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015" activeTab="0"/>
  </bookViews>
  <sheets>
    <sheet name="Annual Iowa Nominal GDP" sheetId="1" r:id="rId1"/>
    <sheet name="Annual US Nominal GDP" sheetId="2" r:id="rId2"/>
    <sheet name="Annual Iowa Comp of Employees" sheetId="3" r:id="rId3"/>
    <sheet name="Annual US Comp of Employees" sheetId="4" r:id="rId4"/>
    <sheet name="Source" sheetId="5" r:id="rId5"/>
  </sheets>
  <definedNames/>
  <calcPr fullCalcOnLoad="1"/>
</workbook>
</file>

<file path=xl/sharedStrings.xml><?xml version="1.0" encoding="utf-8"?>
<sst xmlns="http://schemas.openxmlformats.org/spreadsheetml/2006/main" count="2062" uniqueCount="291">
  <si>
    <t/>
  </si>
  <si>
    <t>Gross domestic product (GDP) by state (millions of current dollars)</t>
  </si>
  <si>
    <t>Levels</t>
  </si>
  <si>
    <t>Bureau of Economic Analysis</t>
  </si>
  <si>
    <t>1997</t>
  </si>
  <si>
    <t>1998</t>
  </si>
  <si>
    <t>1999</t>
  </si>
  <si>
    <t>2000</t>
  </si>
  <si>
    <t>2001</t>
  </si>
  <si>
    <t>2002</t>
  </si>
  <si>
    <t>2003</t>
  </si>
  <si>
    <t>2004</t>
  </si>
  <si>
    <t>2005</t>
  </si>
  <si>
    <t>2006</t>
  </si>
  <si>
    <t>2007</t>
  </si>
  <si>
    <t>2008</t>
  </si>
  <si>
    <t>2009</t>
  </si>
  <si>
    <t>2010</t>
  </si>
  <si>
    <t>2011</t>
  </si>
  <si>
    <t>2012</t>
  </si>
  <si>
    <t>2013</t>
  </si>
  <si>
    <t>19000</t>
  </si>
  <si>
    <t>Iowa</t>
  </si>
  <si>
    <t>1</t>
  </si>
  <si>
    <t>All industry total</t>
  </si>
  <si>
    <t>2</t>
  </si>
  <si>
    <t xml:space="preserve">  Private industries</t>
  </si>
  <si>
    <t>3</t>
  </si>
  <si>
    <t>4</t>
  </si>
  <si>
    <t xml:space="preserve">      Farms</t>
  </si>
  <si>
    <t>5</t>
  </si>
  <si>
    <t xml:space="preserve">      Forestry, fishing, and related activities</t>
  </si>
  <si>
    <t>6</t>
  </si>
  <si>
    <t>7</t>
  </si>
  <si>
    <t xml:space="preserve">      Oil and gas extraction</t>
  </si>
  <si>
    <t>(L)</t>
  </si>
  <si>
    <t>8</t>
  </si>
  <si>
    <t>9</t>
  </si>
  <si>
    <t xml:space="preserve">      Support activities for mining</t>
  </si>
  <si>
    <t>10</t>
  </si>
  <si>
    <t xml:space="preserve">    Utilities</t>
  </si>
  <si>
    <t>11</t>
  </si>
  <si>
    <t xml:space="preserve">    Construction</t>
  </si>
  <si>
    <t>12</t>
  </si>
  <si>
    <t xml:space="preserve">    Manufacturing</t>
  </si>
  <si>
    <t>13</t>
  </si>
  <si>
    <t xml:space="preserve">      Durable goods manufacturing</t>
  </si>
  <si>
    <t>14</t>
  </si>
  <si>
    <t>15</t>
  </si>
  <si>
    <t>16</t>
  </si>
  <si>
    <t>17</t>
  </si>
  <si>
    <t>18</t>
  </si>
  <si>
    <t xml:space="preserve">        Machinery manufacturing</t>
  </si>
  <si>
    <t>19</t>
  </si>
  <si>
    <t>20</t>
  </si>
  <si>
    <t>21</t>
  </si>
  <si>
    <t xml:space="preserve">        Motor vehicles, bodies and trailers, and parts manufacturing</t>
  </si>
  <si>
    <t>22</t>
  </si>
  <si>
    <t xml:space="preserve">        Other transportation equipment manufacturing</t>
  </si>
  <si>
    <t>23</t>
  </si>
  <si>
    <t>24</t>
  </si>
  <si>
    <t xml:space="preserve">        Miscellaneous manufacturing</t>
  </si>
  <si>
    <t>25</t>
  </si>
  <si>
    <t xml:space="preserve">      Nondurable goods manufacturing</t>
  </si>
  <si>
    <t>26</t>
  </si>
  <si>
    <t>27</t>
  </si>
  <si>
    <t xml:space="preserve">        Textile mills and textile product mills</t>
  </si>
  <si>
    <t>28</t>
  </si>
  <si>
    <t>29</t>
  </si>
  <si>
    <t>30</t>
  </si>
  <si>
    <t xml:space="preserve">        Printing and related support activities</t>
  </si>
  <si>
    <t>31</t>
  </si>
  <si>
    <t xml:space="preserve">        Petroleum and coal products manufacturing</t>
  </si>
  <si>
    <t>32</t>
  </si>
  <si>
    <t>33</t>
  </si>
  <si>
    <t xml:space="preserve">        Plastics and rubber products manufacturing</t>
  </si>
  <si>
    <t>34</t>
  </si>
  <si>
    <t xml:space="preserve">    Wholesale trade</t>
  </si>
  <si>
    <t>35</t>
  </si>
  <si>
    <t xml:space="preserve">    Retail trade</t>
  </si>
  <si>
    <t>36</t>
  </si>
  <si>
    <t xml:space="preserve">    Transportation and warehousing</t>
  </si>
  <si>
    <t>37</t>
  </si>
  <si>
    <t xml:space="preserve">      Air transportation</t>
  </si>
  <si>
    <t>38</t>
  </si>
  <si>
    <t xml:space="preserve">      Rail transportation</t>
  </si>
  <si>
    <t>39</t>
  </si>
  <si>
    <t xml:space="preserve">      Water transportation</t>
  </si>
  <si>
    <t>40</t>
  </si>
  <si>
    <t xml:space="preserve">      Truck transportation</t>
  </si>
  <si>
    <t>41</t>
  </si>
  <si>
    <t xml:space="preserve">      Transit and ground passenger transportation</t>
  </si>
  <si>
    <t>42</t>
  </si>
  <si>
    <t xml:space="preserve">      Pipeline transportation</t>
  </si>
  <si>
    <t>43</t>
  </si>
  <si>
    <t xml:space="preserve">      Other transportation and support activities</t>
  </si>
  <si>
    <t>44</t>
  </si>
  <si>
    <t xml:space="preserve">      Warehousing and storage</t>
  </si>
  <si>
    <t>45</t>
  </si>
  <si>
    <t xml:space="preserve">    Information</t>
  </si>
  <si>
    <t>46</t>
  </si>
  <si>
    <t>47</t>
  </si>
  <si>
    <t xml:space="preserve">      Motion picture and sound recording industries</t>
  </si>
  <si>
    <t>48</t>
  </si>
  <si>
    <t>49</t>
  </si>
  <si>
    <t>50</t>
  </si>
  <si>
    <t xml:space="preserve">    Finance, insurance, real estate, rental, and leasing</t>
  </si>
  <si>
    <t>51</t>
  </si>
  <si>
    <t xml:space="preserve">      Finance and insurance</t>
  </si>
  <si>
    <t>52</t>
  </si>
  <si>
    <t>53</t>
  </si>
  <si>
    <t>54</t>
  </si>
  <si>
    <t xml:space="preserve">        Insurance carriers and related activities</t>
  </si>
  <si>
    <t>55</t>
  </si>
  <si>
    <t xml:space="preserve">        Funds, trusts, and other financial vehicles</t>
  </si>
  <si>
    <t>56</t>
  </si>
  <si>
    <t xml:space="preserve">      Real estate and rental and leasing</t>
  </si>
  <si>
    <t>57</t>
  </si>
  <si>
    <t xml:space="preserve">        Real estate</t>
  </si>
  <si>
    <t>58</t>
  </si>
  <si>
    <t>59</t>
  </si>
  <si>
    <t xml:space="preserve">    Professional and business services</t>
  </si>
  <si>
    <t>60</t>
  </si>
  <si>
    <t xml:space="preserve">      Professional, scientific, and technical services</t>
  </si>
  <si>
    <t>61</t>
  </si>
  <si>
    <t xml:space="preserve">        Legal services</t>
  </si>
  <si>
    <t>62</t>
  </si>
  <si>
    <t xml:space="preserve">        Computer systems design and related services</t>
  </si>
  <si>
    <t>63</t>
  </si>
  <si>
    <t xml:space="preserve">        Miscellaneous professional, scientific, and technical services</t>
  </si>
  <si>
    <t>64</t>
  </si>
  <si>
    <t xml:space="preserve">      Management of companies and enterprises</t>
  </si>
  <si>
    <t>65</t>
  </si>
  <si>
    <t>66</t>
  </si>
  <si>
    <t xml:space="preserve">        Administrative and support services</t>
  </si>
  <si>
    <t>67</t>
  </si>
  <si>
    <t xml:space="preserve">        Waste management and remediation services</t>
  </si>
  <si>
    <t>68</t>
  </si>
  <si>
    <t xml:space="preserve">    Educational services, health care, and social assistance</t>
  </si>
  <si>
    <t>69</t>
  </si>
  <si>
    <t xml:space="preserve">      Educational services</t>
  </si>
  <si>
    <t>70</t>
  </si>
  <si>
    <t xml:space="preserve">      Health care and social assistance</t>
  </si>
  <si>
    <t>71</t>
  </si>
  <si>
    <t xml:space="preserve">        Ambulatory health care services</t>
  </si>
  <si>
    <t>72</t>
  </si>
  <si>
    <t>73</t>
  </si>
  <si>
    <t xml:space="preserve">        Social assistance</t>
  </si>
  <si>
    <t>74</t>
  </si>
  <si>
    <t xml:space="preserve">    Arts, entertainment, recreation, accommodation, and food services</t>
  </si>
  <si>
    <t>75</t>
  </si>
  <si>
    <t xml:space="preserve">      Arts, entertainment, and recreation</t>
  </si>
  <si>
    <t>76</t>
  </si>
  <si>
    <t xml:space="preserve">        Performing arts, spectator sports, museums, and related activities</t>
  </si>
  <si>
    <t>77</t>
  </si>
  <si>
    <t>78</t>
  </si>
  <si>
    <t xml:space="preserve">      Accommodation and food services</t>
  </si>
  <si>
    <t>79</t>
  </si>
  <si>
    <t xml:space="preserve">        Accommodation</t>
  </si>
  <si>
    <t>80</t>
  </si>
  <si>
    <t xml:space="preserve">        Food services and drinking places</t>
  </si>
  <si>
    <t>81</t>
  </si>
  <si>
    <t>82</t>
  </si>
  <si>
    <t>83</t>
  </si>
  <si>
    <t xml:space="preserve">    Federal civilian</t>
  </si>
  <si>
    <t>84</t>
  </si>
  <si>
    <t>85</t>
  </si>
  <si>
    <t xml:space="preserve">    State and local</t>
  </si>
  <si>
    <t>86</t>
  </si>
  <si>
    <t>Addenda:</t>
  </si>
  <si>
    <t>Natural resources and mining</t>
  </si>
  <si>
    <t>87</t>
  </si>
  <si>
    <t>Trade</t>
  </si>
  <si>
    <t>88</t>
  </si>
  <si>
    <t>Transportation and utilities</t>
  </si>
  <si>
    <t>89</t>
  </si>
  <si>
    <t>90</t>
  </si>
  <si>
    <t>Legend / Footnotes:</t>
  </si>
  <si>
    <t>00000</t>
  </si>
  <si>
    <t>Iowa GDP</t>
  </si>
  <si>
    <t>US GDP</t>
  </si>
  <si>
    <t xml:space="preserve">Iowa as a % of U.S. GDP </t>
  </si>
  <si>
    <t>CY 1997</t>
  </si>
  <si>
    <t>CY 1998</t>
  </si>
  <si>
    <t>CY 1999</t>
  </si>
  <si>
    <t>CY 2000</t>
  </si>
  <si>
    <t>CY 2001</t>
  </si>
  <si>
    <t>CY 2002</t>
  </si>
  <si>
    <t>CY 2003</t>
  </si>
  <si>
    <t>CY 2004</t>
  </si>
  <si>
    <t>CY 2005</t>
  </si>
  <si>
    <t>CY 2006</t>
  </si>
  <si>
    <t>CY 2007</t>
  </si>
  <si>
    <t>CY 2008</t>
  </si>
  <si>
    <t>CY 2009</t>
  </si>
  <si>
    <t>CY 2010</t>
  </si>
  <si>
    <t>CY 2011</t>
  </si>
  <si>
    <t>CY 2012</t>
  </si>
  <si>
    <t>CY 2013</t>
  </si>
  <si>
    <t>Source:</t>
  </si>
  <si>
    <t>http://www.bea.gov/newsreleases/regional/gdp_state/gsp_newsrelease.htm</t>
  </si>
  <si>
    <t>2014</t>
  </si>
  <si>
    <t>CY 2014</t>
  </si>
  <si>
    <t>Compensation of employees (millions of current dollars)</t>
  </si>
  <si>
    <t>(T)</t>
  </si>
  <si>
    <t>(D)</t>
  </si>
  <si>
    <t>Iowa as a % of U.S. GDP, Excl. Ag/Farm/Forestry</t>
  </si>
  <si>
    <t>U.S. GDP, Excl. Ag/Farm/Forestry</t>
  </si>
  <si>
    <t>Iowa GDP, Excl. Ag/Farm/Forestry</t>
  </si>
  <si>
    <t>2015</t>
  </si>
  <si>
    <t>CY 2015</t>
  </si>
  <si>
    <t>Compensation of Employees - U.S.</t>
  </si>
  <si>
    <t>Compensation of Employees - Iowa</t>
  </si>
  <si>
    <t>2016</t>
  </si>
  <si>
    <t>CY 2016</t>
  </si>
  <si>
    <t>2017</t>
  </si>
  <si>
    <t xml:space="preserve">    Mining, quarrying, and oil and gas extraction</t>
  </si>
  <si>
    <t xml:space="preserve">      Mining (except oil and gas)</t>
  </si>
  <si>
    <t xml:space="preserve">        Wood product manufacturing</t>
  </si>
  <si>
    <t xml:space="preserve">        Nonmetallic mineral product manufacturing</t>
  </si>
  <si>
    <t xml:space="preserve">        Primary metal manufacturing</t>
  </si>
  <si>
    <t xml:space="preserve">        Fabricated metal product manufacturing</t>
  </si>
  <si>
    <t xml:space="preserve">        Computer and electronic product manufacturing</t>
  </si>
  <si>
    <t xml:space="preserve">        Electrical equipment, appliance, and component manufacturing</t>
  </si>
  <si>
    <t xml:space="preserve">        Furniture and related product manufacturing</t>
  </si>
  <si>
    <t xml:space="preserve">        Apparel, leather, and allied product manufacturing</t>
  </si>
  <si>
    <t xml:space="preserve">        Paper manufacturing</t>
  </si>
  <si>
    <t xml:space="preserve">        Chemical manufacturing</t>
  </si>
  <si>
    <t xml:space="preserve">      Publishing industries (except Internet)</t>
  </si>
  <si>
    <t xml:space="preserve">      Broadcasting (except Internet) and telecommunications</t>
  </si>
  <si>
    <t xml:space="preserve">      Data processing, hosting, and other information services</t>
  </si>
  <si>
    <t xml:space="preserve">        Monetary Authorities- central bank, credit intermediation, and related services</t>
  </si>
  <si>
    <t xml:space="preserve">        Securities, commodity contracts, and other financial investments and related activities</t>
  </si>
  <si>
    <t xml:space="preserve">        Rental and leasing services and lessors of nonfinancial intangible assets</t>
  </si>
  <si>
    <t xml:space="preserve">      Administrative and support and waste management and remediation services</t>
  </si>
  <si>
    <t xml:space="preserve">        Amusement, gambling, and recreation industries</t>
  </si>
  <si>
    <t xml:space="preserve">    Other services (except government and government enterprises)</t>
  </si>
  <si>
    <t xml:space="preserve">  Government and government enterprises</t>
  </si>
  <si>
    <t xml:space="preserve">    Military</t>
  </si>
  <si>
    <t>CY 2017</t>
  </si>
  <si>
    <t>GeoFips</t>
  </si>
  <si>
    <t>GeoName</t>
  </si>
  <si>
    <t>LineCode</t>
  </si>
  <si>
    <t>Description</t>
  </si>
  <si>
    <t>2018</t>
  </si>
  <si>
    <t xml:space="preserve">        Food and beverage and tobacco product manufacturing</t>
  </si>
  <si>
    <t xml:space="preserve">        Hospitals</t>
  </si>
  <si>
    <t xml:space="preserve">        Nursing and residential care facilities</t>
  </si>
  <si>
    <t>Private goods-producing industries 2/</t>
  </si>
  <si>
    <t>91</t>
  </si>
  <si>
    <t>Private services-providing industries 3/</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</si>
  <si>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</si>
  <si>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CY 2018</t>
  </si>
  <si>
    <t>100</t>
  </si>
  <si>
    <t>All industry total, overseas activity</t>
  </si>
  <si>
    <t>101</t>
  </si>
  <si>
    <t>Government and government enterprises, overseas activity</t>
  </si>
  <si>
    <t>102</t>
  </si>
  <si>
    <t>Federal civilian, overseas activity</t>
  </si>
  <si>
    <t>103</t>
  </si>
  <si>
    <t>Military, overseas activity</t>
  </si>
  <si>
    <t>&lt;-ag % change</t>
  </si>
  <si>
    <t>&lt;-ag $ change</t>
  </si>
  <si>
    <t>CY 2019</t>
  </si>
  <si>
    <t xml:space="preserve">    Agriculture, forestry, fishing and hunting</t>
  </si>
  <si>
    <t>Manufacturing and information</t>
  </si>
  <si>
    <t>92</t>
  </si>
  <si>
    <t>2/ The private goods-producing industries consist of agriculture, forestry, fishing, and hunting; mining, quarrying, and oil and gas extraction; construction; and manufacturing.</t>
  </si>
  <si>
    <t>CY 2020</t>
  </si>
  <si>
    <t>2019</t>
  </si>
  <si>
    <t>2020</t>
  </si>
  <si>
    <t>United States *</t>
  </si>
  <si>
    <t>* For the All industry total and Government and government enterprises, the difference between the United States and sum-of-states reflects overseas activity, economic activity taking place outside the borders of the United States by the military and associated federal civilian support staff.</t>
  </si>
  <si>
    <t>1/ Compensation is in thousands of current dollars (not adjusted for inflation). Statistics presented in thousands of dollars do not indicate more precision than statistics presented in millions of dollars. Industry detail is based on the 2012 North American Industry Classification System (NAICS).</t>
  </si>
  <si>
    <t>CY 2021</t>
  </si>
  <si>
    <t>2021</t>
  </si>
  <si>
    <t>Last updated: September 30, 2022-- new statistics for 2021; revised statistics for 2017-2020.</t>
  </si>
  <si>
    <t>(D) Not shown to avoid disclosure of confidential information; estimates are included in higher-level totals.</t>
  </si>
  <si>
    <t>(T) The estimate is suppressed to cover corresponding estimate for earnings in state personal income. Estimates for this item are included in the total.</t>
  </si>
  <si>
    <t>2022</t>
  </si>
  <si>
    <t>(NA) Not available.</t>
  </si>
  <si>
    <t>CY 2022</t>
  </si>
  <si>
    <t>https://apps.bea.gov/itable/?ReqID=70&amp;step=1&amp;_gl=1*1xa26sf*_ga*MTM5MTY3NTIyMS4xNzA4Mzc5NDMy*_ga_J4698JNNFT*MTcxMTQ3NTMzNy41LjEuMTcxMTQ3NzI0NC40Ni4wLjA.#eyJhcHBpZCI6NzAsInN0ZXBzIjpbMSwyOSwyNSwzMSwyNiwyNywzMF0sImRhdGEiOltbIlRhYmxlSWQiLCI1MDciXSxbIk1ham9yX0FyZWEiLCIwIl0sWyJTdGF0ZSIsWyIwIl1dLFsiQXJlYSIsWyIwMDAwMCJdXSxbIlN0YXRpc3RpYyIsWyItMSJdXSxbIlVuaXRfb2ZfbWVhc3VyZSIsIkxldmVscyJdLFsiWWVhciIsWyItMSJdXSxbIlllYXJCZWdpbiIsIi0xIl0sWyJZZWFyX0VuZCIsIi0xIl1dfQ==</t>
  </si>
  <si>
    <t>https://apps.bea.gov/itable/?ReqID=70&amp;step=1&amp;_gl=1*1xa26sf*_ga*MTM5MTY3NTIyMS4xNzA4Mzc5NDMy*_ga_J4698JNNFT*MTcxMTQ3NTMzNy41LjEuMTcxMTQ3NzI0NC40Ni4wLjA.#eyJhcHBpZCI6NzAsInN0ZXBzIjpbMSwyOSwyNSwzMSwyNiwyNywzMF0sImRhdGEiOltbIlRhYmxlSWQiLCI1MDUiXSxbIk1ham9yX0FyZWEiLCIwIl0sWyJTdGF0ZSIsWyIwIl1dLFsiQXJlYSIsWyIxOTAwMCJdXSxbIlN0YXRpc3RpYyIsWyItMSJdXSxbIlVuaXRfb2ZfbWVhc3VyZSIsIkxldmVscyJdLFsiWWVhciIsWyItMSJdXSxbIlllYXJCZWdpbiIsIi0xIl0sWyJZZWFyX0VuZCIsIi0xIl1dfQ==</t>
  </si>
  <si>
    <t>(NA)</t>
  </si>
  <si>
    <t>1. Gross Domestic Product (GDP) is in millions of current dollars (not adjusted for inflation). Industry detail is based on the 2017 North American Industry Classification System (NAICS). Calculations are performed on unrounded data.</t>
  </si>
  <si>
    <t>2. The private goods-producing industries consist of agriculture, forestry, fishing, and hunting; mining, quarrying, and oil and gas extraction; construction; and manufacturing.</t>
  </si>
  <si>
    <t>3. The private services-producing industries consist of utilities; wholesale trade; retail trade; transportation and warehousing, excluding Postal Service; information; finance and insurance; real estate, rental, and leasing; professional, scientific, and technical services; management of companies; administrative and support and waste management and remediation services; educational services; health care and social assistance; arts, entertainment, and recreation; accommodation and food services; and other services (except government and government enterprises).</t>
  </si>
  <si>
    <t>Last updated: March 29, 2024-- new statistics for 2023.</t>
  </si>
  <si>
    <t>CY 2023</t>
  </si>
  <si>
    <t>2018 increase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</si>
</sst>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0.0%"/>
    <numFmt numFmtId="174" formatCode="_(* #,##0.0_);_(* \(#,##0.0\);_(* &quot;-&quot;??_);_(@_)"/>
    <numFmt numFmtId="175" formatCode="0.000%"/>
  </numFmts>
  <fonts count="57">
    <font>
      <sz val="11"/>
      <color theme="1"/>
      <name val="Calibri"/>
      <family val="2"/>
    </font>
    <font>
      <sz val="11"/>
      <color indexed="8"/>
      <name val="Calibri"/>
      <family val="2"/>
    </font>
    <font>
      <sz val="10"/>
      <name val="Arial"/>
      <family val="2"/>
    </font>
    <font>
      <b/>
      <sz val="14"/>
      <name val="Arial"/>
      <family val="2"/>
    </font>
    <font>
      <sz val="13"/>
      <name val="Arial"/>
      <family val="2"/>
    </font>
    <font>
      <b/>
      <sz val="10"/>
      <color indexed="9"/>
      <name val="Arial"/>
      <family val="2"/>
    </font>
    <font>
      <i/>
      <sz val="10"/>
      <name val="Arial"/>
      <family val="2"/>
    </font>
    <font>
      <b/>
      <i/>
      <sz val="15"/>
      <name val="Arial"/>
      <family val="2"/>
    </font>
    <font>
      <b/>
      <sz val="11"/>
      <color indexed="9"/>
      <name val="Calibri"/>
      <family val="2"/>
    </font>
    <font>
      <b/>
      <i/>
      <sz val="15"/>
      <name val="Calibri"/>
      <family val="2"/>
    </font>
    <font>
      <i/>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0"/>
      <color indexed="10"/>
      <name val="Arial"/>
      <family val="2"/>
    </font>
    <font>
      <sz val="8"/>
      <name val="Calibri"/>
      <family val="2"/>
    </font>
    <font>
      <u val="single"/>
      <sz val="10"/>
      <name val="Arial"/>
      <family val="2"/>
    </font>
    <font>
      <sz val="9"/>
      <color indexed="8"/>
      <name val="Arial"/>
      <family val="2"/>
    </font>
    <font>
      <sz val="10.8"/>
      <color indexed="8"/>
      <name val="Arial"/>
      <family val="2"/>
    </font>
    <font>
      <sz val="10"/>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rgb="FFFFFF00"/>
        <bgColor indexed="64"/>
      </patternFill>
    </fill>
    <fill>
      <patternFill patternType="darkGray">
        <bgColor indexed="12"/>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Font="1" applyAlignment="1">
      <alignment/>
    </xf>
    <xf numFmtId="0" fontId="2" fillId="0" borderId="0" xfId="57">
      <alignment/>
      <protection/>
    </xf>
    <xf numFmtId="172" fontId="2" fillId="0" borderId="0" xfId="57" applyNumberFormat="1">
      <alignment/>
      <protection/>
    </xf>
    <xf numFmtId="10" fontId="2" fillId="0" borderId="0" xfId="60" applyNumberFormat="1" applyFont="1" applyAlignment="1">
      <alignment/>
    </xf>
    <xf numFmtId="173" fontId="2" fillId="0" borderId="0" xfId="60" applyNumberFormat="1" applyFont="1" applyAlignment="1">
      <alignment/>
    </xf>
    <xf numFmtId="0" fontId="55" fillId="0" borderId="0" xfId="0" applyFont="1" applyAlignment="1">
      <alignment/>
    </xf>
    <xf numFmtId="0" fontId="5" fillId="33" borderId="10" xfId="0" applyFont="1" applyFill="1" applyBorder="1" applyAlignment="1">
      <alignment horizontal="center"/>
    </xf>
    <xf numFmtId="175" fontId="2" fillId="0" borderId="0" xfId="60" applyNumberFormat="1" applyFont="1" applyAlignment="1">
      <alignment/>
    </xf>
    <xf numFmtId="0" fontId="0" fillId="0" borderId="0" xfId="0" applyAlignment="1">
      <alignment/>
    </xf>
    <xf numFmtId="0" fontId="0" fillId="0" borderId="0" xfId="0" applyAlignment="1">
      <alignment/>
    </xf>
    <xf numFmtId="175" fontId="0" fillId="0" borderId="0" xfId="0" applyNumberFormat="1" applyAlignment="1">
      <alignment/>
    </xf>
    <xf numFmtId="173" fontId="0" fillId="0" borderId="0" xfId="60" applyNumberFormat="1" applyFont="1" applyAlignment="1">
      <alignment/>
    </xf>
    <xf numFmtId="172" fontId="0" fillId="0" borderId="0" xfId="42" applyNumberFormat="1" applyFont="1" applyAlignment="1">
      <alignment/>
    </xf>
    <xf numFmtId="172" fontId="2" fillId="0" borderId="0" xfId="42" applyNumberFormat="1" applyFont="1" applyAlignment="1">
      <alignment/>
    </xf>
    <xf numFmtId="0" fontId="0" fillId="0" borderId="0" xfId="0" applyAlignment="1">
      <alignment/>
    </xf>
    <xf numFmtId="0" fontId="5" fillId="33" borderId="10" xfId="57" applyFont="1" applyFill="1" applyBorder="1" applyAlignment="1">
      <alignment horizontal="center"/>
      <protection/>
    </xf>
    <xf numFmtId="0" fontId="0" fillId="0" borderId="0" xfId="0" applyAlignment="1">
      <alignment/>
    </xf>
    <xf numFmtId="0" fontId="5" fillId="33" borderId="0" xfId="0" applyFont="1" applyFill="1" applyBorder="1" applyAlignment="1">
      <alignment horizontal="center"/>
    </xf>
    <xf numFmtId="0" fontId="0" fillId="0" borderId="0" xfId="0" applyAlignment="1">
      <alignment/>
    </xf>
    <xf numFmtId="0" fontId="5" fillId="33" borderId="0" xfId="57" applyFont="1" applyFill="1" applyBorder="1" applyAlignment="1">
      <alignment horizontal="center"/>
      <protection/>
    </xf>
    <xf numFmtId="0" fontId="2" fillId="0" borderId="0" xfId="57" applyAlignment="1">
      <alignment/>
      <protection/>
    </xf>
    <xf numFmtId="172" fontId="2" fillId="0" borderId="0" xfId="42" applyNumberFormat="1" applyFont="1" applyAlignment="1">
      <alignment/>
    </xf>
    <xf numFmtId="0" fontId="0" fillId="0" borderId="0" xfId="0" applyAlignment="1">
      <alignment/>
    </xf>
    <xf numFmtId="173" fontId="56" fillId="0" borderId="0" xfId="60" applyNumberFormat="1" applyFont="1" applyAlignment="1">
      <alignment/>
    </xf>
    <xf numFmtId="0" fontId="56" fillId="0" borderId="0" xfId="57" applyFont="1">
      <alignment/>
      <protection/>
    </xf>
    <xf numFmtId="172" fontId="56" fillId="0" borderId="0" xfId="57" applyNumberFormat="1" applyFont="1">
      <alignment/>
      <protection/>
    </xf>
    <xf numFmtId="0" fontId="0" fillId="0" borderId="0" xfId="0" applyAlignment="1">
      <alignment/>
    </xf>
    <xf numFmtId="0" fontId="0" fillId="0" borderId="0" xfId="0" applyAlignment="1">
      <alignment/>
    </xf>
    <xf numFmtId="0" fontId="6" fillId="0" borderId="0" xfId="57" applyFont="1" applyAlignment="1">
      <alignment wrapText="1"/>
      <protection/>
    </xf>
    <xf numFmtId="173" fontId="0" fillId="34" borderId="0" xfId="60" applyNumberFormat="1" applyFont="1" applyFill="1" applyAlignment="1">
      <alignment/>
    </xf>
    <xf numFmtId="0" fontId="0" fillId="0" borderId="0" xfId="0"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8" fillId="35" borderId="10" xfId="0" applyFont="1" applyFill="1" applyBorder="1" applyAlignment="1">
      <alignment horizontal="center" vertical="center"/>
    </xf>
    <xf numFmtId="0" fontId="11" fillId="0" borderId="0" xfId="0" applyFont="1" applyAlignment="1">
      <alignment/>
    </xf>
    <xf numFmtId="0" fontId="0" fillId="0" borderId="0" xfId="0" applyAlignment="1">
      <alignment/>
    </xf>
    <xf numFmtId="0" fontId="0" fillId="0" borderId="0" xfId="0" applyAlignment="1">
      <alignment/>
    </xf>
    <xf numFmtId="0" fontId="8" fillId="35" borderId="0"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0" fontId="0" fillId="0" borderId="0" xfId="0" applyAlignment="1">
      <alignment/>
    </xf>
    <xf numFmtId="0" fontId="9" fillId="0" borderId="0" xfId="0" applyFont="1" applyAlignment="1">
      <alignment wrapText="1"/>
    </xf>
    <xf numFmtId="0" fontId="10"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32"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Iowa Nominal GDP as a % of U.S. GDP </a:t>
            </a:r>
          </a:p>
        </c:rich>
      </c:tx>
      <c:layout>
        <c:manualLayout>
          <c:xMode val="factor"/>
          <c:yMode val="factor"/>
          <c:x val="-0.002"/>
          <c:y val="-0.01075"/>
        </c:manualLayout>
      </c:layout>
      <c:spPr>
        <a:noFill/>
        <a:ln w="3175">
          <a:noFill/>
        </a:ln>
      </c:spPr>
    </c:title>
    <c:plotArea>
      <c:layout>
        <c:manualLayout>
          <c:xMode val="edge"/>
          <c:yMode val="edge"/>
          <c:x val="0.02075"/>
          <c:y val="0.0875"/>
          <c:w val="0.95275"/>
          <c:h val="0.8382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ser>
          <c:idx val="1"/>
          <c:order val="1"/>
          <c:tx>
            <c:strRef>
              <c:f>'Annual Iowa Nominal GDP'!$D$118</c:f>
              <c:strCache>
                <c:ptCount val="1"/>
                <c:pt idx="0">
                  <c:v>Iowa as a % of U.S. GDP, Excl. Ag/Farm/Forestry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GDP'!$E$118:$AE$118</c:f>
              <c:numCache/>
            </c:numRef>
          </c:val>
        </c:ser>
        <c:axId val="46826400"/>
        <c:axId val="18784417"/>
      </c:barChart>
      <c:catAx>
        <c:axId val="468264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18784417"/>
        <c:crosses val="autoZero"/>
        <c:auto val="1"/>
        <c:lblOffset val="100"/>
        <c:tickLblSkip val="1"/>
        <c:noMultiLvlLbl val="0"/>
      </c:catAx>
      <c:valAx>
        <c:axId val="18784417"/>
        <c:scaling>
          <c:orientation val="minMax"/>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826400"/>
        <c:crossesAt val="1"/>
        <c:crossBetween val="between"/>
        <c:dispUnits/>
      </c:valAx>
      <c:spPr>
        <a:solidFill>
          <a:srgbClr val="FFFFFF"/>
        </a:solidFill>
        <a:ln w="3175">
          <a:noFill/>
        </a:ln>
      </c:spPr>
    </c:plotArea>
    <c:legend>
      <c:legendPos val="b"/>
      <c:layout>
        <c:manualLayout>
          <c:xMode val="edge"/>
          <c:yMode val="edge"/>
          <c:x val="0.03925"/>
          <c:y val="0.92125"/>
          <c:w val="0.9172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Iowa Nominal GDP as % of U.S. GDP </a:t>
            </a:r>
          </a:p>
        </c:rich>
      </c:tx>
      <c:layout>
        <c:manualLayout>
          <c:xMode val="factor"/>
          <c:yMode val="factor"/>
          <c:x val="-0.002"/>
          <c:y val="-0.01075"/>
        </c:manualLayout>
      </c:layout>
      <c:spPr>
        <a:noFill/>
        <a:ln w="3175">
          <a:noFill/>
        </a:ln>
      </c:spPr>
    </c:title>
    <c:plotArea>
      <c:layout>
        <c:manualLayout>
          <c:xMode val="edge"/>
          <c:yMode val="edge"/>
          <c:x val="0.025"/>
          <c:y val="0.07525"/>
          <c:w val="0.947"/>
          <c:h val="0.93475"/>
        </c:manualLayout>
      </c:layout>
      <c:barChart>
        <c:barDir val="col"/>
        <c:grouping val="clustered"/>
        <c:varyColors val="0"/>
        <c:ser>
          <c:idx val="0"/>
          <c:order val="0"/>
          <c:tx>
            <c:strRef>
              <c:f>'Annual Iowa Nominal GDP'!$D$108</c:f>
              <c:strCache>
                <c:ptCount val="1"/>
                <c:pt idx="0">
                  <c:v>Iowa as a % of U.S. GDP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'Annual Iowa Nominal GDP'!$E$107:$AE$107</c:f>
              <c:strCache/>
            </c:strRef>
          </c:cat>
          <c:val>
            <c:numRef>
              <c:f>'Annual Iowa Nominal GDP'!$E$108:$AE$108</c:f>
              <c:numCache/>
            </c:numRef>
          </c:val>
        </c:ser>
        <c:axId val="34842026"/>
        <c:axId val="45142779"/>
      </c:barChart>
      <c:catAx>
        <c:axId val="348420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142779"/>
        <c:crosses val="autoZero"/>
        <c:auto val="1"/>
        <c:lblOffset val="100"/>
        <c:tickLblSkip val="1"/>
        <c:noMultiLvlLbl val="0"/>
      </c:catAx>
      <c:valAx>
        <c:axId val="45142779"/>
        <c:scaling>
          <c:orientation val="minMax"/>
          <c:max val="0.010200000000000002"/>
          <c:min val="0.00800000000000000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4842026"/>
        <c:crossesAt val="1"/>
        <c:crossBetween val="between"/>
        <c:dispUnits/>
        <c:majorUnit val="0.00050000000000000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137</xdr:row>
      <xdr:rowOff>152400</xdr:rowOff>
    </xdr:from>
    <xdr:to>
      <xdr:col>28</xdr:col>
      <xdr:colOff>800100</xdr:colOff>
      <xdr:row>154</xdr:row>
      <xdr:rowOff>142875</xdr:rowOff>
    </xdr:to>
    <xdr:graphicFrame>
      <xdr:nvGraphicFramePr>
        <xdr:cNvPr id="1" name="Chart 1"/>
        <xdr:cNvGraphicFramePr/>
      </xdr:nvGraphicFramePr>
      <xdr:xfrm>
        <a:off x="20507325" y="26155650"/>
        <a:ext cx="4686300" cy="3228975"/>
      </xdr:xfrm>
      <a:graphic>
        <a:graphicData uri="http://schemas.openxmlformats.org/drawingml/2006/chart">
          <c:chart xmlns:c="http://schemas.openxmlformats.org/drawingml/2006/chart" r:id="rId1"/>
        </a:graphicData>
      </a:graphic>
    </xdr:graphicFrame>
    <xdr:clientData/>
  </xdr:twoCellAnchor>
  <xdr:twoCellAnchor>
    <xdr:from>
      <xdr:col>22</xdr:col>
      <xdr:colOff>485775</xdr:colOff>
      <xdr:row>119</xdr:row>
      <xdr:rowOff>152400</xdr:rowOff>
    </xdr:from>
    <xdr:to>
      <xdr:col>28</xdr:col>
      <xdr:colOff>695325</xdr:colOff>
      <xdr:row>136</xdr:row>
      <xdr:rowOff>142875</xdr:rowOff>
    </xdr:to>
    <xdr:graphicFrame>
      <xdr:nvGraphicFramePr>
        <xdr:cNvPr id="2" name="Chart 1"/>
        <xdr:cNvGraphicFramePr/>
      </xdr:nvGraphicFramePr>
      <xdr:xfrm>
        <a:off x="20059650" y="22764750"/>
        <a:ext cx="5029200" cy="3162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K133"/>
  <sheetViews>
    <sheetView tabSelected="1" zoomScalePageLayoutView="0" workbookViewId="0" topLeftCell="A1">
      <pane xSplit="5" ySplit="7" topLeftCell="W8" activePane="bottomRight" state="frozen"/>
      <selection pane="topLeft" activeCell="A1" sqref="A1"/>
      <selection pane="topRight" activeCell="E1" sqref="E1"/>
      <selection pane="bottomLeft" activeCell="A8" sqref="A8"/>
      <selection pane="bottomRight" activeCell="D128" sqref="D128"/>
    </sheetView>
  </sheetViews>
  <sheetFormatPr defaultColWidth="9.140625" defaultRowHeight="15"/>
  <cols>
    <col min="1" max="2" width="9.140625" style="1" customWidth="1"/>
    <col min="3" max="3" width="8.57421875" style="1" bestFit="1" customWidth="1"/>
    <col min="4" max="4" width="61.7109375" style="1" bestFit="1" customWidth="1"/>
    <col min="5" max="7" width="10.57421875" style="1" bestFit="1" customWidth="1"/>
    <col min="8" max="9" width="11.421875" style="1" bestFit="1" customWidth="1"/>
    <col min="10" max="24" width="11.57421875" style="1" bestFit="1" customWidth="1"/>
    <col min="25" max="25" width="12.28125" style="1" bestFit="1" customWidth="1"/>
    <col min="26" max="31" width="12.28125" style="1" customWidth="1"/>
    <col min="32" max="32" width="13.7109375" style="1" bestFit="1" customWidth="1"/>
    <col min="33" max="16384" width="9.140625" style="1" customWidth="1"/>
  </cols>
  <sheetData>
    <row r="1" spans="1:24" ht="18">
      <c r="A1" s="39" t="s">
        <v>1</v>
      </c>
      <c r="B1" s="39"/>
      <c r="C1" s="39"/>
      <c r="D1" s="39"/>
      <c r="E1" s="39"/>
      <c r="F1" s="39"/>
      <c r="G1" s="39"/>
      <c r="H1" s="39"/>
      <c r="I1" s="39"/>
      <c r="J1" s="39"/>
      <c r="K1" s="39"/>
      <c r="L1" s="39"/>
      <c r="M1" s="39"/>
      <c r="N1" s="39"/>
      <c r="O1" s="39"/>
      <c r="P1" s="39"/>
      <c r="Q1" s="39"/>
      <c r="R1" s="39"/>
      <c r="S1" s="39"/>
      <c r="T1" s="39"/>
      <c r="U1" s="39"/>
      <c r="V1" s="39"/>
      <c r="W1" s="39"/>
      <c r="X1" s="1" t="s">
        <v>283</v>
      </c>
    </row>
    <row r="2" spans="1:34" ht="16.5">
      <c r="A2" s="40" t="s">
        <v>2</v>
      </c>
      <c r="B2" s="40"/>
      <c r="C2" s="40"/>
      <c r="D2" s="40"/>
      <c r="E2" s="40"/>
      <c r="F2" s="40"/>
      <c r="G2" s="40"/>
      <c r="H2" s="40"/>
      <c r="I2" s="40"/>
      <c r="J2" s="40"/>
      <c r="K2" s="40"/>
      <c r="L2" s="40"/>
      <c r="M2" s="40"/>
      <c r="N2" s="40"/>
      <c r="O2" s="40"/>
      <c r="P2" s="40"/>
      <c r="Q2" s="40"/>
      <c r="R2" s="40"/>
      <c r="S2" s="40"/>
      <c r="T2" s="40"/>
      <c r="U2" s="40"/>
      <c r="V2" s="40"/>
      <c r="W2" s="40"/>
      <c r="AA2" s="4">
        <f>AA7/Z7-1</f>
        <v>0.015169156807146145</v>
      </c>
      <c r="AB2" s="4">
        <f>AB7/AA7-1</f>
        <v>0.01714510689491444</v>
      </c>
      <c r="AC2" s="4">
        <f>AC7/AB7-1</f>
        <v>0.10715227604325972</v>
      </c>
      <c r="AD2" s="4">
        <f>AD7/AC7-1</f>
        <v>0.07935985349033725</v>
      </c>
      <c r="AE2" s="4">
        <f>AE7/AD7-1</f>
        <v>0.044390777465854736</v>
      </c>
      <c r="AH2" s="4">
        <f>(AE7/E7)^(1/26)-1</f>
        <v>0.04328264235754076</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32" ht="15">
      <c r="A4" s="22" t="s">
        <v>0</v>
      </c>
      <c r="B4" s="22"/>
      <c r="C4" s="22"/>
      <c r="D4" s="22"/>
      <c r="E4" s="22"/>
      <c r="F4" s="22"/>
      <c r="G4" s="22"/>
      <c r="H4" s="22"/>
      <c r="I4" s="22"/>
      <c r="J4" s="22"/>
      <c r="K4" s="22"/>
      <c r="L4" s="22"/>
      <c r="M4" s="22"/>
      <c r="N4" s="22"/>
      <c r="O4" s="22"/>
      <c r="P4" s="22"/>
      <c r="Q4" s="23">
        <f>Q9/P9-1</f>
        <v>-0.22562255448161483</v>
      </c>
      <c r="R4" s="23">
        <f>R9/Q9-1</f>
        <v>0.06873243207067325</v>
      </c>
      <c r="S4" s="23">
        <f>S9/R9-1</f>
        <v>0.6621579309912957</v>
      </c>
      <c r="T4" s="23">
        <f aca="true" t="shared" si="0" ref="T4:Y4">T9/S9-1</f>
        <v>-0.013788946238179722</v>
      </c>
      <c r="U4" s="23">
        <f t="shared" si="0"/>
        <v>0.2256847614317914</v>
      </c>
      <c r="V4" s="23">
        <f t="shared" si="0"/>
        <v>-0.13091889449037308</v>
      </c>
      <c r="W4" s="23">
        <f t="shared" si="0"/>
        <v>-0.18873557653514084</v>
      </c>
      <c r="X4" s="23">
        <f t="shared" si="0"/>
        <v>-0.16173772738324155</v>
      </c>
      <c r="Y4" s="23">
        <f t="shared" si="0"/>
        <v>0.12205508167328039</v>
      </c>
      <c r="Z4" s="23">
        <f aca="true" t="shared" si="1" ref="Z4:AE4">Z9/Y9-1</f>
        <v>0.05591653056668511</v>
      </c>
      <c r="AA4" s="23">
        <f t="shared" si="1"/>
        <v>-0.2603151288556549</v>
      </c>
      <c r="AB4" s="23">
        <f t="shared" si="1"/>
        <v>-0.18823901074104155</v>
      </c>
      <c r="AC4" s="23">
        <f t="shared" si="1"/>
        <v>1.3383740108596949</v>
      </c>
      <c r="AD4" s="23">
        <f t="shared" si="1"/>
        <v>0.47698940410996893</v>
      </c>
      <c r="AE4" s="23">
        <f>AE9/AD9-1</f>
        <v>0.07354266826923084</v>
      </c>
      <c r="AF4" s="24" t="s">
        <v>261</v>
      </c>
    </row>
    <row r="5" spans="1:32" ht="15">
      <c r="A5" s="14"/>
      <c r="B5" s="14"/>
      <c r="C5" s="14"/>
      <c r="D5" s="14"/>
      <c r="E5" s="14"/>
      <c r="F5" s="14"/>
      <c r="G5" s="14"/>
      <c r="H5" s="14"/>
      <c r="I5" s="14"/>
      <c r="J5" s="14"/>
      <c r="K5" s="14"/>
      <c r="L5" s="14"/>
      <c r="M5" s="14"/>
      <c r="N5" s="14"/>
      <c r="O5" s="14"/>
      <c r="P5" s="14"/>
      <c r="Q5" s="25">
        <f>Q9-P9</f>
        <v>-1741.3999999999996</v>
      </c>
      <c r="R5" s="25">
        <f>R9-Q9</f>
        <v>410.8000000000002</v>
      </c>
      <c r="S5" s="25">
        <f>S9-R9</f>
        <v>4229.6</v>
      </c>
      <c r="T5" s="25">
        <f aca="true" t="shared" si="2" ref="T5:Y5">T9-S9</f>
        <v>-146.40000000000146</v>
      </c>
      <c r="U5" s="25">
        <f t="shared" si="2"/>
        <v>2363.1000000000004</v>
      </c>
      <c r="V5" s="25">
        <f t="shared" si="2"/>
        <v>-1680.199999999999</v>
      </c>
      <c r="W5" s="25">
        <f t="shared" si="2"/>
        <v>-2105.1000000000004</v>
      </c>
      <c r="X5" s="25">
        <f t="shared" si="2"/>
        <v>-1463.5</v>
      </c>
      <c r="Y5" s="25">
        <f t="shared" si="2"/>
        <v>925.7999999999993</v>
      </c>
      <c r="Z5" s="25">
        <f aca="true" t="shared" si="3" ref="Z5:AE5">Z9-Y9</f>
        <v>475.89999999999964</v>
      </c>
      <c r="AA5" s="25">
        <f t="shared" si="3"/>
        <v>-2339.3999999999996</v>
      </c>
      <c r="AB5" s="25">
        <f t="shared" si="3"/>
        <v>-1251.2999999999993</v>
      </c>
      <c r="AC5" s="25">
        <f t="shared" si="3"/>
        <v>7222</v>
      </c>
      <c r="AD5" s="25">
        <f t="shared" si="3"/>
        <v>6018.699999999999</v>
      </c>
      <c r="AE5" s="25">
        <f>AE9-AD9</f>
        <v>1370.6000000000022</v>
      </c>
      <c r="AF5" s="24" t="s">
        <v>262</v>
      </c>
    </row>
    <row r="6" spans="1:32" ht="15">
      <c r="A6" s="34" t="s">
        <v>240</v>
      </c>
      <c r="B6" s="34" t="s">
        <v>241</v>
      </c>
      <c r="C6" s="34" t="s">
        <v>242</v>
      </c>
      <c r="D6" s="34" t="s">
        <v>243</v>
      </c>
      <c r="E6" s="34" t="s">
        <v>4</v>
      </c>
      <c r="F6" s="34" t="s">
        <v>5</v>
      </c>
      <c r="G6" s="34" t="s">
        <v>6</v>
      </c>
      <c r="H6" s="34" t="s">
        <v>7</v>
      </c>
      <c r="I6" s="34" t="s">
        <v>8</v>
      </c>
      <c r="J6" s="34" t="s">
        <v>9</v>
      </c>
      <c r="K6" s="34" t="s">
        <v>10</v>
      </c>
      <c r="L6" s="34" t="s">
        <v>11</v>
      </c>
      <c r="M6" s="34" t="s">
        <v>12</v>
      </c>
      <c r="N6" s="34" t="s">
        <v>13</v>
      </c>
      <c r="O6" s="34" t="s">
        <v>14</v>
      </c>
      <c r="P6" s="34" t="s">
        <v>15</v>
      </c>
      <c r="Q6" s="34" t="s">
        <v>16</v>
      </c>
      <c r="R6" s="34" t="s">
        <v>17</v>
      </c>
      <c r="S6" s="34" t="s">
        <v>18</v>
      </c>
      <c r="T6" s="34" t="s">
        <v>19</v>
      </c>
      <c r="U6" s="34" t="s">
        <v>20</v>
      </c>
      <c r="V6" s="34" t="s">
        <v>201</v>
      </c>
      <c r="W6" s="34" t="s">
        <v>209</v>
      </c>
      <c r="X6" s="34" t="s">
        <v>213</v>
      </c>
      <c r="Y6" s="34" t="s">
        <v>215</v>
      </c>
      <c r="Z6" s="34" t="s">
        <v>244</v>
      </c>
      <c r="AA6" s="34" t="s">
        <v>269</v>
      </c>
      <c r="AB6" s="34" t="s">
        <v>270</v>
      </c>
      <c r="AC6" s="34" t="s">
        <v>275</v>
      </c>
      <c r="AD6" s="34" t="s">
        <v>279</v>
      </c>
      <c r="AE6" s="38">
        <v>2023</v>
      </c>
      <c r="AF6" s="17"/>
    </row>
    <row r="7" spans="1:37" ht="15">
      <c r="A7" s="31" t="s">
        <v>21</v>
      </c>
      <c r="B7" s="31" t="s">
        <v>22</v>
      </c>
      <c r="C7" s="31" t="s">
        <v>23</v>
      </c>
      <c r="D7" s="31" t="s">
        <v>24</v>
      </c>
      <c r="E7" s="31">
        <v>82720.4</v>
      </c>
      <c r="F7" s="31">
        <v>84644</v>
      </c>
      <c r="G7" s="31">
        <v>87782.4</v>
      </c>
      <c r="H7" s="31">
        <v>93112</v>
      </c>
      <c r="I7" s="31">
        <v>94837.8</v>
      </c>
      <c r="J7" s="31">
        <v>98557</v>
      </c>
      <c r="K7" s="31">
        <v>105123.3</v>
      </c>
      <c r="L7" s="31">
        <v>117188.5</v>
      </c>
      <c r="M7" s="31">
        <v>123190.9</v>
      </c>
      <c r="N7" s="31">
        <v>127896.3</v>
      </c>
      <c r="O7" s="31">
        <v>137930.2</v>
      </c>
      <c r="P7" s="31">
        <v>137548.5</v>
      </c>
      <c r="Q7" s="31">
        <v>136894.6</v>
      </c>
      <c r="R7" s="31">
        <v>142233.9</v>
      </c>
      <c r="S7" s="31">
        <v>148477.6</v>
      </c>
      <c r="T7" s="31">
        <v>158538.4</v>
      </c>
      <c r="U7" s="31">
        <v>162200.3</v>
      </c>
      <c r="V7" s="31">
        <v>173095.9</v>
      </c>
      <c r="W7" s="31">
        <v>180299.3</v>
      </c>
      <c r="X7" s="31">
        <v>181011.4</v>
      </c>
      <c r="Y7" s="31">
        <v>187125</v>
      </c>
      <c r="Z7" s="31">
        <v>193155.1</v>
      </c>
      <c r="AA7" s="31">
        <v>196085.1</v>
      </c>
      <c r="AB7" s="31">
        <v>199447</v>
      </c>
      <c r="AC7" s="31">
        <v>220818.2</v>
      </c>
      <c r="AD7" s="31">
        <v>238342.3</v>
      </c>
      <c r="AE7" s="36">
        <v>248922.5</v>
      </c>
      <c r="AF7" s="11">
        <f>AE7/$AE$7</f>
        <v>1</v>
      </c>
      <c r="AG7" s="4"/>
      <c r="AH7" s="2">
        <f>AE7-AD7</f>
        <v>10580.200000000012</v>
      </c>
      <c r="AI7" s="4">
        <f>AH7/AD7</f>
        <v>0.04439077746585483</v>
      </c>
      <c r="AK7" s="4"/>
    </row>
    <row r="8" spans="1:35" ht="15">
      <c r="A8" s="31" t="s">
        <v>21</v>
      </c>
      <c r="B8" s="31" t="s">
        <v>22</v>
      </c>
      <c r="C8" s="31" t="s">
        <v>25</v>
      </c>
      <c r="D8" s="31" t="s">
        <v>26</v>
      </c>
      <c r="E8" s="31">
        <v>73143.9</v>
      </c>
      <c r="F8" s="31">
        <v>74521.3</v>
      </c>
      <c r="G8" s="31">
        <v>77117.6</v>
      </c>
      <c r="H8" s="31">
        <v>81985.8</v>
      </c>
      <c r="I8" s="31">
        <v>83140.8</v>
      </c>
      <c r="J8" s="31">
        <v>86455.4</v>
      </c>
      <c r="K8" s="31">
        <v>92473.3</v>
      </c>
      <c r="L8" s="31">
        <v>104005.6</v>
      </c>
      <c r="M8" s="31">
        <v>109320.8</v>
      </c>
      <c r="N8" s="31">
        <v>113367.9</v>
      </c>
      <c r="O8" s="31">
        <v>122804.4</v>
      </c>
      <c r="P8" s="31">
        <v>121651.2</v>
      </c>
      <c r="Q8" s="31">
        <v>119983.8</v>
      </c>
      <c r="R8" s="31">
        <v>124759.3</v>
      </c>
      <c r="S8" s="31">
        <v>130894.4</v>
      </c>
      <c r="T8" s="31">
        <v>140511.6</v>
      </c>
      <c r="U8" s="31">
        <v>143509.5</v>
      </c>
      <c r="V8" s="31">
        <v>153538.2</v>
      </c>
      <c r="W8" s="31">
        <v>159989</v>
      </c>
      <c r="X8" s="31">
        <v>159970.1</v>
      </c>
      <c r="Y8" s="31">
        <v>165551.5</v>
      </c>
      <c r="Z8" s="31">
        <v>170714.4</v>
      </c>
      <c r="AA8" s="31">
        <v>173237.2</v>
      </c>
      <c r="AB8" s="31">
        <v>176043.4</v>
      </c>
      <c r="AC8" s="31">
        <v>197250.5</v>
      </c>
      <c r="AD8" s="31">
        <v>213658.5</v>
      </c>
      <c r="AE8" s="36">
        <v>223662.5</v>
      </c>
      <c r="AF8" s="11">
        <f>AE8/$AE$7</f>
        <v>0.8985226325462744</v>
      </c>
      <c r="AG8" s="4"/>
      <c r="AH8" s="2">
        <f>AE8-AD8</f>
        <v>10004</v>
      </c>
      <c r="AI8" s="4">
        <f>AH8/AD8</f>
        <v>0.04682238244675498</v>
      </c>
    </row>
    <row r="9" spans="1:36" ht="15">
      <c r="A9" s="31" t="s">
        <v>21</v>
      </c>
      <c r="B9" s="31" t="s">
        <v>22</v>
      </c>
      <c r="C9" s="31" t="s">
        <v>27</v>
      </c>
      <c r="D9" s="31" t="s">
        <v>264</v>
      </c>
      <c r="E9" s="31">
        <v>5290.8</v>
      </c>
      <c r="F9" s="31">
        <v>3627.5</v>
      </c>
      <c r="G9" s="31">
        <v>2319.5</v>
      </c>
      <c r="H9" s="31">
        <v>2972.2</v>
      </c>
      <c r="I9" s="31">
        <v>2970.2</v>
      </c>
      <c r="J9" s="31">
        <v>3801.6</v>
      </c>
      <c r="K9" s="31">
        <v>3974.9</v>
      </c>
      <c r="L9" s="31">
        <v>6875.3</v>
      </c>
      <c r="M9" s="31">
        <v>4971.8</v>
      </c>
      <c r="N9" s="31">
        <v>4933.8</v>
      </c>
      <c r="O9" s="31">
        <v>6599.3</v>
      </c>
      <c r="P9" s="31">
        <v>7718.2</v>
      </c>
      <c r="Q9" s="31">
        <v>5976.8</v>
      </c>
      <c r="R9" s="31">
        <v>6387.6</v>
      </c>
      <c r="S9" s="31">
        <v>10617.2</v>
      </c>
      <c r="T9" s="31">
        <v>10470.8</v>
      </c>
      <c r="U9" s="31">
        <v>12833.9</v>
      </c>
      <c r="V9" s="31">
        <v>11153.7</v>
      </c>
      <c r="W9" s="31">
        <v>9048.6</v>
      </c>
      <c r="X9" s="31">
        <v>7585.1</v>
      </c>
      <c r="Y9" s="31">
        <v>8510.9</v>
      </c>
      <c r="Z9" s="31">
        <v>8986.8</v>
      </c>
      <c r="AA9" s="31">
        <v>6647.4</v>
      </c>
      <c r="AB9" s="31">
        <v>5396.1</v>
      </c>
      <c r="AC9" s="31">
        <v>12618.1</v>
      </c>
      <c r="AD9" s="31">
        <v>18636.8</v>
      </c>
      <c r="AE9" s="36">
        <v>20007.4</v>
      </c>
      <c r="AF9" s="29">
        <f>AE9/$AE$7</f>
        <v>0.08037602064899718</v>
      </c>
      <c r="AG9" s="4"/>
      <c r="AH9" s="2">
        <f>AE9-AD9</f>
        <v>1370.6000000000022</v>
      </c>
      <c r="AI9" s="4">
        <f>AH9/AD9</f>
        <v>0.0735426682692309</v>
      </c>
      <c r="AJ9" s="2"/>
    </row>
    <row r="10" spans="1:35" ht="15">
      <c r="A10" s="31" t="s">
        <v>21</v>
      </c>
      <c r="B10" s="31" t="s">
        <v>22</v>
      </c>
      <c r="C10" s="31" t="s">
        <v>28</v>
      </c>
      <c r="D10" s="31" t="s">
        <v>29</v>
      </c>
      <c r="E10" s="31">
        <v>5084.4</v>
      </c>
      <c r="F10" s="31">
        <v>3392.9</v>
      </c>
      <c r="G10" s="31">
        <v>2083.5</v>
      </c>
      <c r="H10" s="31">
        <v>2713.7</v>
      </c>
      <c r="I10" s="31">
        <v>2707.7</v>
      </c>
      <c r="J10" s="31">
        <v>3556.1</v>
      </c>
      <c r="K10" s="31">
        <v>3709.6</v>
      </c>
      <c r="L10" s="31">
        <v>6596.4</v>
      </c>
      <c r="M10" s="31">
        <v>4702.8</v>
      </c>
      <c r="N10" s="31">
        <v>4600.4</v>
      </c>
      <c r="O10" s="31">
        <v>6279.2</v>
      </c>
      <c r="P10" s="31">
        <v>7377</v>
      </c>
      <c r="Q10" s="31">
        <v>5632</v>
      </c>
      <c r="R10" s="31">
        <v>5954.2</v>
      </c>
      <c r="S10" s="31">
        <v>10192.5</v>
      </c>
      <c r="T10" s="31">
        <v>9981.6</v>
      </c>
      <c r="U10" s="31">
        <v>12341</v>
      </c>
      <c r="V10" s="31">
        <v>10655.1</v>
      </c>
      <c r="W10" s="31">
        <v>8537.2</v>
      </c>
      <c r="X10" s="31">
        <v>7047.1</v>
      </c>
      <c r="Y10" s="31">
        <v>7923.1</v>
      </c>
      <c r="Z10" s="31">
        <v>8339.9</v>
      </c>
      <c r="AA10" s="31">
        <v>5956.8</v>
      </c>
      <c r="AB10" s="31">
        <v>4674.7</v>
      </c>
      <c r="AC10" s="31">
        <v>11871.2</v>
      </c>
      <c r="AD10" s="31">
        <v>17840.3</v>
      </c>
      <c r="AE10" s="36" t="s">
        <v>284</v>
      </c>
      <c r="AF10" s="12"/>
      <c r="AG10" s="4"/>
      <c r="AH10" s="2"/>
      <c r="AI10" s="4"/>
    </row>
    <row r="11" spans="1:35" ht="15">
      <c r="A11" s="31" t="s">
        <v>21</v>
      </c>
      <c r="B11" s="31" t="s">
        <v>22</v>
      </c>
      <c r="C11" s="31" t="s">
        <v>30</v>
      </c>
      <c r="D11" s="31" t="s">
        <v>31</v>
      </c>
      <c r="E11" s="31">
        <v>206.4</v>
      </c>
      <c r="F11" s="31">
        <v>234.6</v>
      </c>
      <c r="G11" s="31">
        <v>236</v>
      </c>
      <c r="H11" s="31">
        <v>258.4</v>
      </c>
      <c r="I11" s="31">
        <v>262.5</v>
      </c>
      <c r="J11" s="31">
        <v>245.5</v>
      </c>
      <c r="K11" s="31">
        <v>265.2</v>
      </c>
      <c r="L11" s="31">
        <v>278.9</v>
      </c>
      <c r="M11" s="31">
        <v>269</v>
      </c>
      <c r="N11" s="31">
        <v>333.4</v>
      </c>
      <c r="O11" s="31">
        <v>320.2</v>
      </c>
      <c r="P11" s="31">
        <v>341.2</v>
      </c>
      <c r="Q11" s="31">
        <v>344.8</v>
      </c>
      <c r="R11" s="31">
        <v>433.4</v>
      </c>
      <c r="S11" s="31">
        <v>424.7</v>
      </c>
      <c r="T11" s="31">
        <v>489.3</v>
      </c>
      <c r="U11" s="31">
        <v>492.9</v>
      </c>
      <c r="V11" s="31">
        <v>498.6</v>
      </c>
      <c r="W11" s="31">
        <v>511.4</v>
      </c>
      <c r="X11" s="31">
        <v>537.9</v>
      </c>
      <c r="Y11" s="31">
        <v>587.8</v>
      </c>
      <c r="Z11" s="31">
        <v>646.9</v>
      </c>
      <c r="AA11" s="31">
        <v>690.6</v>
      </c>
      <c r="AB11" s="31">
        <v>721.4</v>
      </c>
      <c r="AC11" s="31">
        <v>746.9</v>
      </c>
      <c r="AD11" s="31">
        <v>796.5</v>
      </c>
      <c r="AE11" s="36" t="s">
        <v>284</v>
      </c>
      <c r="AF11" s="12"/>
      <c r="AG11" s="4"/>
      <c r="AH11" s="2"/>
      <c r="AI11" s="4"/>
    </row>
    <row r="12" spans="1:35" ht="15">
      <c r="A12" s="31" t="s">
        <v>21</v>
      </c>
      <c r="B12" s="31" t="s">
        <v>22</v>
      </c>
      <c r="C12" s="31" t="s">
        <v>32</v>
      </c>
      <c r="D12" s="31" t="s">
        <v>216</v>
      </c>
      <c r="E12" s="31">
        <v>158.4</v>
      </c>
      <c r="F12" s="31">
        <v>186.8</v>
      </c>
      <c r="G12" s="31">
        <v>192.9</v>
      </c>
      <c r="H12" s="31">
        <v>192</v>
      </c>
      <c r="I12" s="31">
        <v>171.1</v>
      </c>
      <c r="J12" s="31">
        <v>183.1</v>
      </c>
      <c r="K12" s="31">
        <v>196.4</v>
      </c>
      <c r="L12" s="31">
        <v>235.5</v>
      </c>
      <c r="M12" s="31">
        <v>279.6</v>
      </c>
      <c r="N12" s="31">
        <v>329.8</v>
      </c>
      <c r="O12" s="31">
        <v>325.8</v>
      </c>
      <c r="P12" s="31">
        <v>372.3</v>
      </c>
      <c r="Q12" s="31">
        <v>300.8</v>
      </c>
      <c r="R12" s="31">
        <v>314.3</v>
      </c>
      <c r="S12" s="31">
        <v>303.7</v>
      </c>
      <c r="T12" s="31">
        <v>342.2</v>
      </c>
      <c r="U12" s="31">
        <v>314.8</v>
      </c>
      <c r="V12" s="31">
        <v>348.7</v>
      </c>
      <c r="W12" s="31">
        <v>332.9</v>
      </c>
      <c r="X12" s="31">
        <v>290.7</v>
      </c>
      <c r="Y12" s="31">
        <v>380.5</v>
      </c>
      <c r="Z12" s="31">
        <v>394.4</v>
      </c>
      <c r="AA12" s="31">
        <v>468.5</v>
      </c>
      <c r="AB12" s="31">
        <v>512</v>
      </c>
      <c r="AC12" s="31">
        <v>604.9</v>
      </c>
      <c r="AD12" s="31">
        <v>484.7</v>
      </c>
      <c r="AE12" s="36">
        <v>312.9</v>
      </c>
      <c r="AF12" s="11">
        <f>AE12/$AE$7</f>
        <v>0.0012570177464873605</v>
      </c>
      <c r="AG12" s="4"/>
      <c r="AH12" s="2">
        <f>AE12-AD12</f>
        <v>-171.8</v>
      </c>
      <c r="AI12" s="4">
        <f>AH12/AD12</f>
        <v>-0.3544460491025377</v>
      </c>
    </row>
    <row r="13" spans="1:35" ht="15">
      <c r="A13" s="31" t="s">
        <v>21</v>
      </c>
      <c r="B13" s="31" t="s">
        <v>22</v>
      </c>
      <c r="C13" s="31" t="s">
        <v>33</v>
      </c>
      <c r="D13" s="31" t="s">
        <v>34</v>
      </c>
      <c r="E13" s="31">
        <v>0.9</v>
      </c>
      <c r="F13" s="31">
        <v>0.6</v>
      </c>
      <c r="G13" s="31">
        <v>0.6</v>
      </c>
      <c r="H13" s="31">
        <v>0.7</v>
      </c>
      <c r="I13" s="31" t="s">
        <v>35</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0.1</v>
      </c>
      <c r="AD13" s="31">
        <v>1.1</v>
      </c>
      <c r="AE13" s="36" t="s">
        <v>284</v>
      </c>
      <c r="AF13" s="12"/>
      <c r="AG13" s="4"/>
      <c r="AH13" s="2"/>
      <c r="AI13" s="4"/>
    </row>
    <row r="14" spans="1:35" ht="15">
      <c r="A14" s="31" t="s">
        <v>21</v>
      </c>
      <c r="B14" s="31" t="s">
        <v>22</v>
      </c>
      <c r="C14" s="31" t="s">
        <v>36</v>
      </c>
      <c r="D14" s="31" t="s">
        <v>217</v>
      </c>
      <c r="E14" s="31">
        <v>155</v>
      </c>
      <c r="F14" s="31">
        <v>183.5</v>
      </c>
      <c r="G14" s="31">
        <v>189.2</v>
      </c>
      <c r="H14" s="31">
        <v>187.7</v>
      </c>
      <c r="I14" s="31">
        <v>169.8</v>
      </c>
      <c r="J14" s="31">
        <v>181.8</v>
      </c>
      <c r="K14" s="31">
        <v>195.2</v>
      </c>
      <c r="L14" s="31">
        <v>234.3</v>
      </c>
      <c r="M14" s="31">
        <v>277.5</v>
      </c>
      <c r="N14" s="31">
        <v>328.2</v>
      </c>
      <c r="O14" s="31">
        <v>324.2</v>
      </c>
      <c r="P14" s="31">
        <v>368.6</v>
      </c>
      <c r="Q14" s="31">
        <v>297.6</v>
      </c>
      <c r="R14" s="31">
        <v>310.6</v>
      </c>
      <c r="S14" s="31">
        <v>299.7</v>
      </c>
      <c r="T14" s="31">
        <v>338.4</v>
      </c>
      <c r="U14" s="31">
        <v>310.5</v>
      </c>
      <c r="V14" s="31">
        <v>343.9</v>
      </c>
      <c r="W14" s="31">
        <v>327.6</v>
      </c>
      <c r="X14" s="31">
        <v>286.9</v>
      </c>
      <c r="Y14" s="31">
        <v>375</v>
      </c>
      <c r="Z14" s="31">
        <v>388.6</v>
      </c>
      <c r="AA14" s="31">
        <v>461.1</v>
      </c>
      <c r="AB14" s="31">
        <v>504.7</v>
      </c>
      <c r="AC14" s="31">
        <v>590.7</v>
      </c>
      <c r="AD14" s="31">
        <v>475.6</v>
      </c>
      <c r="AE14" s="36" t="s">
        <v>284</v>
      </c>
      <c r="AF14" s="12"/>
      <c r="AG14" s="4"/>
      <c r="AH14" s="2"/>
      <c r="AI14" s="4"/>
    </row>
    <row r="15" spans="1:35" ht="15">
      <c r="A15" s="31" t="s">
        <v>21</v>
      </c>
      <c r="B15" s="31" t="s">
        <v>22</v>
      </c>
      <c r="C15" s="31" t="s">
        <v>37</v>
      </c>
      <c r="D15" s="31" t="s">
        <v>38</v>
      </c>
      <c r="E15" s="31">
        <v>2.5</v>
      </c>
      <c r="F15" s="31">
        <v>2.7</v>
      </c>
      <c r="G15" s="31">
        <v>3.1</v>
      </c>
      <c r="H15" s="31">
        <v>3.6</v>
      </c>
      <c r="I15" s="31">
        <v>1.3</v>
      </c>
      <c r="J15" s="31">
        <v>1.3</v>
      </c>
      <c r="K15" s="31">
        <v>1.2</v>
      </c>
      <c r="L15" s="31">
        <v>1.2</v>
      </c>
      <c r="M15" s="31">
        <v>2.1</v>
      </c>
      <c r="N15" s="31">
        <v>1.6</v>
      </c>
      <c r="O15" s="31">
        <v>1.6</v>
      </c>
      <c r="P15" s="31">
        <v>3.7</v>
      </c>
      <c r="Q15" s="31">
        <v>3.3</v>
      </c>
      <c r="R15" s="31">
        <v>3.7</v>
      </c>
      <c r="S15" s="31">
        <v>4</v>
      </c>
      <c r="T15" s="31">
        <v>3.8</v>
      </c>
      <c r="U15" s="31">
        <v>4.3</v>
      </c>
      <c r="V15" s="31">
        <v>4.7</v>
      </c>
      <c r="W15" s="31">
        <v>5.3</v>
      </c>
      <c r="X15" s="31">
        <v>3.8</v>
      </c>
      <c r="Y15" s="31">
        <v>5.4</v>
      </c>
      <c r="Z15" s="31">
        <v>5.8</v>
      </c>
      <c r="AA15" s="31">
        <v>7.3</v>
      </c>
      <c r="AB15" s="31">
        <v>7.3</v>
      </c>
      <c r="AC15" s="31">
        <v>14.1</v>
      </c>
      <c r="AD15" s="31">
        <v>8</v>
      </c>
      <c r="AE15" s="36" t="s">
        <v>284</v>
      </c>
      <c r="AF15" s="12"/>
      <c r="AG15" s="4"/>
      <c r="AH15" s="2"/>
      <c r="AI15" s="4"/>
    </row>
    <row r="16" spans="1:35" ht="15">
      <c r="A16" s="31" t="s">
        <v>21</v>
      </c>
      <c r="B16" s="31" t="s">
        <v>22</v>
      </c>
      <c r="C16" s="31" t="s">
        <v>39</v>
      </c>
      <c r="D16" s="31" t="s">
        <v>40</v>
      </c>
      <c r="E16" s="31">
        <v>1945.5</v>
      </c>
      <c r="F16" s="31">
        <v>1888.6</v>
      </c>
      <c r="G16" s="31">
        <v>2088.4</v>
      </c>
      <c r="H16" s="31">
        <v>2045.1</v>
      </c>
      <c r="I16" s="31">
        <v>2080.3</v>
      </c>
      <c r="J16" s="31">
        <v>2029.8</v>
      </c>
      <c r="K16" s="31">
        <v>2008.7</v>
      </c>
      <c r="L16" s="31">
        <v>2124.1</v>
      </c>
      <c r="M16" s="31">
        <v>2175.8</v>
      </c>
      <c r="N16" s="31">
        <v>2562.8</v>
      </c>
      <c r="O16" s="31">
        <v>2646</v>
      </c>
      <c r="P16" s="31">
        <v>3200.5</v>
      </c>
      <c r="Q16" s="31">
        <v>3286.6</v>
      </c>
      <c r="R16" s="31">
        <v>3122.9</v>
      </c>
      <c r="S16" s="31">
        <v>2689</v>
      </c>
      <c r="T16" s="31">
        <v>2802.3</v>
      </c>
      <c r="U16" s="31">
        <v>2863.5</v>
      </c>
      <c r="V16" s="31">
        <v>2972.3</v>
      </c>
      <c r="W16" s="31">
        <v>2955.4</v>
      </c>
      <c r="X16" s="31">
        <v>3140.1</v>
      </c>
      <c r="Y16" s="31">
        <v>3168.9</v>
      </c>
      <c r="Z16" s="31">
        <v>3233.9</v>
      </c>
      <c r="AA16" s="31">
        <v>3411.2</v>
      </c>
      <c r="AB16" s="31">
        <v>3670.1</v>
      </c>
      <c r="AC16" s="31">
        <v>4040.4</v>
      </c>
      <c r="AD16" s="31">
        <v>4192.8</v>
      </c>
      <c r="AE16" s="36">
        <v>4082.8</v>
      </c>
      <c r="AF16" s="11">
        <f>AE16/$AE$7</f>
        <v>0.016401892155188863</v>
      </c>
      <c r="AG16" s="4"/>
      <c r="AH16" s="2">
        <f>AE16-AD16</f>
        <v>-110</v>
      </c>
      <c r="AI16" s="4">
        <f>AH16/AD16</f>
        <v>-0.026235451249761496</v>
      </c>
    </row>
    <row r="17" spans="1:35" ht="15">
      <c r="A17" s="31" t="s">
        <v>21</v>
      </c>
      <c r="B17" s="31" t="s">
        <v>22</v>
      </c>
      <c r="C17" s="31" t="s">
        <v>41</v>
      </c>
      <c r="D17" s="31" t="s">
        <v>42</v>
      </c>
      <c r="E17" s="31">
        <v>3073.7</v>
      </c>
      <c r="F17" s="31">
        <v>3445.8</v>
      </c>
      <c r="G17" s="31">
        <v>3648.7</v>
      </c>
      <c r="H17" s="31">
        <v>3664.8</v>
      </c>
      <c r="I17" s="31">
        <v>3733.4</v>
      </c>
      <c r="J17" s="31">
        <v>3773.2</v>
      </c>
      <c r="K17" s="31">
        <v>4117.2</v>
      </c>
      <c r="L17" s="31">
        <v>4614.1</v>
      </c>
      <c r="M17" s="31">
        <v>5119.6</v>
      </c>
      <c r="N17" s="31">
        <v>5484.8</v>
      </c>
      <c r="O17" s="31">
        <v>5656.4</v>
      </c>
      <c r="P17" s="31">
        <v>5603.2</v>
      </c>
      <c r="Q17" s="31">
        <v>5435.8</v>
      </c>
      <c r="R17" s="31">
        <v>5161.4</v>
      </c>
      <c r="S17" s="31">
        <v>5422.9</v>
      </c>
      <c r="T17" s="31">
        <v>5871</v>
      </c>
      <c r="U17" s="31">
        <v>6208.8</v>
      </c>
      <c r="V17" s="31">
        <v>6992.3</v>
      </c>
      <c r="W17" s="31">
        <v>7654.4</v>
      </c>
      <c r="X17" s="31">
        <v>8371.5</v>
      </c>
      <c r="Y17" s="31">
        <v>8400</v>
      </c>
      <c r="Z17" s="31">
        <v>8680.4</v>
      </c>
      <c r="AA17" s="31">
        <v>9043.8</v>
      </c>
      <c r="AB17" s="31">
        <v>9188.5</v>
      </c>
      <c r="AC17" s="31">
        <v>9486.4</v>
      </c>
      <c r="AD17" s="31">
        <v>10195.3</v>
      </c>
      <c r="AE17" s="36">
        <v>10927.5</v>
      </c>
      <c r="AF17" s="29">
        <f>AE17/$AE$7</f>
        <v>0.043899205576032704</v>
      </c>
      <c r="AG17" s="4"/>
      <c r="AH17" s="2">
        <f>AE17-AD17</f>
        <v>732.2000000000007</v>
      </c>
      <c r="AI17" s="4">
        <f>AH17/AD17</f>
        <v>0.07181740605965502</v>
      </c>
    </row>
    <row r="18" spans="1:35" ht="15">
      <c r="A18" s="31" t="s">
        <v>21</v>
      </c>
      <c r="B18" s="31" t="s">
        <v>22</v>
      </c>
      <c r="C18" s="31" t="s">
        <v>43</v>
      </c>
      <c r="D18" s="31" t="s">
        <v>44</v>
      </c>
      <c r="E18" s="31">
        <v>18716</v>
      </c>
      <c r="F18" s="31">
        <v>18686</v>
      </c>
      <c r="G18" s="31">
        <v>19901.6</v>
      </c>
      <c r="H18" s="31">
        <v>20340.3</v>
      </c>
      <c r="I18" s="31">
        <v>20364.3</v>
      </c>
      <c r="J18" s="31">
        <v>20975.5</v>
      </c>
      <c r="K18" s="31">
        <v>21835.7</v>
      </c>
      <c r="L18" s="31">
        <v>24017.2</v>
      </c>
      <c r="M18" s="31">
        <v>24276.1</v>
      </c>
      <c r="N18" s="31">
        <v>26174.5</v>
      </c>
      <c r="O18" s="31">
        <v>26212.6</v>
      </c>
      <c r="P18" s="31">
        <v>26732.8</v>
      </c>
      <c r="Q18" s="31">
        <v>25337.9</v>
      </c>
      <c r="R18" s="31">
        <v>26849.4</v>
      </c>
      <c r="S18" s="31">
        <v>26092.4</v>
      </c>
      <c r="T18" s="31">
        <v>29568.7</v>
      </c>
      <c r="U18" s="31">
        <v>29534.8</v>
      </c>
      <c r="V18" s="31">
        <v>33259.8</v>
      </c>
      <c r="W18" s="31">
        <v>34344</v>
      </c>
      <c r="X18" s="31">
        <v>30556.4</v>
      </c>
      <c r="Y18" s="31">
        <v>31977.4</v>
      </c>
      <c r="Z18" s="31">
        <v>34001.9</v>
      </c>
      <c r="AA18" s="31">
        <v>33481.4</v>
      </c>
      <c r="AB18" s="31">
        <v>34822.4</v>
      </c>
      <c r="AC18" s="31">
        <v>36629.8</v>
      </c>
      <c r="AD18" s="31">
        <v>39288.9</v>
      </c>
      <c r="AE18" s="36">
        <v>41185.4</v>
      </c>
      <c r="AF18" s="29">
        <f>AE18/$AE$7</f>
        <v>0.1654547097992347</v>
      </c>
      <c r="AG18" s="4"/>
      <c r="AH18" s="2">
        <f>AE18-AD18</f>
        <v>1896.5</v>
      </c>
      <c r="AI18" s="4">
        <f>AH18/AD18</f>
        <v>0.0482706311451835</v>
      </c>
    </row>
    <row r="19" spans="1:35" ht="15">
      <c r="A19" s="31" t="s">
        <v>21</v>
      </c>
      <c r="B19" s="31" t="s">
        <v>22</v>
      </c>
      <c r="C19" s="31" t="s">
        <v>45</v>
      </c>
      <c r="D19" s="31" t="s">
        <v>46</v>
      </c>
      <c r="E19" s="31">
        <v>10396.7</v>
      </c>
      <c r="F19" s="31">
        <v>10929.6</v>
      </c>
      <c r="G19" s="31">
        <v>11087.4</v>
      </c>
      <c r="H19" s="31">
        <v>11028.5</v>
      </c>
      <c r="I19" s="31">
        <v>10781.9</v>
      </c>
      <c r="J19" s="31">
        <v>11194.1</v>
      </c>
      <c r="K19" s="31">
        <v>11160.1</v>
      </c>
      <c r="L19" s="31">
        <v>13408.4</v>
      </c>
      <c r="M19" s="31">
        <v>14384</v>
      </c>
      <c r="N19" s="31">
        <v>14993</v>
      </c>
      <c r="O19" s="31">
        <v>14994.8</v>
      </c>
      <c r="P19" s="31">
        <v>14191.5</v>
      </c>
      <c r="Q19" s="31">
        <v>12064.6</v>
      </c>
      <c r="R19" s="31">
        <v>13689.1</v>
      </c>
      <c r="S19" s="31">
        <v>13466.5</v>
      </c>
      <c r="T19" s="31">
        <v>17731</v>
      </c>
      <c r="U19" s="31">
        <v>15455.8</v>
      </c>
      <c r="V19" s="31">
        <v>18784.9</v>
      </c>
      <c r="W19" s="31">
        <v>18556.1</v>
      </c>
      <c r="X19" s="31">
        <v>15606.6</v>
      </c>
      <c r="Y19" s="31">
        <v>16889</v>
      </c>
      <c r="Z19" s="31">
        <v>17763.5</v>
      </c>
      <c r="AA19" s="31">
        <v>18901.2</v>
      </c>
      <c r="AB19" s="31">
        <v>19188.5</v>
      </c>
      <c r="AC19" s="31">
        <v>19495.4</v>
      </c>
      <c r="AD19" s="31">
        <v>20572.9</v>
      </c>
      <c r="AE19" s="36">
        <v>22235.9</v>
      </c>
      <c r="AF19" s="11">
        <f>AE19/$AE$7</f>
        <v>0.08932860629312336</v>
      </c>
      <c r="AG19" s="4"/>
      <c r="AH19" s="2">
        <f>AE19-AD19</f>
        <v>1663</v>
      </c>
      <c r="AI19" s="4">
        <f>AH19/AD19</f>
        <v>0.0808344958659207</v>
      </c>
    </row>
    <row r="20" spans="1:35" ht="15">
      <c r="A20" s="31" t="s">
        <v>21</v>
      </c>
      <c r="B20" s="31" t="s">
        <v>22</v>
      </c>
      <c r="C20" s="31" t="s">
        <v>47</v>
      </c>
      <c r="D20" s="31" t="s">
        <v>218</v>
      </c>
      <c r="E20" s="31">
        <v>450.1</v>
      </c>
      <c r="F20" s="31">
        <v>508.1</v>
      </c>
      <c r="G20" s="31">
        <v>488.9</v>
      </c>
      <c r="H20" s="31">
        <v>538.8</v>
      </c>
      <c r="I20" s="31">
        <v>661.2</v>
      </c>
      <c r="J20" s="31">
        <v>594.3</v>
      </c>
      <c r="K20" s="31">
        <v>680</v>
      </c>
      <c r="L20" s="31">
        <v>723.6</v>
      </c>
      <c r="M20" s="31">
        <v>727.9</v>
      </c>
      <c r="N20" s="31">
        <v>699.7</v>
      </c>
      <c r="O20" s="31">
        <v>664.5</v>
      </c>
      <c r="P20" s="31">
        <v>622.3</v>
      </c>
      <c r="Q20" s="31">
        <v>504.1</v>
      </c>
      <c r="R20" s="31">
        <v>529</v>
      </c>
      <c r="S20" s="31">
        <v>525.1</v>
      </c>
      <c r="T20" s="31">
        <v>545.4</v>
      </c>
      <c r="U20" s="31">
        <v>607.1</v>
      </c>
      <c r="V20" s="31">
        <v>618.6</v>
      </c>
      <c r="W20" s="31">
        <v>728.1</v>
      </c>
      <c r="X20" s="31">
        <v>816.2</v>
      </c>
      <c r="Y20" s="31">
        <v>852.9</v>
      </c>
      <c r="Z20" s="31">
        <v>942.1</v>
      </c>
      <c r="AA20" s="31">
        <v>1038.1</v>
      </c>
      <c r="AB20" s="31">
        <v>955.4</v>
      </c>
      <c r="AC20" s="31">
        <v>902</v>
      </c>
      <c r="AD20" s="31">
        <v>957</v>
      </c>
      <c r="AE20" s="36" t="s">
        <v>284</v>
      </c>
      <c r="AF20" s="12"/>
      <c r="AG20" s="4"/>
      <c r="AH20" s="2"/>
      <c r="AI20" s="4"/>
    </row>
    <row r="21" spans="1:35" ht="15">
      <c r="A21" s="31" t="s">
        <v>21</v>
      </c>
      <c r="B21" s="31" t="s">
        <v>22</v>
      </c>
      <c r="C21" s="31" t="s">
        <v>48</v>
      </c>
      <c r="D21" s="31" t="s">
        <v>219</v>
      </c>
      <c r="E21" s="31">
        <v>667</v>
      </c>
      <c r="F21" s="31">
        <v>687</v>
      </c>
      <c r="G21" s="31">
        <v>741.8</v>
      </c>
      <c r="H21" s="31">
        <v>740.5</v>
      </c>
      <c r="I21" s="31">
        <v>738.6</v>
      </c>
      <c r="J21" s="31">
        <v>705.1</v>
      </c>
      <c r="K21" s="31">
        <v>701</v>
      </c>
      <c r="L21" s="31">
        <v>844.1</v>
      </c>
      <c r="M21" s="31">
        <v>818.6</v>
      </c>
      <c r="N21" s="31">
        <v>900.5</v>
      </c>
      <c r="O21" s="31">
        <v>723.1</v>
      </c>
      <c r="P21" s="31">
        <v>653</v>
      </c>
      <c r="Q21" s="31">
        <v>609</v>
      </c>
      <c r="R21" s="31">
        <v>603.6</v>
      </c>
      <c r="S21" s="31">
        <v>607.1</v>
      </c>
      <c r="T21" s="31">
        <v>733.2</v>
      </c>
      <c r="U21" s="31">
        <v>751.7</v>
      </c>
      <c r="V21" s="31">
        <v>858.7</v>
      </c>
      <c r="W21" s="31">
        <v>1117.1</v>
      </c>
      <c r="X21" s="31">
        <v>1164.5</v>
      </c>
      <c r="Y21" s="31">
        <v>1232.8</v>
      </c>
      <c r="Z21" s="31">
        <v>989.4</v>
      </c>
      <c r="AA21" s="31">
        <v>770.9</v>
      </c>
      <c r="AB21" s="31">
        <v>997.9</v>
      </c>
      <c r="AC21" s="31">
        <v>1108.8</v>
      </c>
      <c r="AD21" s="31">
        <v>1166.2</v>
      </c>
      <c r="AE21" s="36" t="s">
        <v>284</v>
      </c>
      <c r="AF21" s="12"/>
      <c r="AG21" s="4"/>
      <c r="AH21" s="2"/>
      <c r="AI21" s="4"/>
    </row>
    <row r="22" spans="1:35" ht="15">
      <c r="A22" s="31" t="s">
        <v>21</v>
      </c>
      <c r="B22" s="31" t="s">
        <v>22</v>
      </c>
      <c r="C22" s="31" t="s">
        <v>49</v>
      </c>
      <c r="D22" s="31" t="s">
        <v>220</v>
      </c>
      <c r="E22" s="31">
        <v>650.7</v>
      </c>
      <c r="F22" s="31">
        <v>837.6</v>
      </c>
      <c r="G22" s="31">
        <v>1130</v>
      </c>
      <c r="H22" s="31">
        <v>513.6</v>
      </c>
      <c r="I22" s="31">
        <v>438.4</v>
      </c>
      <c r="J22" s="31">
        <v>632.5</v>
      </c>
      <c r="K22" s="31">
        <v>512.7</v>
      </c>
      <c r="L22" s="31">
        <v>708</v>
      </c>
      <c r="M22" s="31">
        <v>990.5</v>
      </c>
      <c r="N22" s="31">
        <v>944.4</v>
      </c>
      <c r="O22" s="31">
        <v>1045.9</v>
      </c>
      <c r="P22" s="31">
        <v>1054</v>
      </c>
      <c r="Q22" s="31">
        <v>663</v>
      </c>
      <c r="R22" s="31">
        <v>757.7</v>
      </c>
      <c r="S22" s="31">
        <v>1031.9</v>
      </c>
      <c r="T22" s="31">
        <v>859.2</v>
      </c>
      <c r="U22" s="31">
        <v>1012</v>
      </c>
      <c r="V22" s="31">
        <v>947</v>
      </c>
      <c r="W22" s="31">
        <v>1078.4</v>
      </c>
      <c r="X22" s="31">
        <v>923.1</v>
      </c>
      <c r="Y22" s="31">
        <v>1151.9</v>
      </c>
      <c r="Z22" s="31">
        <v>1331.4</v>
      </c>
      <c r="AA22" s="31">
        <v>1400.1</v>
      </c>
      <c r="AB22" s="31">
        <v>1234.7</v>
      </c>
      <c r="AC22" s="31">
        <v>1521.6</v>
      </c>
      <c r="AD22" s="31">
        <v>1998.7</v>
      </c>
      <c r="AE22" s="36" t="s">
        <v>284</v>
      </c>
      <c r="AF22" s="12"/>
      <c r="AG22" s="4"/>
      <c r="AH22" s="2"/>
      <c r="AI22" s="4"/>
    </row>
    <row r="23" spans="1:35" ht="15">
      <c r="A23" s="31" t="s">
        <v>21</v>
      </c>
      <c r="B23" s="31" t="s">
        <v>22</v>
      </c>
      <c r="C23" s="31" t="s">
        <v>50</v>
      </c>
      <c r="D23" s="31" t="s">
        <v>221</v>
      </c>
      <c r="E23" s="31">
        <v>1306.4</v>
      </c>
      <c r="F23" s="31">
        <v>1382.8</v>
      </c>
      <c r="G23" s="31">
        <v>1359.3</v>
      </c>
      <c r="H23" s="31">
        <v>1409.9</v>
      </c>
      <c r="I23" s="31">
        <v>1284.2</v>
      </c>
      <c r="J23" s="31">
        <v>1250.8</v>
      </c>
      <c r="K23" s="31">
        <v>1255.2</v>
      </c>
      <c r="L23" s="31">
        <v>1422.5</v>
      </c>
      <c r="M23" s="31">
        <v>1501.4</v>
      </c>
      <c r="N23" s="31">
        <v>1591.9</v>
      </c>
      <c r="O23" s="31">
        <v>1635.9</v>
      </c>
      <c r="P23" s="31">
        <v>1717.8</v>
      </c>
      <c r="Q23" s="31">
        <v>1392.5</v>
      </c>
      <c r="R23" s="31">
        <v>1345.6</v>
      </c>
      <c r="S23" s="31">
        <v>1439</v>
      </c>
      <c r="T23" s="31">
        <v>1658.9</v>
      </c>
      <c r="U23" s="31">
        <v>1756.8</v>
      </c>
      <c r="V23" s="31">
        <v>1784</v>
      </c>
      <c r="W23" s="31">
        <v>1973</v>
      </c>
      <c r="X23" s="31">
        <v>1717.6</v>
      </c>
      <c r="Y23" s="31">
        <v>1946.9</v>
      </c>
      <c r="Z23" s="31">
        <v>2048.1</v>
      </c>
      <c r="AA23" s="31">
        <v>2195.3</v>
      </c>
      <c r="AB23" s="31">
        <v>2131.4</v>
      </c>
      <c r="AC23" s="31">
        <v>1925.5</v>
      </c>
      <c r="AD23" s="31">
        <v>2317.9</v>
      </c>
      <c r="AE23" s="36" t="s">
        <v>284</v>
      </c>
      <c r="AF23" s="12"/>
      <c r="AG23" s="4"/>
      <c r="AH23" s="2"/>
      <c r="AI23" s="4"/>
    </row>
    <row r="24" spans="1:35" ht="15">
      <c r="A24" s="31" t="s">
        <v>21</v>
      </c>
      <c r="B24" s="31" t="s">
        <v>22</v>
      </c>
      <c r="C24" s="31" t="s">
        <v>51</v>
      </c>
      <c r="D24" s="31" t="s">
        <v>52</v>
      </c>
      <c r="E24" s="31">
        <v>3727.2</v>
      </c>
      <c r="F24" s="31">
        <v>3982.3</v>
      </c>
      <c r="G24" s="31">
        <v>3162.7</v>
      </c>
      <c r="H24" s="31">
        <v>3598.5</v>
      </c>
      <c r="I24" s="31">
        <v>3517</v>
      </c>
      <c r="J24" s="31">
        <v>4166.5</v>
      </c>
      <c r="K24" s="31">
        <v>3626.7</v>
      </c>
      <c r="L24" s="31">
        <v>4994.8</v>
      </c>
      <c r="M24" s="31">
        <v>5546.4</v>
      </c>
      <c r="N24" s="31">
        <v>5599.9</v>
      </c>
      <c r="O24" s="31">
        <v>5649.8</v>
      </c>
      <c r="P24" s="31">
        <v>5361.6</v>
      </c>
      <c r="Q24" s="31">
        <v>4962.4</v>
      </c>
      <c r="R24" s="31">
        <v>5778.8</v>
      </c>
      <c r="S24" s="31">
        <v>4839.7</v>
      </c>
      <c r="T24" s="31">
        <v>8926.9</v>
      </c>
      <c r="U24" s="31">
        <v>6351.8</v>
      </c>
      <c r="V24" s="31">
        <v>9297.5</v>
      </c>
      <c r="W24" s="31">
        <v>8105.4</v>
      </c>
      <c r="X24" s="31">
        <v>5734.4</v>
      </c>
      <c r="Y24" s="31">
        <v>6547.5</v>
      </c>
      <c r="Z24" s="31">
        <v>6615.7</v>
      </c>
      <c r="AA24" s="31">
        <v>7879.1</v>
      </c>
      <c r="AB24" s="31">
        <v>8594</v>
      </c>
      <c r="AC24" s="31">
        <v>9025.5</v>
      </c>
      <c r="AD24" s="31">
        <v>8850.8</v>
      </c>
      <c r="AE24" s="36" t="s">
        <v>284</v>
      </c>
      <c r="AF24" s="12"/>
      <c r="AG24" s="4"/>
      <c r="AH24" s="2"/>
      <c r="AI24" s="4"/>
    </row>
    <row r="25" spans="1:35" ht="15">
      <c r="A25" s="31" t="s">
        <v>21</v>
      </c>
      <c r="B25" s="31" t="s">
        <v>22</v>
      </c>
      <c r="C25" s="31" t="s">
        <v>53</v>
      </c>
      <c r="D25" s="31" t="s">
        <v>222</v>
      </c>
      <c r="E25" s="31">
        <v>852.5</v>
      </c>
      <c r="F25" s="31">
        <v>768.1</v>
      </c>
      <c r="G25" s="31">
        <v>974.6</v>
      </c>
      <c r="H25" s="31">
        <v>884</v>
      </c>
      <c r="I25" s="31">
        <v>927.9</v>
      </c>
      <c r="J25" s="31">
        <v>653.3</v>
      </c>
      <c r="K25" s="31">
        <v>1023.5</v>
      </c>
      <c r="L25" s="31">
        <v>1136.7</v>
      </c>
      <c r="M25" s="31">
        <v>1181.2</v>
      </c>
      <c r="N25" s="31">
        <v>1233</v>
      </c>
      <c r="O25" s="31">
        <v>1500</v>
      </c>
      <c r="P25" s="31">
        <v>1590.9</v>
      </c>
      <c r="Q25" s="31">
        <v>1606.1</v>
      </c>
      <c r="R25" s="31">
        <v>1834.7</v>
      </c>
      <c r="S25" s="31">
        <v>1923.2</v>
      </c>
      <c r="T25" s="31">
        <v>1639.6</v>
      </c>
      <c r="U25" s="31">
        <v>1829</v>
      </c>
      <c r="V25" s="31">
        <v>2008.6</v>
      </c>
      <c r="W25" s="31">
        <v>2011.1</v>
      </c>
      <c r="X25" s="31">
        <v>1872.7</v>
      </c>
      <c r="Y25" s="31">
        <v>1891.5</v>
      </c>
      <c r="Z25" s="31">
        <v>2196.9</v>
      </c>
      <c r="AA25" s="31">
        <v>2042.5</v>
      </c>
      <c r="AB25" s="31">
        <v>1989.9</v>
      </c>
      <c r="AC25" s="31">
        <v>1811.3</v>
      </c>
      <c r="AD25" s="31">
        <v>1967.9</v>
      </c>
      <c r="AE25" s="36" t="s">
        <v>284</v>
      </c>
      <c r="AF25" s="12"/>
      <c r="AG25" s="4"/>
      <c r="AH25" s="2"/>
      <c r="AI25" s="4"/>
    </row>
    <row r="26" spans="1:35" ht="15">
      <c r="A26" s="31" t="s">
        <v>21</v>
      </c>
      <c r="B26" s="31" t="s">
        <v>22</v>
      </c>
      <c r="C26" s="31" t="s">
        <v>54</v>
      </c>
      <c r="D26" s="31" t="s">
        <v>223</v>
      </c>
      <c r="E26" s="31">
        <v>936.5</v>
      </c>
      <c r="F26" s="31">
        <v>802</v>
      </c>
      <c r="G26" s="31">
        <v>1117</v>
      </c>
      <c r="H26" s="31">
        <v>932.4</v>
      </c>
      <c r="I26" s="31">
        <v>1043.9</v>
      </c>
      <c r="J26" s="31">
        <v>854.1</v>
      </c>
      <c r="K26" s="31">
        <v>1161.3</v>
      </c>
      <c r="L26" s="31">
        <v>1084.2</v>
      </c>
      <c r="M26" s="31">
        <v>1060</v>
      </c>
      <c r="N26" s="31">
        <v>1519</v>
      </c>
      <c r="O26" s="31">
        <v>1326.5</v>
      </c>
      <c r="P26" s="31">
        <v>1051.4</v>
      </c>
      <c r="Q26" s="31">
        <v>790.6</v>
      </c>
      <c r="R26" s="31">
        <v>718.5</v>
      </c>
      <c r="S26" s="31">
        <v>563.2</v>
      </c>
      <c r="T26" s="31">
        <v>616.7</v>
      </c>
      <c r="U26" s="31">
        <v>810.9</v>
      </c>
      <c r="V26" s="31">
        <v>645.8</v>
      </c>
      <c r="W26" s="31">
        <v>877.4</v>
      </c>
      <c r="X26" s="31">
        <v>800.7</v>
      </c>
      <c r="Y26" s="31">
        <v>841.2</v>
      </c>
      <c r="Z26" s="31">
        <v>1023.5</v>
      </c>
      <c r="AA26" s="31">
        <v>981.3</v>
      </c>
      <c r="AB26" s="31">
        <v>781.8</v>
      </c>
      <c r="AC26" s="31">
        <v>799.4</v>
      </c>
      <c r="AD26" s="31">
        <v>830.8</v>
      </c>
      <c r="AE26" s="36" t="s">
        <v>284</v>
      </c>
      <c r="AF26" s="12"/>
      <c r="AG26" s="4"/>
      <c r="AH26" s="2"/>
      <c r="AI26" s="4"/>
    </row>
    <row r="27" spans="1:35" ht="15">
      <c r="A27" s="31" t="s">
        <v>21</v>
      </c>
      <c r="B27" s="31" t="s">
        <v>22</v>
      </c>
      <c r="C27" s="31" t="s">
        <v>55</v>
      </c>
      <c r="D27" s="31" t="s">
        <v>56</v>
      </c>
      <c r="E27" s="31">
        <v>873.4</v>
      </c>
      <c r="F27" s="31">
        <v>997.8</v>
      </c>
      <c r="G27" s="31">
        <v>1017.7</v>
      </c>
      <c r="H27" s="31">
        <v>1246.8</v>
      </c>
      <c r="I27" s="31">
        <v>1083.5</v>
      </c>
      <c r="J27" s="31">
        <v>1166.3</v>
      </c>
      <c r="K27" s="31">
        <v>1118.8</v>
      </c>
      <c r="L27" s="31">
        <v>1338.2</v>
      </c>
      <c r="M27" s="31">
        <v>1253.4</v>
      </c>
      <c r="N27" s="31">
        <v>1156.5</v>
      </c>
      <c r="O27" s="31">
        <v>1091.5</v>
      </c>
      <c r="P27" s="31">
        <v>858.6</v>
      </c>
      <c r="Q27" s="31">
        <v>282.9</v>
      </c>
      <c r="R27" s="31">
        <v>834.8</v>
      </c>
      <c r="S27" s="31">
        <v>1223.6</v>
      </c>
      <c r="T27" s="31">
        <v>1109</v>
      </c>
      <c r="U27" s="31">
        <v>1110.4</v>
      </c>
      <c r="V27" s="31">
        <v>1204.1</v>
      </c>
      <c r="W27" s="31">
        <v>1098.3</v>
      </c>
      <c r="X27" s="31">
        <v>921.8</v>
      </c>
      <c r="Y27" s="31">
        <v>894.3</v>
      </c>
      <c r="Z27" s="31">
        <v>947.5</v>
      </c>
      <c r="AA27" s="31">
        <v>933.6</v>
      </c>
      <c r="AB27" s="31">
        <v>807.2</v>
      </c>
      <c r="AC27" s="31">
        <v>807.3</v>
      </c>
      <c r="AD27" s="31">
        <v>926.1</v>
      </c>
      <c r="AE27" s="36" t="s">
        <v>284</v>
      </c>
      <c r="AF27" s="12"/>
      <c r="AG27" s="4"/>
      <c r="AH27" s="2"/>
      <c r="AI27" s="4"/>
    </row>
    <row r="28" spans="1:35" ht="15">
      <c r="A28" s="31" t="s">
        <v>21</v>
      </c>
      <c r="B28" s="31" t="s">
        <v>22</v>
      </c>
      <c r="C28" s="31" t="s">
        <v>57</v>
      </c>
      <c r="D28" s="31" t="s">
        <v>58</v>
      </c>
      <c r="E28" s="31">
        <v>50</v>
      </c>
      <c r="F28" s="31">
        <v>56.3</v>
      </c>
      <c r="G28" s="31">
        <v>95.7</v>
      </c>
      <c r="H28" s="31">
        <v>88.8</v>
      </c>
      <c r="I28" s="31">
        <v>127</v>
      </c>
      <c r="J28" s="31">
        <v>118.8</v>
      </c>
      <c r="K28" s="31">
        <v>124.6</v>
      </c>
      <c r="L28" s="31">
        <v>132.2</v>
      </c>
      <c r="M28" s="31">
        <v>161</v>
      </c>
      <c r="N28" s="31">
        <v>176.9</v>
      </c>
      <c r="O28" s="31">
        <v>192.1</v>
      </c>
      <c r="P28" s="31">
        <v>202</v>
      </c>
      <c r="Q28" s="31">
        <v>203</v>
      </c>
      <c r="R28" s="31">
        <v>233.1</v>
      </c>
      <c r="S28" s="31">
        <v>244.4</v>
      </c>
      <c r="T28" s="31">
        <v>278.3</v>
      </c>
      <c r="U28" s="31">
        <v>259</v>
      </c>
      <c r="V28" s="31">
        <v>299.6</v>
      </c>
      <c r="W28" s="31">
        <v>368.2</v>
      </c>
      <c r="X28" s="31">
        <v>393.7</v>
      </c>
      <c r="Y28" s="31">
        <v>325.3</v>
      </c>
      <c r="Z28" s="31">
        <v>316.9</v>
      </c>
      <c r="AA28" s="31">
        <v>325.2</v>
      </c>
      <c r="AB28" s="31">
        <v>266.5</v>
      </c>
      <c r="AC28" s="31">
        <v>287</v>
      </c>
      <c r="AD28" s="31">
        <v>259.9</v>
      </c>
      <c r="AE28" s="36" t="s">
        <v>284</v>
      </c>
      <c r="AF28" s="12"/>
      <c r="AG28" s="4"/>
      <c r="AH28" s="2"/>
      <c r="AI28" s="4"/>
    </row>
    <row r="29" spans="1:35" ht="15">
      <c r="A29" s="31" t="s">
        <v>21</v>
      </c>
      <c r="B29" s="31" t="s">
        <v>22</v>
      </c>
      <c r="C29" s="31" t="s">
        <v>59</v>
      </c>
      <c r="D29" s="31" t="s">
        <v>224</v>
      </c>
      <c r="E29" s="31">
        <v>525.9</v>
      </c>
      <c r="F29" s="31">
        <v>542.1</v>
      </c>
      <c r="G29" s="31">
        <v>617.4</v>
      </c>
      <c r="H29" s="31">
        <v>744.1</v>
      </c>
      <c r="I29" s="31">
        <v>641</v>
      </c>
      <c r="J29" s="31">
        <v>738.1</v>
      </c>
      <c r="K29" s="31">
        <v>668.6</v>
      </c>
      <c r="L29" s="31">
        <v>717.9</v>
      </c>
      <c r="M29" s="31">
        <v>848.9</v>
      </c>
      <c r="N29" s="31">
        <v>896.6</v>
      </c>
      <c r="O29" s="31">
        <v>876.4</v>
      </c>
      <c r="P29" s="31">
        <v>721.6</v>
      </c>
      <c r="Q29" s="31">
        <v>585.4</v>
      </c>
      <c r="R29" s="31">
        <v>569</v>
      </c>
      <c r="S29" s="31">
        <v>611.9</v>
      </c>
      <c r="T29" s="31">
        <v>704.8</v>
      </c>
      <c r="U29" s="31">
        <v>536.9</v>
      </c>
      <c r="V29" s="31">
        <v>716.6</v>
      </c>
      <c r="W29" s="31">
        <v>823.6</v>
      </c>
      <c r="X29" s="31">
        <v>854.3</v>
      </c>
      <c r="Y29" s="31">
        <v>789.2</v>
      </c>
      <c r="Z29" s="31">
        <v>796.2</v>
      </c>
      <c r="AA29" s="31">
        <v>788.9</v>
      </c>
      <c r="AB29" s="31">
        <v>867.3</v>
      </c>
      <c r="AC29" s="31">
        <v>640.6</v>
      </c>
      <c r="AD29" s="31">
        <v>612.9</v>
      </c>
      <c r="AE29" s="36" t="s">
        <v>284</v>
      </c>
      <c r="AF29" s="12"/>
      <c r="AG29" s="4"/>
      <c r="AH29" s="2"/>
      <c r="AI29" s="4"/>
    </row>
    <row r="30" spans="1:35" ht="15">
      <c r="A30" s="31" t="s">
        <v>21</v>
      </c>
      <c r="B30" s="31" t="s">
        <v>22</v>
      </c>
      <c r="C30" s="31" t="s">
        <v>60</v>
      </c>
      <c r="D30" s="31" t="s">
        <v>61</v>
      </c>
      <c r="E30" s="31">
        <v>357.1</v>
      </c>
      <c r="F30" s="31">
        <v>365.6</v>
      </c>
      <c r="G30" s="31">
        <v>382.4</v>
      </c>
      <c r="H30" s="31">
        <v>331.2</v>
      </c>
      <c r="I30" s="31">
        <v>319.2</v>
      </c>
      <c r="J30" s="31">
        <v>314.5</v>
      </c>
      <c r="K30" s="31">
        <v>287.8</v>
      </c>
      <c r="L30" s="31">
        <v>306.1</v>
      </c>
      <c r="M30" s="31">
        <v>294.8</v>
      </c>
      <c r="N30" s="31">
        <v>274.6</v>
      </c>
      <c r="O30" s="31">
        <v>289.1</v>
      </c>
      <c r="P30" s="31">
        <v>358.3</v>
      </c>
      <c r="Q30" s="31">
        <v>465.7</v>
      </c>
      <c r="R30" s="31">
        <v>484.3</v>
      </c>
      <c r="S30" s="31">
        <v>457.4</v>
      </c>
      <c r="T30" s="31">
        <v>659</v>
      </c>
      <c r="U30" s="31">
        <v>430.1</v>
      </c>
      <c r="V30" s="31">
        <v>404.3</v>
      </c>
      <c r="W30" s="31">
        <v>375.4</v>
      </c>
      <c r="X30" s="31">
        <v>407.5</v>
      </c>
      <c r="Y30" s="31">
        <v>415.6</v>
      </c>
      <c r="Z30" s="31">
        <v>555.7</v>
      </c>
      <c r="AA30" s="31">
        <v>546</v>
      </c>
      <c r="AB30" s="31">
        <v>562.5</v>
      </c>
      <c r="AC30" s="31">
        <v>666.4</v>
      </c>
      <c r="AD30" s="31">
        <v>684.6</v>
      </c>
      <c r="AE30" s="36" t="s">
        <v>284</v>
      </c>
      <c r="AF30" s="12"/>
      <c r="AG30" s="4"/>
      <c r="AH30" s="2"/>
      <c r="AI30" s="4"/>
    </row>
    <row r="31" spans="1:35" ht="15">
      <c r="A31" s="31" t="s">
        <v>21</v>
      </c>
      <c r="B31" s="31" t="s">
        <v>22</v>
      </c>
      <c r="C31" s="31" t="s">
        <v>62</v>
      </c>
      <c r="D31" s="31" t="s">
        <v>63</v>
      </c>
      <c r="E31" s="31">
        <v>8319.2</v>
      </c>
      <c r="F31" s="31">
        <v>7756.4</v>
      </c>
      <c r="G31" s="31">
        <v>8814.1</v>
      </c>
      <c r="H31" s="31">
        <v>9311.8</v>
      </c>
      <c r="I31" s="31">
        <v>9582.4</v>
      </c>
      <c r="J31" s="31">
        <v>9781.4</v>
      </c>
      <c r="K31" s="31">
        <v>10675.6</v>
      </c>
      <c r="L31" s="31">
        <v>10608.8</v>
      </c>
      <c r="M31" s="31">
        <v>9892</v>
      </c>
      <c r="N31" s="31">
        <v>11181.4</v>
      </c>
      <c r="O31" s="31">
        <v>11217.8</v>
      </c>
      <c r="P31" s="31">
        <v>12541.3</v>
      </c>
      <c r="Q31" s="31">
        <v>13273.3</v>
      </c>
      <c r="R31" s="31">
        <v>13160.3</v>
      </c>
      <c r="S31" s="31">
        <v>12625.9</v>
      </c>
      <c r="T31" s="31">
        <v>11837.6</v>
      </c>
      <c r="U31" s="31">
        <v>14079</v>
      </c>
      <c r="V31" s="31">
        <v>14475</v>
      </c>
      <c r="W31" s="31">
        <v>15787.9</v>
      </c>
      <c r="X31" s="31">
        <v>14949.8</v>
      </c>
      <c r="Y31" s="31">
        <v>15088.4</v>
      </c>
      <c r="Z31" s="31">
        <v>16238.4</v>
      </c>
      <c r="AA31" s="31">
        <v>14580.2</v>
      </c>
      <c r="AB31" s="31">
        <v>15633.9</v>
      </c>
      <c r="AC31" s="31">
        <v>17134.5</v>
      </c>
      <c r="AD31" s="31">
        <v>18716</v>
      </c>
      <c r="AE31" s="36">
        <v>18949.5</v>
      </c>
      <c r="AF31" s="11">
        <f>AE31/$AE$7</f>
        <v>0.07612610350611133</v>
      </c>
      <c r="AG31" s="4"/>
      <c r="AH31" s="2">
        <f>AE31-AD31</f>
        <v>233.5</v>
      </c>
      <c r="AI31" s="4">
        <f>AH31/AD31</f>
        <v>0.012475956400940371</v>
      </c>
    </row>
    <row r="32" spans="1:35" ht="15">
      <c r="A32" s="31" t="s">
        <v>21</v>
      </c>
      <c r="B32" s="31" t="s">
        <v>22</v>
      </c>
      <c r="C32" s="31" t="s">
        <v>64</v>
      </c>
      <c r="D32" s="31" t="s">
        <v>245</v>
      </c>
      <c r="E32" s="31">
        <v>4021.1</v>
      </c>
      <c r="F32" s="31">
        <v>3804.2</v>
      </c>
      <c r="G32" s="31">
        <v>4316.9</v>
      </c>
      <c r="H32" s="31">
        <v>4240.2</v>
      </c>
      <c r="I32" s="31">
        <v>4443.5</v>
      </c>
      <c r="J32" s="31">
        <v>4491.3</v>
      </c>
      <c r="K32" s="31">
        <v>5313.5</v>
      </c>
      <c r="L32" s="31">
        <v>5287.1</v>
      </c>
      <c r="M32" s="31">
        <v>4791.7</v>
      </c>
      <c r="N32" s="31">
        <v>5022.1</v>
      </c>
      <c r="O32" s="31">
        <v>5662</v>
      </c>
      <c r="P32" s="31">
        <v>6204.7</v>
      </c>
      <c r="Q32" s="31">
        <v>7377.3</v>
      </c>
      <c r="R32" s="31">
        <v>6712</v>
      </c>
      <c r="S32" s="31">
        <v>5865.6</v>
      </c>
      <c r="T32" s="31">
        <v>5854.3</v>
      </c>
      <c r="U32" s="31">
        <v>6069.2</v>
      </c>
      <c r="V32" s="31">
        <v>6024.3</v>
      </c>
      <c r="W32" s="31">
        <v>7456.2</v>
      </c>
      <c r="X32" s="31">
        <v>7540.2</v>
      </c>
      <c r="Y32" s="31">
        <v>6863.1</v>
      </c>
      <c r="Z32" s="31">
        <v>7385.8</v>
      </c>
      <c r="AA32" s="31">
        <v>7122.9</v>
      </c>
      <c r="AB32" s="31">
        <v>8486.9</v>
      </c>
      <c r="AC32" s="31">
        <v>9012.6</v>
      </c>
      <c r="AD32" s="31">
        <v>9050.3</v>
      </c>
      <c r="AE32" s="36" t="s">
        <v>284</v>
      </c>
      <c r="AF32" s="12"/>
      <c r="AG32" s="4"/>
      <c r="AH32" s="2"/>
      <c r="AI32" s="4"/>
    </row>
    <row r="33" spans="1:35" ht="15">
      <c r="A33" s="31" t="s">
        <v>21</v>
      </c>
      <c r="B33" s="31" t="s">
        <v>22</v>
      </c>
      <c r="C33" s="31" t="s">
        <v>65</v>
      </c>
      <c r="D33" s="31" t="s">
        <v>66</v>
      </c>
      <c r="E33" s="31">
        <v>33.7</v>
      </c>
      <c r="F33" s="31">
        <v>38.7</v>
      </c>
      <c r="G33" s="31">
        <v>50.7</v>
      </c>
      <c r="H33" s="31">
        <v>55.5</v>
      </c>
      <c r="I33" s="31">
        <v>44.4</v>
      </c>
      <c r="J33" s="31">
        <v>39.8</v>
      </c>
      <c r="K33" s="31">
        <v>27.8</v>
      </c>
      <c r="L33" s="31">
        <v>49.6</v>
      </c>
      <c r="M33" s="31">
        <v>40.3</v>
      </c>
      <c r="N33" s="31">
        <v>39.8</v>
      </c>
      <c r="O33" s="31">
        <v>49.7</v>
      </c>
      <c r="P33" s="31">
        <v>56.9</v>
      </c>
      <c r="Q33" s="31">
        <v>59.5</v>
      </c>
      <c r="R33" s="31">
        <v>59.1</v>
      </c>
      <c r="S33" s="31">
        <v>57.3</v>
      </c>
      <c r="T33" s="31">
        <v>70.1</v>
      </c>
      <c r="U33" s="31">
        <v>64.1</v>
      </c>
      <c r="V33" s="31">
        <v>56.8</v>
      </c>
      <c r="W33" s="31">
        <v>54.6</v>
      </c>
      <c r="X33" s="31">
        <v>52.4</v>
      </c>
      <c r="Y33" s="31">
        <v>51.5</v>
      </c>
      <c r="Z33" s="31">
        <v>43.6</v>
      </c>
      <c r="AA33" s="31">
        <v>39</v>
      </c>
      <c r="AB33" s="31">
        <v>37.4</v>
      </c>
      <c r="AC33" s="31">
        <v>36.9</v>
      </c>
      <c r="AD33" s="31">
        <v>39</v>
      </c>
      <c r="AE33" s="36" t="s">
        <v>284</v>
      </c>
      <c r="AF33" s="12"/>
      <c r="AG33" s="4"/>
      <c r="AH33" s="2"/>
      <c r="AI33" s="4"/>
    </row>
    <row r="34" spans="1:35" ht="15">
      <c r="A34" s="31" t="s">
        <v>21</v>
      </c>
      <c r="B34" s="31" t="s">
        <v>22</v>
      </c>
      <c r="C34" s="31" t="s">
        <v>67</v>
      </c>
      <c r="D34" s="31" t="s">
        <v>225</v>
      </c>
      <c r="E34" s="31">
        <v>116</v>
      </c>
      <c r="F34" s="31">
        <v>127.6</v>
      </c>
      <c r="G34" s="31">
        <v>137.9</v>
      </c>
      <c r="H34" s="31">
        <v>121.7</v>
      </c>
      <c r="I34" s="31">
        <v>109</v>
      </c>
      <c r="J34" s="31">
        <v>118.5</v>
      </c>
      <c r="K34" s="31">
        <v>92.9</v>
      </c>
      <c r="L34" s="31">
        <v>90.1</v>
      </c>
      <c r="M34" s="31">
        <v>69.8</v>
      </c>
      <c r="N34" s="31">
        <v>64.5</v>
      </c>
      <c r="O34" s="31">
        <v>71.1</v>
      </c>
      <c r="P34" s="31">
        <v>68.8</v>
      </c>
      <c r="Q34" s="31">
        <v>51.2</v>
      </c>
      <c r="R34" s="31">
        <v>54.8</v>
      </c>
      <c r="S34" s="31">
        <v>65</v>
      </c>
      <c r="T34" s="31">
        <v>54</v>
      </c>
      <c r="U34" s="31">
        <v>48.6</v>
      </c>
      <c r="V34" s="31">
        <v>42.4</v>
      </c>
      <c r="W34" s="31">
        <v>49</v>
      </c>
      <c r="X34" s="31">
        <v>53.7</v>
      </c>
      <c r="Y34" s="31">
        <v>58.6</v>
      </c>
      <c r="Z34" s="31">
        <v>68.7</v>
      </c>
      <c r="AA34" s="31">
        <v>69.8</v>
      </c>
      <c r="AB34" s="31">
        <v>49.7</v>
      </c>
      <c r="AC34" s="31">
        <v>56.6</v>
      </c>
      <c r="AD34" s="31">
        <v>62.2</v>
      </c>
      <c r="AE34" s="36" t="s">
        <v>284</v>
      </c>
      <c r="AF34" s="12"/>
      <c r="AG34" s="4"/>
      <c r="AH34" s="2"/>
      <c r="AI34" s="4"/>
    </row>
    <row r="35" spans="1:35" ht="15">
      <c r="A35" s="31" t="s">
        <v>21</v>
      </c>
      <c r="B35" s="31" t="s">
        <v>22</v>
      </c>
      <c r="C35" s="31" t="s">
        <v>68</v>
      </c>
      <c r="D35" s="31" t="s">
        <v>226</v>
      </c>
      <c r="E35" s="31">
        <v>410.2</v>
      </c>
      <c r="F35" s="31">
        <v>477.1</v>
      </c>
      <c r="G35" s="31">
        <v>580.6</v>
      </c>
      <c r="H35" s="31">
        <v>603.1</v>
      </c>
      <c r="I35" s="31">
        <v>633.3</v>
      </c>
      <c r="J35" s="31">
        <v>515.3</v>
      </c>
      <c r="K35" s="31">
        <v>579.7</v>
      </c>
      <c r="L35" s="31">
        <v>606.5</v>
      </c>
      <c r="M35" s="31">
        <v>593.2</v>
      </c>
      <c r="N35" s="31">
        <v>676.2</v>
      </c>
      <c r="O35" s="31">
        <v>584.3</v>
      </c>
      <c r="P35" s="31">
        <v>505</v>
      </c>
      <c r="Q35" s="31">
        <v>635.4</v>
      </c>
      <c r="R35" s="31">
        <v>700.9</v>
      </c>
      <c r="S35" s="31">
        <v>643.2</v>
      </c>
      <c r="T35" s="31">
        <v>588.2</v>
      </c>
      <c r="U35" s="31">
        <v>765.5</v>
      </c>
      <c r="V35" s="31">
        <v>801.3</v>
      </c>
      <c r="W35" s="31">
        <v>855.4</v>
      </c>
      <c r="X35" s="31">
        <v>780</v>
      </c>
      <c r="Y35" s="31">
        <v>722.6</v>
      </c>
      <c r="Z35" s="31">
        <v>777</v>
      </c>
      <c r="AA35" s="31">
        <v>660.6</v>
      </c>
      <c r="AB35" s="31">
        <v>766.6</v>
      </c>
      <c r="AC35" s="31">
        <v>652.4</v>
      </c>
      <c r="AD35" s="31">
        <v>708.9</v>
      </c>
      <c r="AE35" s="36" t="s">
        <v>284</v>
      </c>
      <c r="AF35" s="12"/>
      <c r="AG35" s="4"/>
      <c r="AH35" s="2"/>
      <c r="AI35" s="4"/>
    </row>
    <row r="36" spans="1:35" ht="15">
      <c r="A36" s="31" t="s">
        <v>21</v>
      </c>
      <c r="B36" s="31" t="s">
        <v>22</v>
      </c>
      <c r="C36" s="31" t="s">
        <v>69</v>
      </c>
      <c r="D36" s="31" t="s">
        <v>70</v>
      </c>
      <c r="E36" s="31">
        <v>427</v>
      </c>
      <c r="F36" s="31">
        <v>416.7</v>
      </c>
      <c r="G36" s="31">
        <v>498.1</v>
      </c>
      <c r="H36" s="31">
        <v>479.5</v>
      </c>
      <c r="I36" s="31">
        <v>499</v>
      </c>
      <c r="J36" s="31">
        <v>488.1</v>
      </c>
      <c r="K36" s="31">
        <v>504.6</v>
      </c>
      <c r="L36" s="31">
        <v>488.8</v>
      </c>
      <c r="M36" s="31">
        <v>501.3</v>
      </c>
      <c r="N36" s="31">
        <v>517.5</v>
      </c>
      <c r="O36" s="31">
        <v>579.9</v>
      </c>
      <c r="P36" s="31">
        <v>581.6</v>
      </c>
      <c r="Q36" s="31">
        <v>550.1</v>
      </c>
      <c r="R36" s="31">
        <v>549.4</v>
      </c>
      <c r="S36" s="31">
        <v>533.4</v>
      </c>
      <c r="T36" s="31">
        <v>487.5</v>
      </c>
      <c r="U36" s="31">
        <v>525.6</v>
      </c>
      <c r="V36" s="31">
        <v>513.1</v>
      </c>
      <c r="W36" s="31">
        <v>508.3</v>
      </c>
      <c r="X36" s="31">
        <v>546.1</v>
      </c>
      <c r="Y36" s="31">
        <v>496.1</v>
      </c>
      <c r="Z36" s="31">
        <v>542.4</v>
      </c>
      <c r="AA36" s="31">
        <v>559</v>
      </c>
      <c r="AB36" s="31">
        <v>515.3</v>
      </c>
      <c r="AC36" s="31">
        <v>625.6</v>
      </c>
      <c r="AD36" s="31">
        <v>700.9</v>
      </c>
      <c r="AE36" s="36" t="s">
        <v>284</v>
      </c>
      <c r="AF36" s="12"/>
      <c r="AG36" s="4"/>
      <c r="AH36" s="2"/>
      <c r="AI36" s="4"/>
    </row>
    <row r="37" spans="1:35" ht="15">
      <c r="A37" s="31" t="s">
        <v>21</v>
      </c>
      <c r="B37" s="31" t="s">
        <v>22</v>
      </c>
      <c r="C37" s="31" t="s">
        <v>71</v>
      </c>
      <c r="D37" s="31" t="s">
        <v>72</v>
      </c>
      <c r="E37" s="31">
        <v>98</v>
      </c>
      <c r="F37" s="31">
        <v>124.2</v>
      </c>
      <c r="G37" s="31">
        <v>84.3</v>
      </c>
      <c r="H37" s="31">
        <v>96.7</v>
      </c>
      <c r="I37" s="31">
        <v>119.5</v>
      </c>
      <c r="J37" s="31">
        <v>99.5</v>
      </c>
      <c r="K37" s="31">
        <v>141.2</v>
      </c>
      <c r="L37" s="31">
        <v>105</v>
      </c>
      <c r="M37" s="31">
        <v>116.2</v>
      </c>
      <c r="N37" s="31">
        <v>86.6</v>
      </c>
      <c r="O37" s="31">
        <v>87.9</v>
      </c>
      <c r="P37" s="31">
        <v>127</v>
      </c>
      <c r="Q37" s="31">
        <v>120.3</v>
      </c>
      <c r="R37" s="31">
        <v>117.3</v>
      </c>
      <c r="S37" s="31">
        <v>146.7</v>
      </c>
      <c r="T37" s="31">
        <v>180.5</v>
      </c>
      <c r="U37" s="31">
        <v>191.7</v>
      </c>
      <c r="V37" s="31">
        <v>250.7</v>
      </c>
      <c r="W37" s="31">
        <v>257.4</v>
      </c>
      <c r="X37" s="31">
        <v>145.8</v>
      </c>
      <c r="Y37" s="31">
        <v>136.1</v>
      </c>
      <c r="Z37" s="31">
        <v>281.6</v>
      </c>
      <c r="AA37" s="31">
        <v>156.3</v>
      </c>
      <c r="AB37" s="31">
        <v>110.5</v>
      </c>
      <c r="AC37" s="31">
        <v>152.8</v>
      </c>
      <c r="AD37" s="31">
        <v>218.8</v>
      </c>
      <c r="AE37" s="36" t="s">
        <v>284</v>
      </c>
      <c r="AF37" s="12"/>
      <c r="AG37" s="4"/>
      <c r="AH37" s="2"/>
      <c r="AI37" s="4"/>
    </row>
    <row r="38" spans="1:35" ht="15">
      <c r="A38" s="31" t="s">
        <v>21</v>
      </c>
      <c r="B38" s="31" t="s">
        <v>22</v>
      </c>
      <c r="C38" s="31" t="s">
        <v>73</v>
      </c>
      <c r="D38" s="31" t="s">
        <v>227</v>
      </c>
      <c r="E38" s="31">
        <v>2160.1</v>
      </c>
      <c r="F38" s="31">
        <v>1746.7</v>
      </c>
      <c r="G38" s="31">
        <v>1979.8</v>
      </c>
      <c r="H38" s="31">
        <v>2669</v>
      </c>
      <c r="I38" s="31">
        <v>2902.3</v>
      </c>
      <c r="J38" s="31">
        <v>3153</v>
      </c>
      <c r="K38" s="31">
        <v>3111.8</v>
      </c>
      <c r="L38" s="31">
        <v>3105.5</v>
      </c>
      <c r="M38" s="31">
        <v>2885.2</v>
      </c>
      <c r="N38" s="31">
        <v>3867.3</v>
      </c>
      <c r="O38" s="31">
        <v>3215.2</v>
      </c>
      <c r="P38" s="31">
        <v>4111</v>
      </c>
      <c r="Q38" s="31">
        <v>3566.3</v>
      </c>
      <c r="R38" s="31">
        <v>4011.1</v>
      </c>
      <c r="S38" s="31">
        <v>4260.6</v>
      </c>
      <c r="T38" s="31">
        <v>3514.9</v>
      </c>
      <c r="U38" s="31">
        <v>5315.4</v>
      </c>
      <c r="V38" s="31">
        <v>5733.5</v>
      </c>
      <c r="W38" s="31">
        <v>5453.7</v>
      </c>
      <c r="X38" s="31">
        <v>4687.6</v>
      </c>
      <c r="Y38" s="31">
        <v>5586.2</v>
      </c>
      <c r="Z38" s="31">
        <v>5817.7</v>
      </c>
      <c r="AA38" s="31">
        <v>4649</v>
      </c>
      <c r="AB38" s="31">
        <v>4416.2</v>
      </c>
      <c r="AC38" s="31">
        <v>5412</v>
      </c>
      <c r="AD38" s="31">
        <v>6661</v>
      </c>
      <c r="AE38" s="36" t="s">
        <v>284</v>
      </c>
      <c r="AF38" s="12"/>
      <c r="AG38" s="4"/>
      <c r="AH38" s="2"/>
      <c r="AI38" s="4"/>
    </row>
    <row r="39" spans="1:35" ht="15">
      <c r="A39" s="31" t="s">
        <v>21</v>
      </c>
      <c r="B39" s="31" t="s">
        <v>22</v>
      </c>
      <c r="C39" s="31" t="s">
        <v>74</v>
      </c>
      <c r="D39" s="31" t="s">
        <v>75</v>
      </c>
      <c r="E39" s="31">
        <v>1053.1</v>
      </c>
      <c r="F39" s="31">
        <v>1021.2</v>
      </c>
      <c r="G39" s="31">
        <v>1165.8</v>
      </c>
      <c r="H39" s="31">
        <v>1046.1</v>
      </c>
      <c r="I39" s="31">
        <v>831.4</v>
      </c>
      <c r="J39" s="31">
        <v>875.8</v>
      </c>
      <c r="K39" s="31">
        <v>904</v>
      </c>
      <c r="L39" s="31">
        <v>876.3</v>
      </c>
      <c r="M39" s="31">
        <v>894.4</v>
      </c>
      <c r="N39" s="31">
        <v>907.4</v>
      </c>
      <c r="O39" s="31">
        <v>967.6</v>
      </c>
      <c r="P39" s="31">
        <v>886.2</v>
      </c>
      <c r="Q39" s="31">
        <v>913.2</v>
      </c>
      <c r="R39" s="31">
        <v>955.6</v>
      </c>
      <c r="S39" s="31">
        <v>1054.2</v>
      </c>
      <c r="T39" s="31">
        <v>1088</v>
      </c>
      <c r="U39" s="31">
        <v>1098.9</v>
      </c>
      <c r="V39" s="31">
        <v>1052.9</v>
      </c>
      <c r="W39" s="31">
        <v>1153.2</v>
      </c>
      <c r="X39" s="31">
        <v>1143.9</v>
      </c>
      <c r="Y39" s="31">
        <v>1174.2</v>
      </c>
      <c r="Z39" s="31">
        <v>1321.6</v>
      </c>
      <c r="AA39" s="31">
        <v>1323.8</v>
      </c>
      <c r="AB39" s="31">
        <v>1251.4</v>
      </c>
      <c r="AC39" s="31">
        <v>1185.6</v>
      </c>
      <c r="AD39" s="31">
        <v>1275</v>
      </c>
      <c r="AE39" s="36" t="s">
        <v>284</v>
      </c>
      <c r="AF39" s="12"/>
      <c r="AG39" s="4"/>
      <c r="AH39" s="2"/>
      <c r="AI39" s="4"/>
    </row>
    <row r="40" spans="1:35" ht="15">
      <c r="A40" s="31" t="s">
        <v>21</v>
      </c>
      <c r="B40" s="31" t="s">
        <v>22</v>
      </c>
      <c r="C40" s="31" t="s">
        <v>76</v>
      </c>
      <c r="D40" s="31" t="s">
        <v>77</v>
      </c>
      <c r="E40" s="31">
        <v>5348</v>
      </c>
      <c r="F40" s="31">
        <v>5456.3</v>
      </c>
      <c r="G40" s="31">
        <v>5694.9</v>
      </c>
      <c r="H40" s="31">
        <v>5479.3</v>
      </c>
      <c r="I40" s="31">
        <v>5226.4</v>
      </c>
      <c r="J40" s="31">
        <v>5289.4</v>
      </c>
      <c r="K40" s="31">
        <v>5417.1</v>
      </c>
      <c r="L40" s="31">
        <v>6000</v>
      </c>
      <c r="M40" s="31">
        <v>6682</v>
      </c>
      <c r="N40" s="31">
        <v>7051.9</v>
      </c>
      <c r="O40" s="31">
        <v>7554.2</v>
      </c>
      <c r="P40" s="31">
        <v>8404.3</v>
      </c>
      <c r="Q40" s="31">
        <v>8404.2</v>
      </c>
      <c r="R40" s="31">
        <v>8882.5</v>
      </c>
      <c r="S40" s="31">
        <v>9303.1</v>
      </c>
      <c r="T40" s="31">
        <v>10172.1</v>
      </c>
      <c r="U40" s="31">
        <v>10569.9</v>
      </c>
      <c r="V40" s="31">
        <v>10803.6</v>
      </c>
      <c r="W40" s="31">
        <v>10795</v>
      </c>
      <c r="X40" s="31">
        <v>10864.9</v>
      </c>
      <c r="Y40" s="31">
        <v>11215.1</v>
      </c>
      <c r="Z40" s="31">
        <v>11471.3</v>
      </c>
      <c r="AA40" s="31">
        <v>11779.5</v>
      </c>
      <c r="AB40" s="31">
        <v>12002.9</v>
      </c>
      <c r="AC40" s="31">
        <v>13145.7</v>
      </c>
      <c r="AD40" s="31">
        <v>14240.6</v>
      </c>
      <c r="AE40" s="36">
        <v>15014.7</v>
      </c>
      <c r="AF40" s="29">
        <f>AE40/$AE$7</f>
        <v>0.060318773915576135</v>
      </c>
      <c r="AG40" s="4"/>
      <c r="AH40" s="2">
        <f>AE40-AD40</f>
        <v>774.1000000000004</v>
      </c>
      <c r="AI40" s="4">
        <f>AH40/AD40</f>
        <v>0.0543586646630058</v>
      </c>
    </row>
    <row r="41" spans="1:35" ht="15">
      <c r="A41" s="31" t="s">
        <v>21</v>
      </c>
      <c r="B41" s="31" t="s">
        <v>22</v>
      </c>
      <c r="C41" s="31" t="s">
        <v>78</v>
      </c>
      <c r="D41" s="31" t="s">
        <v>79</v>
      </c>
      <c r="E41" s="31">
        <v>5831.1</v>
      </c>
      <c r="F41" s="31">
        <v>6175.3</v>
      </c>
      <c r="G41" s="31">
        <v>6302.8</v>
      </c>
      <c r="H41" s="31">
        <v>6524.6</v>
      </c>
      <c r="I41" s="31">
        <v>6727.1</v>
      </c>
      <c r="J41" s="31">
        <v>6889.5</v>
      </c>
      <c r="K41" s="31">
        <v>7117.2</v>
      </c>
      <c r="L41" s="31">
        <v>7221.9</v>
      </c>
      <c r="M41" s="31">
        <v>7342.5</v>
      </c>
      <c r="N41" s="31">
        <v>7436.7</v>
      </c>
      <c r="O41" s="31">
        <v>7481.1</v>
      </c>
      <c r="P41" s="31">
        <v>7755.5</v>
      </c>
      <c r="Q41" s="31">
        <v>7940</v>
      </c>
      <c r="R41" s="31">
        <v>8067</v>
      </c>
      <c r="S41" s="31">
        <v>8255.9</v>
      </c>
      <c r="T41" s="31">
        <v>8646.6</v>
      </c>
      <c r="U41" s="31">
        <v>8668.6</v>
      </c>
      <c r="V41" s="31">
        <v>8652.9</v>
      </c>
      <c r="W41" s="31">
        <v>9042</v>
      </c>
      <c r="X41" s="31">
        <v>9465.2</v>
      </c>
      <c r="Y41" s="31">
        <v>10432.5</v>
      </c>
      <c r="Z41" s="31">
        <v>10663.3</v>
      </c>
      <c r="AA41" s="31">
        <v>11058.7</v>
      </c>
      <c r="AB41" s="31">
        <v>11656.5</v>
      </c>
      <c r="AC41" s="31">
        <v>13192.8</v>
      </c>
      <c r="AD41" s="31">
        <v>13897.4</v>
      </c>
      <c r="AE41" s="36">
        <v>14771.6</v>
      </c>
      <c r="AF41" s="29">
        <f>AE41/$AE$7</f>
        <v>0.05934216472998624</v>
      </c>
      <c r="AG41" s="4"/>
      <c r="AH41" s="2">
        <f>AE41-AD41</f>
        <v>874.2000000000007</v>
      </c>
      <c r="AI41" s="4">
        <f>AH41/AD41</f>
        <v>0.06290385251917631</v>
      </c>
    </row>
    <row r="42" spans="1:35" ht="15">
      <c r="A42" s="31" t="s">
        <v>21</v>
      </c>
      <c r="B42" s="31" t="s">
        <v>22</v>
      </c>
      <c r="C42" s="31" t="s">
        <v>80</v>
      </c>
      <c r="D42" s="31" t="s">
        <v>81</v>
      </c>
      <c r="E42" s="31">
        <v>2270.6</v>
      </c>
      <c r="F42" s="31">
        <v>2563.6</v>
      </c>
      <c r="G42" s="31">
        <v>2755.4</v>
      </c>
      <c r="H42" s="31">
        <v>2966.4</v>
      </c>
      <c r="I42" s="31">
        <v>2933.3</v>
      </c>
      <c r="J42" s="31">
        <v>2992.8</v>
      </c>
      <c r="K42" s="31">
        <v>3284.4</v>
      </c>
      <c r="L42" s="31">
        <v>3809.2</v>
      </c>
      <c r="M42" s="31">
        <v>4187.6</v>
      </c>
      <c r="N42" s="31">
        <v>4602</v>
      </c>
      <c r="O42" s="31">
        <v>4668.2</v>
      </c>
      <c r="P42" s="31">
        <v>4808.5</v>
      </c>
      <c r="Q42" s="31">
        <v>4568.2</v>
      </c>
      <c r="R42" s="31">
        <v>4748.7</v>
      </c>
      <c r="S42" s="31">
        <v>4881.1</v>
      </c>
      <c r="T42" s="31">
        <v>5115.9</v>
      </c>
      <c r="U42" s="31">
        <v>5180.8</v>
      </c>
      <c r="V42" s="31">
        <v>5468.8</v>
      </c>
      <c r="W42" s="31">
        <v>5722.8</v>
      </c>
      <c r="X42" s="31">
        <v>5652.4</v>
      </c>
      <c r="Y42" s="31">
        <v>6469.1</v>
      </c>
      <c r="Z42" s="31">
        <v>6816.2</v>
      </c>
      <c r="AA42" s="31">
        <v>6886.2</v>
      </c>
      <c r="AB42" s="31">
        <v>6750.8</v>
      </c>
      <c r="AC42" s="31">
        <v>7714.2</v>
      </c>
      <c r="AD42" s="31">
        <v>8567.9</v>
      </c>
      <c r="AE42" s="36">
        <v>8776.1</v>
      </c>
      <c r="AF42" s="11">
        <f>AE42/$AE$7</f>
        <v>0.035256354889574064</v>
      </c>
      <c r="AG42" s="4"/>
      <c r="AH42" s="2">
        <f>AE42-AD42</f>
        <v>208.20000000000073</v>
      </c>
      <c r="AI42" s="4">
        <f>AH42/AD42</f>
        <v>0.024300003501441514</v>
      </c>
    </row>
    <row r="43" spans="1:35" ht="15">
      <c r="A43" s="31" t="s">
        <v>21</v>
      </c>
      <c r="B43" s="31" t="s">
        <v>22</v>
      </c>
      <c r="C43" s="31" t="s">
        <v>82</v>
      </c>
      <c r="D43" s="31" t="s">
        <v>83</v>
      </c>
      <c r="E43" s="31">
        <v>54.6</v>
      </c>
      <c r="F43" s="31">
        <v>53.5</v>
      </c>
      <c r="G43" s="31">
        <v>58.3</v>
      </c>
      <c r="H43" s="31">
        <v>51</v>
      </c>
      <c r="I43" s="31">
        <v>23</v>
      </c>
      <c r="J43" s="31">
        <v>33.1</v>
      </c>
      <c r="K43" s="31">
        <v>41.3</v>
      </c>
      <c r="L43" s="31">
        <v>46.2</v>
      </c>
      <c r="M43" s="31">
        <v>64.7</v>
      </c>
      <c r="N43" s="31">
        <v>54.9</v>
      </c>
      <c r="O43" s="31">
        <v>57</v>
      </c>
      <c r="P43" s="31">
        <v>56.2</v>
      </c>
      <c r="Q43" s="31">
        <v>71</v>
      </c>
      <c r="R43" s="31">
        <v>93.5</v>
      </c>
      <c r="S43" s="31">
        <v>87.9</v>
      </c>
      <c r="T43" s="31">
        <v>94.9</v>
      </c>
      <c r="U43" s="31">
        <v>75.9</v>
      </c>
      <c r="V43" s="31">
        <v>89.2</v>
      </c>
      <c r="W43" s="31">
        <v>100.9</v>
      </c>
      <c r="X43" s="31">
        <v>100.9</v>
      </c>
      <c r="Y43" s="31">
        <v>125.7</v>
      </c>
      <c r="Z43" s="31">
        <v>122</v>
      </c>
      <c r="AA43" s="31">
        <v>127.5</v>
      </c>
      <c r="AB43" s="31">
        <v>10.4</v>
      </c>
      <c r="AC43" s="31">
        <v>91.6</v>
      </c>
      <c r="AD43" s="31">
        <v>172.3</v>
      </c>
      <c r="AE43" s="36" t="s">
        <v>284</v>
      </c>
      <c r="AF43" s="12"/>
      <c r="AG43" s="4"/>
      <c r="AH43" s="2"/>
      <c r="AI43" s="4"/>
    </row>
    <row r="44" spans="1:35" ht="15">
      <c r="A44" s="31" t="s">
        <v>21</v>
      </c>
      <c r="B44" s="31" t="s">
        <v>22</v>
      </c>
      <c r="C44" s="31" t="s">
        <v>84</v>
      </c>
      <c r="D44" s="31" t="s">
        <v>85</v>
      </c>
      <c r="E44" s="31">
        <v>414.8</v>
      </c>
      <c r="F44" s="31">
        <v>469</v>
      </c>
      <c r="G44" s="31">
        <v>472.5</v>
      </c>
      <c r="H44" s="31">
        <v>504.3</v>
      </c>
      <c r="I44" s="31">
        <v>516.5</v>
      </c>
      <c r="J44" s="31">
        <v>471.8</v>
      </c>
      <c r="K44" s="31">
        <v>510.5</v>
      </c>
      <c r="L44" s="31">
        <v>605.9</v>
      </c>
      <c r="M44" s="31">
        <v>684.8</v>
      </c>
      <c r="N44" s="31">
        <v>848.2</v>
      </c>
      <c r="O44" s="31">
        <v>877.5</v>
      </c>
      <c r="P44" s="31">
        <v>992.2</v>
      </c>
      <c r="Q44" s="31">
        <v>854</v>
      </c>
      <c r="R44" s="31">
        <v>876.7</v>
      </c>
      <c r="S44" s="31">
        <v>903.2</v>
      </c>
      <c r="T44" s="31">
        <v>970.1</v>
      </c>
      <c r="U44" s="31">
        <v>995</v>
      </c>
      <c r="V44" s="31">
        <v>1074.6</v>
      </c>
      <c r="W44" s="31">
        <v>1056.9</v>
      </c>
      <c r="X44" s="31">
        <v>941.7</v>
      </c>
      <c r="Y44" s="31">
        <v>1077.9</v>
      </c>
      <c r="Z44" s="31">
        <v>1130.6</v>
      </c>
      <c r="AA44" s="31">
        <v>1116.3</v>
      </c>
      <c r="AB44" s="31">
        <v>1040.8</v>
      </c>
      <c r="AC44" s="31">
        <v>1186.1</v>
      </c>
      <c r="AD44" s="31">
        <v>1380.5</v>
      </c>
      <c r="AE44" s="36" t="s">
        <v>284</v>
      </c>
      <c r="AF44" s="12"/>
      <c r="AG44" s="4"/>
      <c r="AH44" s="2"/>
      <c r="AI44" s="4"/>
    </row>
    <row r="45" spans="1:35" ht="15">
      <c r="A45" s="31" t="s">
        <v>21</v>
      </c>
      <c r="B45" s="31" t="s">
        <v>22</v>
      </c>
      <c r="C45" s="31" t="s">
        <v>86</v>
      </c>
      <c r="D45" s="31" t="s">
        <v>87</v>
      </c>
      <c r="E45" s="31">
        <v>23.1</v>
      </c>
      <c r="F45" s="31">
        <v>24.2</v>
      </c>
      <c r="G45" s="31">
        <v>40.4</v>
      </c>
      <c r="H45" s="31">
        <v>52.6</v>
      </c>
      <c r="I45" s="31">
        <v>44.5</v>
      </c>
      <c r="J45" s="31">
        <v>34</v>
      </c>
      <c r="K45" s="31">
        <v>26.4</v>
      </c>
      <c r="L45" s="31">
        <v>22.4</v>
      </c>
      <c r="M45" s="31">
        <v>20.3</v>
      </c>
      <c r="N45" s="31">
        <v>30.5</v>
      </c>
      <c r="O45" s="31">
        <v>30.4</v>
      </c>
      <c r="P45" s="31">
        <v>33.2</v>
      </c>
      <c r="Q45" s="31">
        <v>29.2</v>
      </c>
      <c r="R45" s="31">
        <v>25.7</v>
      </c>
      <c r="S45" s="31">
        <v>25.5</v>
      </c>
      <c r="T45" s="31">
        <v>17.6</v>
      </c>
      <c r="U45" s="31">
        <v>20.6</v>
      </c>
      <c r="V45" s="31">
        <v>21.6</v>
      </c>
      <c r="W45" s="31">
        <v>19.2</v>
      </c>
      <c r="X45" s="31">
        <v>18.9</v>
      </c>
      <c r="Y45" s="31">
        <v>15.8</v>
      </c>
      <c r="Z45" s="31">
        <v>16.3</v>
      </c>
      <c r="AA45" s="31">
        <v>15.2</v>
      </c>
      <c r="AB45" s="31">
        <v>15.3</v>
      </c>
      <c r="AC45" s="31">
        <v>16.8</v>
      </c>
      <c r="AD45" s="31">
        <v>21.4</v>
      </c>
      <c r="AE45" s="36" t="s">
        <v>284</v>
      </c>
      <c r="AF45" s="12"/>
      <c r="AG45" s="4"/>
      <c r="AH45" s="2"/>
      <c r="AI45" s="4"/>
    </row>
    <row r="46" spans="1:35" ht="15">
      <c r="A46" s="31" t="s">
        <v>21</v>
      </c>
      <c r="B46" s="31" t="s">
        <v>22</v>
      </c>
      <c r="C46" s="31" t="s">
        <v>88</v>
      </c>
      <c r="D46" s="31" t="s">
        <v>89</v>
      </c>
      <c r="E46" s="31">
        <v>1091.6</v>
      </c>
      <c r="F46" s="31">
        <v>1228.6</v>
      </c>
      <c r="G46" s="31">
        <v>1386.3</v>
      </c>
      <c r="H46" s="31">
        <v>1496.4</v>
      </c>
      <c r="I46" s="31">
        <v>1477.5</v>
      </c>
      <c r="J46" s="31">
        <v>1522.8</v>
      </c>
      <c r="K46" s="31">
        <v>1742.1</v>
      </c>
      <c r="L46" s="31">
        <v>2071.9</v>
      </c>
      <c r="M46" s="31">
        <v>2260.5</v>
      </c>
      <c r="N46" s="31">
        <v>2446.9</v>
      </c>
      <c r="O46" s="31">
        <v>2435.4</v>
      </c>
      <c r="P46" s="31">
        <v>2378.3</v>
      </c>
      <c r="Q46" s="31">
        <v>2240.6</v>
      </c>
      <c r="R46" s="31">
        <v>2367.3</v>
      </c>
      <c r="S46" s="31">
        <v>2481.1</v>
      </c>
      <c r="T46" s="31">
        <v>2585.7</v>
      </c>
      <c r="U46" s="31">
        <v>2549.8</v>
      </c>
      <c r="V46" s="31">
        <v>2702.6</v>
      </c>
      <c r="W46" s="31">
        <v>2936.4</v>
      </c>
      <c r="X46" s="31">
        <v>2929.1</v>
      </c>
      <c r="Y46" s="31">
        <v>3505.8</v>
      </c>
      <c r="Z46" s="31">
        <v>3699</v>
      </c>
      <c r="AA46" s="31">
        <v>3710.7</v>
      </c>
      <c r="AB46" s="31">
        <v>3716.4</v>
      </c>
      <c r="AC46" s="31">
        <v>4071.2</v>
      </c>
      <c r="AD46" s="31">
        <v>4416.8</v>
      </c>
      <c r="AE46" s="36" t="s">
        <v>284</v>
      </c>
      <c r="AF46" s="12"/>
      <c r="AG46" s="4"/>
      <c r="AH46" s="2"/>
      <c r="AI46" s="4"/>
    </row>
    <row r="47" spans="1:35" ht="15">
      <c r="A47" s="31" t="s">
        <v>21</v>
      </c>
      <c r="B47" s="31" t="s">
        <v>22</v>
      </c>
      <c r="C47" s="31" t="s">
        <v>90</v>
      </c>
      <c r="D47" s="31" t="s">
        <v>91</v>
      </c>
      <c r="E47" s="31">
        <v>46.6</v>
      </c>
      <c r="F47" s="31">
        <v>48.2</v>
      </c>
      <c r="G47" s="31">
        <v>62.2</v>
      </c>
      <c r="H47" s="31">
        <v>64.1</v>
      </c>
      <c r="I47" s="31">
        <v>57.3</v>
      </c>
      <c r="J47" s="31">
        <v>57.5</v>
      </c>
      <c r="K47" s="31">
        <v>56.9</v>
      </c>
      <c r="L47" s="31">
        <v>65.2</v>
      </c>
      <c r="M47" s="31">
        <v>71.2</v>
      </c>
      <c r="N47" s="31">
        <v>87.9</v>
      </c>
      <c r="O47" s="31">
        <v>95.5</v>
      </c>
      <c r="P47" s="31">
        <v>105.4</v>
      </c>
      <c r="Q47" s="31">
        <v>105.7</v>
      </c>
      <c r="R47" s="31">
        <v>111.6</v>
      </c>
      <c r="S47" s="31">
        <v>121.2</v>
      </c>
      <c r="T47" s="31">
        <v>130.6</v>
      </c>
      <c r="U47" s="31">
        <v>137.4</v>
      </c>
      <c r="V47" s="31">
        <v>147.1</v>
      </c>
      <c r="W47" s="31">
        <v>147.3</v>
      </c>
      <c r="X47" s="31">
        <v>144.1</v>
      </c>
      <c r="Y47" s="31">
        <v>147.7</v>
      </c>
      <c r="Z47" s="31">
        <v>136.9</v>
      </c>
      <c r="AA47" s="31">
        <v>136.6</v>
      </c>
      <c r="AB47" s="31">
        <v>97.7</v>
      </c>
      <c r="AC47" s="31">
        <v>117.1</v>
      </c>
      <c r="AD47" s="31">
        <v>142.2</v>
      </c>
      <c r="AE47" s="36" t="s">
        <v>284</v>
      </c>
      <c r="AF47" s="12"/>
      <c r="AG47" s="4"/>
      <c r="AH47" s="2"/>
      <c r="AI47" s="4"/>
    </row>
    <row r="48" spans="1:35" ht="15">
      <c r="A48" s="31" t="s">
        <v>21</v>
      </c>
      <c r="B48" s="31" t="s">
        <v>22</v>
      </c>
      <c r="C48" s="31" t="s">
        <v>92</v>
      </c>
      <c r="D48" s="31" t="s">
        <v>93</v>
      </c>
      <c r="E48" s="31">
        <v>24.1</v>
      </c>
      <c r="F48" s="31">
        <v>44.4</v>
      </c>
      <c r="G48" s="31">
        <v>37.5</v>
      </c>
      <c r="H48" s="31">
        <v>27.5</v>
      </c>
      <c r="I48" s="31">
        <v>29.8</v>
      </c>
      <c r="J48" s="31">
        <v>36.5</v>
      </c>
      <c r="K48" s="31">
        <v>43.3</v>
      </c>
      <c r="L48" s="31">
        <v>59.5</v>
      </c>
      <c r="M48" s="31">
        <v>65.1</v>
      </c>
      <c r="N48" s="31">
        <v>69.3</v>
      </c>
      <c r="O48" s="31">
        <v>73.2</v>
      </c>
      <c r="P48" s="31">
        <v>77.6</v>
      </c>
      <c r="Q48" s="31">
        <v>76.3</v>
      </c>
      <c r="R48" s="31">
        <v>85.6</v>
      </c>
      <c r="S48" s="31">
        <v>75.5</v>
      </c>
      <c r="T48" s="31">
        <v>84.6</v>
      </c>
      <c r="U48" s="31">
        <v>88.8</v>
      </c>
      <c r="V48" s="31">
        <v>86.1</v>
      </c>
      <c r="W48" s="31">
        <v>89.7</v>
      </c>
      <c r="X48" s="31">
        <v>97.2</v>
      </c>
      <c r="Y48" s="31">
        <v>96.9</v>
      </c>
      <c r="Z48" s="31">
        <v>108.2</v>
      </c>
      <c r="AA48" s="31">
        <v>103</v>
      </c>
      <c r="AB48" s="31">
        <v>101.5</v>
      </c>
      <c r="AC48" s="31">
        <v>130.9</v>
      </c>
      <c r="AD48" s="31">
        <v>139.2</v>
      </c>
      <c r="AE48" s="36" t="s">
        <v>284</v>
      </c>
      <c r="AF48" s="12"/>
      <c r="AG48" s="4"/>
      <c r="AH48" s="2"/>
      <c r="AI48" s="4"/>
    </row>
    <row r="49" spans="1:35" ht="15">
      <c r="A49" s="31" t="s">
        <v>21</v>
      </c>
      <c r="B49" s="31" t="s">
        <v>22</v>
      </c>
      <c r="C49" s="31" t="s">
        <v>94</v>
      </c>
      <c r="D49" s="31" t="s">
        <v>95</v>
      </c>
      <c r="E49" s="31">
        <v>341.1</v>
      </c>
      <c r="F49" s="31">
        <v>350</v>
      </c>
      <c r="G49" s="31">
        <v>342.4</v>
      </c>
      <c r="H49" s="31">
        <v>387.8</v>
      </c>
      <c r="I49" s="31">
        <v>411.9</v>
      </c>
      <c r="J49" s="31">
        <v>422.4</v>
      </c>
      <c r="K49" s="31">
        <v>418.4</v>
      </c>
      <c r="L49" s="31">
        <v>463.9</v>
      </c>
      <c r="M49" s="31">
        <v>493.5</v>
      </c>
      <c r="N49" s="31">
        <v>500.5</v>
      </c>
      <c r="O49" s="31">
        <v>484.8</v>
      </c>
      <c r="P49" s="31">
        <v>518.3</v>
      </c>
      <c r="Q49" s="31">
        <v>489</v>
      </c>
      <c r="R49" s="31">
        <v>493.7</v>
      </c>
      <c r="S49" s="31">
        <v>513.5</v>
      </c>
      <c r="T49" s="31">
        <v>517.6</v>
      </c>
      <c r="U49" s="31">
        <v>527.2</v>
      </c>
      <c r="V49" s="31">
        <v>548.2</v>
      </c>
      <c r="W49" s="31">
        <v>598.7</v>
      </c>
      <c r="X49" s="31">
        <v>625.8</v>
      </c>
      <c r="Y49" s="31">
        <v>708.3</v>
      </c>
      <c r="Z49" s="31">
        <v>770</v>
      </c>
      <c r="AA49" s="31">
        <v>824.4</v>
      </c>
      <c r="AB49" s="31">
        <v>943.2</v>
      </c>
      <c r="AC49" s="31">
        <v>1085.8</v>
      </c>
      <c r="AD49" s="31">
        <v>1162.2</v>
      </c>
      <c r="AE49" s="36" t="s">
        <v>284</v>
      </c>
      <c r="AF49" s="12"/>
      <c r="AG49" s="4"/>
      <c r="AH49" s="2"/>
      <c r="AI49" s="4"/>
    </row>
    <row r="50" spans="1:35" ht="15">
      <c r="A50" s="31" t="s">
        <v>21</v>
      </c>
      <c r="B50" s="31" t="s">
        <v>22</v>
      </c>
      <c r="C50" s="31" t="s">
        <v>96</v>
      </c>
      <c r="D50" s="31" t="s">
        <v>97</v>
      </c>
      <c r="E50" s="31">
        <v>274.7</v>
      </c>
      <c r="F50" s="31">
        <v>345.7</v>
      </c>
      <c r="G50" s="31">
        <v>355.7</v>
      </c>
      <c r="H50" s="31">
        <v>382.7</v>
      </c>
      <c r="I50" s="31">
        <v>372.9</v>
      </c>
      <c r="J50" s="31">
        <v>414.6</v>
      </c>
      <c r="K50" s="31">
        <v>445.5</v>
      </c>
      <c r="L50" s="31">
        <v>474.2</v>
      </c>
      <c r="M50" s="31">
        <v>527.6</v>
      </c>
      <c r="N50" s="31">
        <v>563.8</v>
      </c>
      <c r="O50" s="31">
        <v>614.5</v>
      </c>
      <c r="P50" s="31">
        <v>647.2</v>
      </c>
      <c r="Q50" s="31">
        <v>702.3</v>
      </c>
      <c r="R50" s="31">
        <v>694.6</v>
      </c>
      <c r="S50" s="31">
        <v>673.2</v>
      </c>
      <c r="T50" s="31">
        <v>714.8</v>
      </c>
      <c r="U50" s="31">
        <v>786.1</v>
      </c>
      <c r="V50" s="31">
        <v>799.3</v>
      </c>
      <c r="W50" s="31">
        <v>773.6</v>
      </c>
      <c r="X50" s="31">
        <v>794.7</v>
      </c>
      <c r="Y50" s="31">
        <v>790.9</v>
      </c>
      <c r="Z50" s="31">
        <v>833.1</v>
      </c>
      <c r="AA50" s="31">
        <v>852.6</v>
      </c>
      <c r="AB50" s="31">
        <v>825.6</v>
      </c>
      <c r="AC50" s="31">
        <v>1014.6</v>
      </c>
      <c r="AD50" s="31">
        <v>1133.3</v>
      </c>
      <c r="AE50" s="36" t="s">
        <v>284</v>
      </c>
      <c r="AF50" s="12"/>
      <c r="AG50" s="4"/>
      <c r="AH50" s="2"/>
      <c r="AI50" s="4"/>
    </row>
    <row r="51" spans="1:35" ht="15">
      <c r="A51" s="31" t="s">
        <v>21</v>
      </c>
      <c r="B51" s="31" t="s">
        <v>22</v>
      </c>
      <c r="C51" s="31" t="s">
        <v>98</v>
      </c>
      <c r="D51" s="31" t="s">
        <v>99</v>
      </c>
      <c r="E51" s="31">
        <v>2789.4</v>
      </c>
      <c r="F51" s="31">
        <v>2895.1</v>
      </c>
      <c r="G51" s="31">
        <v>2969.6</v>
      </c>
      <c r="H51" s="31">
        <v>2847.7</v>
      </c>
      <c r="I51" s="31">
        <v>2817.2</v>
      </c>
      <c r="J51" s="31">
        <v>3068.4</v>
      </c>
      <c r="K51" s="31">
        <v>3336.2</v>
      </c>
      <c r="L51" s="31">
        <v>3806.9</v>
      </c>
      <c r="M51" s="31">
        <v>4013.4</v>
      </c>
      <c r="N51" s="31">
        <v>4194.9</v>
      </c>
      <c r="O51" s="31">
        <v>4520.6</v>
      </c>
      <c r="P51" s="31">
        <v>4686.4</v>
      </c>
      <c r="Q51" s="31">
        <v>4857.8</v>
      </c>
      <c r="R51" s="31">
        <v>4925.7</v>
      </c>
      <c r="S51" s="31">
        <v>4788.8</v>
      </c>
      <c r="T51" s="31">
        <v>4444.3</v>
      </c>
      <c r="U51" s="31">
        <v>4509</v>
      </c>
      <c r="V51" s="31">
        <v>4502.7</v>
      </c>
      <c r="W51" s="31">
        <v>4647.8</v>
      </c>
      <c r="X51" s="31">
        <v>4507.6</v>
      </c>
      <c r="Y51" s="31">
        <v>4470.1</v>
      </c>
      <c r="Z51" s="31">
        <v>4467.9</v>
      </c>
      <c r="AA51" s="31">
        <v>4842.8</v>
      </c>
      <c r="AB51" s="31">
        <v>4564.9</v>
      </c>
      <c r="AC51" s="31">
        <v>5092.4</v>
      </c>
      <c r="AD51" s="31">
        <v>5461.5</v>
      </c>
      <c r="AE51" s="36">
        <v>6026.1</v>
      </c>
      <c r="AF51" s="11">
        <f>AE51/$AE$7</f>
        <v>0.024208739667968947</v>
      </c>
      <c r="AG51" s="4"/>
      <c r="AH51" s="2">
        <f>AE51-AD51</f>
        <v>564.6000000000004</v>
      </c>
      <c r="AI51" s="4">
        <f>AH51/AD51</f>
        <v>0.10337819280417475</v>
      </c>
    </row>
    <row r="52" spans="1:35" ht="15">
      <c r="A52" s="31" t="s">
        <v>21</v>
      </c>
      <c r="B52" s="31" t="s">
        <v>22</v>
      </c>
      <c r="C52" s="31" t="s">
        <v>100</v>
      </c>
      <c r="D52" s="31" t="s">
        <v>228</v>
      </c>
      <c r="E52" s="31">
        <v>763.8</v>
      </c>
      <c r="F52" s="31">
        <v>720.6</v>
      </c>
      <c r="G52" s="31">
        <v>857</v>
      </c>
      <c r="H52" s="31">
        <v>726.5</v>
      </c>
      <c r="I52" s="31">
        <v>697.1</v>
      </c>
      <c r="J52" s="31">
        <v>856.9</v>
      </c>
      <c r="K52" s="31">
        <v>1014.8</v>
      </c>
      <c r="L52" s="31">
        <v>1211</v>
      </c>
      <c r="M52" s="31">
        <v>1335.8</v>
      </c>
      <c r="N52" s="31">
        <v>1416.5</v>
      </c>
      <c r="O52" s="31">
        <v>1754.3</v>
      </c>
      <c r="P52" s="31">
        <v>1649.4</v>
      </c>
      <c r="Q52" s="31">
        <v>1543.4</v>
      </c>
      <c r="R52" s="31">
        <v>1458.6</v>
      </c>
      <c r="S52" s="31">
        <v>1464.2</v>
      </c>
      <c r="T52" s="31">
        <v>1411.5</v>
      </c>
      <c r="U52" s="31">
        <v>1401.2</v>
      </c>
      <c r="V52" s="31">
        <v>1357.1</v>
      </c>
      <c r="W52" s="31">
        <v>1319.4</v>
      </c>
      <c r="X52" s="31">
        <v>1349.1</v>
      </c>
      <c r="Y52" s="31">
        <v>1317.9</v>
      </c>
      <c r="Z52" s="31">
        <v>1279.3</v>
      </c>
      <c r="AA52" s="31">
        <v>1374.1</v>
      </c>
      <c r="AB52" s="31">
        <v>1304.4</v>
      </c>
      <c r="AC52" s="31">
        <v>1266.7</v>
      </c>
      <c r="AD52" s="31">
        <v>1337.3</v>
      </c>
      <c r="AE52" s="36" t="s">
        <v>284</v>
      </c>
      <c r="AF52" s="12"/>
      <c r="AG52" s="4"/>
      <c r="AH52" s="2"/>
      <c r="AI52" s="4"/>
    </row>
    <row r="53" spans="1:35" ht="15">
      <c r="A53" s="31" t="s">
        <v>21</v>
      </c>
      <c r="B53" s="31" t="s">
        <v>22</v>
      </c>
      <c r="C53" s="31" t="s">
        <v>101</v>
      </c>
      <c r="D53" s="31" t="s">
        <v>102</v>
      </c>
      <c r="E53" s="31">
        <v>90</v>
      </c>
      <c r="F53" s="31">
        <v>111.7</v>
      </c>
      <c r="G53" s="31">
        <v>139.4</v>
      </c>
      <c r="H53" s="31">
        <v>123.4</v>
      </c>
      <c r="I53" s="31">
        <v>115.9</v>
      </c>
      <c r="J53" s="31">
        <v>137.6</v>
      </c>
      <c r="K53" s="31">
        <v>152.7</v>
      </c>
      <c r="L53" s="31">
        <v>178.9</v>
      </c>
      <c r="M53" s="31">
        <v>138.3</v>
      </c>
      <c r="N53" s="31">
        <v>169.6</v>
      </c>
      <c r="O53" s="31">
        <v>180.9</v>
      </c>
      <c r="P53" s="31">
        <v>175.1</v>
      </c>
      <c r="Q53" s="31">
        <v>194.4</v>
      </c>
      <c r="R53" s="31">
        <v>161</v>
      </c>
      <c r="S53" s="31">
        <v>151.2</v>
      </c>
      <c r="T53" s="31">
        <v>163.2</v>
      </c>
      <c r="U53" s="31">
        <v>171.4</v>
      </c>
      <c r="V53" s="31">
        <v>158.5</v>
      </c>
      <c r="W53" s="31">
        <v>156.8</v>
      </c>
      <c r="X53" s="31">
        <v>161.3</v>
      </c>
      <c r="Y53" s="31">
        <v>137</v>
      </c>
      <c r="Z53" s="31">
        <v>118.2</v>
      </c>
      <c r="AA53" s="31">
        <v>114</v>
      </c>
      <c r="AB53" s="31">
        <v>74.6</v>
      </c>
      <c r="AC53" s="31">
        <v>92.5</v>
      </c>
      <c r="AD53" s="31">
        <v>106.2</v>
      </c>
      <c r="AE53" s="36" t="s">
        <v>284</v>
      </c>
      <c r="AF53" s="12"/>
      <c r="AG53" s="4"/>
      <c r="AH53" s="2"/>
      <c r="AI53" s="4"/>
    </row>
    <row r="54" spans="1:35" ht="15">
      <c r="A54" s="31" t="s">
        <v>21</v>
      </c>
      <c r="B54" s="31" t="s">
        <v>22</v>
      </c>
      <c r="C54" s="31" t="s">
        <v>103</v>
      </c>
      <c r="D54" s="31" t="s">
        <v>229</v>
      </c>
      <c r="E54" s="31">
        <v>1612.5</v>
      </c>
      <c r="F54" s="31">
        <v>1697</v>
      </c>
      <c r="G54" s="31">
        <v>1673.1</v>
      </c>
      <c r="H54" s="31">
        <v>1797.1</v>
      </c>
      <c r="I54" s="31">
        <v>1626.5</v>
      </c>
      <c r="J54" s="31">
        <v>1486</v>
      </c>
      <c r="K54" s="31">
        <v>1545.2</v>
      </c>
      <c r="L54" s="31">
        <v>1680.2</v>
      </c>
      <c r="M54" s="31">
        <v>1819.3</v>
      </c>
      <c r="N54" s="31">
        <v>1867.3</v>
      </c>
      <c r="O54" s="31">
        <v>1959.9</v>
      </c>
      <c r="P54" s="31">
        <v>2076.1</v>
      </c>
      <c r="Q54" s="31">
        <v>2291.3</v>
      </c>
      <c r="R54" s="31">
        <v>2392.8</v>
      </c>
      <c r="S54" s="31">
        <v>2137</v>
      </c>
      <c r="T54" s="31">
        <v>2072.9</v>
      </c>
      <c r="U54" s="31">
        <v>2119</v>
      </c>
      <c r="V54" s="31">
        <v>2006.1</v>
      </c>
      <c r="W54" s="31">
        <v>2134.8</v>
      </c>
      <c r="X54" s="31">
        <v>2112.7</v>
      </c>
      <c r="Y54" s="31">
        <v>2188.3</v>
      </c>
      <c r="Z54" s="31">
        <v>2197.8</v>
      </c>
      <c r="AA54" s="31">
        <v>2363.4</v>
      </c>
      <c r="AB54" s="31">
        <v>2179.4</v>
      </c>
      <c r="AC54" s="31">
        <v>2445</v>
      </c>
      <c r="AD54" s="31">
        <v>2574.3</v>
      </c>
      <c r="AE54" s="36" t="s">
        <v>284</v>
      </c>
      <c r="AF54" s="12"/>
      <c r="AG54" s="4"/>
      <c r="AH54" s="2"/>
      <c r="AI54" s="4"/>
    </row>
    <row r="55" spans="1:35" ht="15">
      <c r="A55" s="31" t="s">
        <v>21</v>
      </c>
      <c r="B55" s="31" t="s">
        <v>22</v>
      </c>
      <c r="C55" s="31" t="s">
        <v>104</v>
      </c>
      <c r="D55" s="31" t="s">
        <v>230</v>
      </c>
      <c r="E55" s="31">
        <v>323</v>
      </c>
      <c r="F55" s="31">
        <v>365.9</v>
      </c>
      <c r="G55" s="31">
        <v>300</v>
      </c>
      <c r="H55" s="31">
        <v>200.7</v>
      </c>
      <c r="I55" s="31">
        <v>377.6</v>
      </c>
      <c r="J55" s="31">
        <v>587.9</v>
      </c>
      <c r="K55" s="31">
        <v>623.5</v>
      </c>
      <c r="L55" s="31">
        <v>736.8</v>
      </c>
      <c r="M55" s="31">
        <v>720</v>
      </c>
      <c r="N55" s="31">
        <v>741.6</v>
      </c>
      <c r="O55" s="31">
        <v>625.5</v>
      </c>
      <c r="P55" s="31">
        <v>785.8</v>
      </c>
      <c r="Q55" s="31">
        <v>828.7</v>
      </c>
      <c r="R55" s="31">
        <v>913.3</v>
      </c>
      <c r="S55" s="31">
        <v>1036.5</v>
      </c>
      <c r="T55" s="31">
        <v>796.7</v>
      </c>
      <c r="U55" s="31">
        <v>817.3</v>
      </c>
      <c r="V55" s="31">
        <v>981.1</v>
      </c>
      <c r="W55" s="31">
        <v>1036.8</v>
      </c>
      <c r="X55" s="31">
        <v>884.6</v>
      </c>
      <c r="Y55" s="31">
        <v>826.9</v>
      </c>
      <c r="Z55" s="31">
        <v>872.7</v>
      </c>
      <c r="AA55" s="31">
        <v>991.3</v>
      </c>
      <c r="AB55" s="31">
        <v>1006.4</v>
      </c>
      <c r="AC55" s="31">
        <v>1288.2</v>
      </c>
      <c r="AD55" s="31">
        <v>1443.8</v>
      </c>
      <c r="AE55" s="36" t="s">
        <v>284</v>
      </c>
      <c r="AF55" s="12"/>
      <c r="AG55" s="4"/>
      <c r="AH55" s="2"/>
      <c r="AI55" s="4"/>
    </row>
    <row r="56" spans="1:35" ht="15">
      <c r="A56" s="31" t="s">
        <v>21</v>
      </c>
      <c r="B56" s="31" t="s">
        <v>22</v>
      </c>
      <c r="C56" s="31" t="s">
        <v>105</v>
      </c>
      <c r="D56" s="31" t="s">
        <v>106</v>
      </c>
      <c r="E56" s="31">
        <v>13321</v>
      </c>
      <c r="F56" s="31">
        <v>14287.1</v>
      </c>
      <c r="G56" s="31">
        <v>15162.7</v>
      </c>
      <c r="H56" s="31">
        <v>17982.2</v>
      </c>
      <c r="I56" s="31">
        <v>18426</v>
      </c>
      <c r="J56" s="31">
        <v>18790.4</v>
      </c>
      <c r="K56" s="31">
        <v>21802.5</v>
      </c>
      <c r="L56" s="31">
        <v>24930.3</v>
      </c>
      <c r="M56" s="31">
        <v>28955.5</v>
      </c>
      <c r="N56" s="31">
        <v>28039.5</v>
      </c>
      <c r="O56" s="31">
        <v>33104.7</v>
      </c>
      <c r="P56" s="31">
        <v>26788.8</v>
      </c>
      <c r="Q56" s="31">
        <v>27732.5</v>
      </c>
      <c r="R56" s="31">
        <v>29468.7</v>
      </c>
      <c r="S56" s="31">
        <v>30772.7</v>
      </c>
      <c r="T56" s="31">
        <v>33658.7</v>
      </c>
      <c r="U56" s="31">
        <v>32834.9</v>
      </c>
      <c r="V56" s="31">
        <v>38060.7</v>
      </c>
      <c r="W56" s="31">
        <v>42531.1</v>
      </c>
      <c r="X56" s="31">
        <v>45168.1</v>
      </c>
      <c r="Y56" s="31">
        <v>45061.3</v>
      </c>
      <c r="Z56" s="31">
        <v>45029.7</v>
      </c>
      <c r="AA56" s="31">
        <v>47167.8</v>
      </c>
      <c r="AB56" s="31">
        <v>50283.2</v>
      </c>
      <c r="AC56" s="31">
        <v>53300</v>
      </c>
      <c r="AD56" s="31">
        <v>54029.1</v>
      </c>
      <c r="AE56" s="36">
        <v>54514.4</v>
      </c>
      <c r="AF56" s="29">
        <f>AE56/$AE$7</f>
        <v>0.2190014964496982</v>
      </c>
      <c r="AG56" s="4"/>
      <c r="AH56" s="2">
        <f>AE56-AD56</f>
        <v>485.3000000000029</v>
      </c>
      <c r="AI56" s="4">
        <f>AH56/AD56</f>
        <v>0.00898219663107479</v>
      </c>
    </row>
    <row r="57" spans="1:35" ht="15">
      <c r="A57" s="31" t="s">
        <v>21</v>
      </c>
      <c r="B57" s="31" t="s">
        <v>22</v>
      </c>
      <c r="C57" s="31" t="s">
        <v>107</v>
      </c>
      <c r="D57" s="31" t="s">
        <v>108</v>
      </c>
      <c r="E57" s="31">
        <v>5844.5</v>
      </c>
      <c r="F57" s="31">
        <v>6606</v>
      </c>
      <c r="G57" s="31">
        <v>6721.2</v>
      </c>
      <c r="H57" s="31">
        <v>8910.8</v>
      </c>
      <c r="I57" s="31">
        <v>8688.8</v>
      </c>
      <c r="J57" s="31">
        <v>9197.7</v>
      </c>
      <c r="K57" s="31">
        <v>11392.4</v>
      </c>
      <c r="L57" s="31">
        <v>13944.9</v>
      </c>
      <c r="M57" s="31">
        <v>16697.9</v>
      </c>
      <c r="N57" s="31">
        <v>15501</v>
      </c>
      <c r="O57" s="31">
        <v>19376.2</v>
      </c>
      <c r="P57" s="31">
        <v>13025.1</v>
      </c>
      <c r="Q57" s="31">
        <v>13499.4</v>
      </c>
      <c r="R57" s="31">
        <v>14603.5</v>
      </c>
      <c r="S57" s="31">
        <v>15172.8</v>
      </c>
      <c r="T57" s="31">
        <v>17262.1</v>
      </c>
      <c r="U57" s="31">
        <v>15541.8</v>
      </c>
      <c r="V57" s="31">
        <v>20576</v>
      </c>
      <c r="W57" s="31">
        <v>24619.2</v>
      </c>
      <c r="X57" s="31">
        <v>26799.2</v>
      </c>
      <c r="Y57" s="31">
        <v>26574.1</v>
      </c>
      <c r="Z57" s="31">
        <v>26294.5</v>
      </c>
      <c r="AA57" s="31">
        <v>28000.3</v>
      </c>
      <c r="AB57" s="31">
        <v>31076.2</v>
      </c>
      <c r="AC57" s="31">
        <v>33249.1</v>
      </c>
      <c r="AD57" s="31">
        <v>32624.4</v>
      </c>
      <c r="AE57" s="36">
        <v>32331.7</v>
      </c>
      <c r="AF57" s="11">
        <f>AE57/$AE$7</f>
        <v>0.12988661129468007</v>
      </c>
      <c r="AG57" s="4"/>
      <c r="AH57" s="2">
        <f>AE57-AD57</f>
        <v>-292.7000000000007</v>
      </c>
      <c r="AI57" s="4">
        <f>AH57/AD57</f>
        <v>-0.008971812508429296</v>
      </c>
    </row>
    <row r="58" spans="1:35" ht="15">
      <c r="A58" s="31" t="s">
        <v>21</v>
      </c>
      <c r="B58" s="31" t="s">
        <v>22</v>
      </c>
      <c r="C58" s="31" t="s">
        <v>109</v>
      </c>
      <c r="D58" s="31" t="s">
        <v>231</v>
      </c>
      <c r="E58" s="31">
        <v>2023.6</v>
      </c>
      <c r="F58" s="31">
        <v>2354.3</v>
      </c>
      <c r="G58" s="31">
        <v>2596.7</v>
      </c>
      <c r="H58" s="31">
        <v>2806.4</v>
      </c>
      <c r="I58" s="31">
        <v>2835.9</v>
      </c>
      <c r="J58" s="31">
        <v>3279.7</v>
      </c>
      <c r="K58" s="31">
        <v>3395.1</v>
      </c>
      <c r="L58" s="31">
        <v>3273.4</v>
      </c>
      <c r="M58" s="31">
        <v>3521.2</v>
      </c>
      <c r="N58" s="31">
        <v>3681.8</v>
      </c>
      <c r="O58" s="31">
        <v>3738.3</v>
      </c>
      <c r="P58" s="31">
        <v>3912.1</v>
      </c>
      <c r="Q58" s="31">
        <v>4076.6</v>
      </c>
      <c r="R58" s="31">
        <v>4348.9</v>
      </c>
      <c r="S58" s="31">
        <v>4810.6</v>
      </c>
      <c r="T58" s="31">
        <v>5459.8</v>
      </c>
      <c r="U58" s="31">
        <v>5436.2</v>
      </c>
      <c r="V58" s="31">
        <v>5962.6</v>
      </c>
      <c r="W58" s="31">
        <v>6280.3</v>
      </c>
      <c r="X58" s="31">
        <v>6660.1</v>
      </c>
      <c r="Y58" s="31">
        <v>7674.2</v>
      </c>
      <c r="Z58" s="31">
        <v>7927.6</v>
      </c>
      <c r="AA58" s="31">
        <v>7983.9</v>
      </c>
      <c r="AB58" s="31">
        <v>8043.6</v>
      </c>
      <c r="AC58" s="31">
        <v>8408.4</v>
      </c>
      <c r="AD58" s="31">
        <v>8728.7</v>
      </c>
      <c r="AE58" s="36" t="s">
        <v>284</v>
      </c>
      <c r="AF58" s="12"/>
      <c r="AG58" s="4"/>
      <c r="AH58" s="2"/>
      <c r="AI58" s="4"/>
    </row>
    <row r="59" spans="1:35" ht="15">
      <c r="A59" s="31" t="s">
        <v>21</v>
      </c>
      <c r="B59" s="31" t="s">
        <v>22</v>
      </c>
      <c r="C59" s="31" t="s">
        <v>110</v>
      </c>
      <c r="D59" s="31" t="s">
        <v>232</v>
      </c>
      <c r="E59" s="31">
        <v>278.7</v>
      </c>
      <c r="F59" s="31">
        <v>227</v>
      </c>
      <c r="G59" s="31">
        <v>259.4</v>
      </c>
      <c r="H59" s="31">
        <v>262.6</v>
      </c>
      <c r="I59" s="31">
        <v>335.8</v>
      </c>
      <c r="J59" s="31">
        <v>314.3</v>
      </c>
      <c r="K59" s="31">
        <v>318.3</v>
      </c>
      <c r="L59" s="31">
        <v>340.5</v>
      </c>
      <c r="M59" s="31">
        <v>398.2</v>
      </c>
      <c r="N59" s="31">
        <v>451.7</v>
      </c>
      <c r="O59" s="31">
        <v>381.9</v>
      </c>
      <c r="P59" s="31">
        <v>202</v>
      </c>
      <c r="Q59" s="31">
        <v>427.8</v>
      </c>
      <c r="R59" s="31">
        <v>439.2</v>
      </c>
      <c r="S59" s="31">
        <v>414.4</v>
      </c>
      <c r="T59" s="31">
        <v>566.2</v>
      </c>
      <c r="U59" s="31">
        <v>648.8</v>
      </c>
      <c r="V59" s="31">
        <v>574.8</v>
      </c>
      <c r="W59" s="31">
        <v>576.1</v>
      </c>
      <c r="X59" s="31">
        <v>679.4</v>
      </c>
      <c r="Y59" s="31">
        <v>676.5</v>
      </c>
      <c r="Z59" s="31">
        <v>773.5</v>
      </c>
      <c r="AA59" s="31">
        <v>700.2</v>
      </c>
      <c r="AB59" s="31">
        <v>776.6</v>
      </c>
      <c r="AC59" s="31">
        <v>848.2</v>
      </c>
      <c r="AD59" s="31">
        <v>873.9</v>
      </c>
      <c r="AE59" s="36" t="s">
        <v>284</v>
      </c>
      <c r="AF59" s="12"/>
      <c r="AG59" s="4"/>
      <c r="AH59" s="2"/>
      <c r="AI59" s="4"/>
    </row>
    <row r="60" spans="1:35" ht="15">
      <c r="A60" s="31" t="s">
        <v>21</v>
      </c>
      <c r="B60" s="31" t="s">
        <v>22</v>
      </c>
      <c r="C60" s="31" t="s">
        <v>111</v>
      </c>
      <c r="D60" s="31" t="s">
        <v>112</v>
      </c>
      <c r="E60" s="31">
        <v>3537.2</v>
      </c>
      <c r="F60" s="31">
        <v>4017.4</v>
      </c>
      <c r="G60" s="31">
        <v>3856.5</v>
      </c>
      <c r="H60" s="31">
        <v>5830.7</v>
      </c>
      <c r="I60" s="31">
        <v>5495.3</v>
      </c>
      <c r="J60" s="31">
        <v>5585.5</v>
      </c>
      <c r="K60" s="31">
        <v>7658.9</v>
      </c>
      <c r="L60" s="31">
        <v>10308.3</v>
      </c>
      <c r="M60" s="31">
        <v>12755.9</v>
      </c>
      <c r="N60" s="31">
        <v>11345.4</v>
      </c>
      <c r="O60" s="31">
        <v>15239.1</v>
      </c>
      <c r="P60" s="31">
        <v>8876.7</v>
      </c>
      <c r="Q60" s="31">
        <v>8951.9</v>
      </c>
      <c r="R60" s="31">
        <v>9789.9</v>
      </c>
      <c r="S60" s="31">
        <v>9876.4</v>
      </c>
      <c r="T60" s="31">
        <v>11183.9</v>
      </c>
      <c r="U60" s="31">
        <v>9405.3</v>
      </c>
      <c r="V60" s="31">
        <v>13952.5</v>
      </c>
      <c r="W60" s="31">
        <v>17676.3</v>
      </c>
      <c r="X60" s="31">
        <v>19410.9</v>
      </c>
      <c r="Y60" s="31">
        <v>18207.2</v>
      </c>
      <c r="Z60" s="31">
        <v>17590.4</v>
      </c>
      <c r="AA60" s="31">
        <v>19313.2</v>
      </c>
      <c r="AB60" s="31">
        <v>22253.9</v>
      </c>
      <c r="AC60" s="31">
        <v>23896</v>
      </c>
      <c r="AD60" s="31">
        <v>22937.5</v>
      </c>
      <c r="AE60" s="36" t="s">
        <v>284</v>
      </c>
      <c r="AF60" s="12"/>
      <c r="AG60" s="4"/>
      <c r="AH60" s="2"/>
      <c r="AI60" s="4"/>
    </row>
    <row r="61" spans="1:35" ht="15">
      <c r="A61" s="31" t="s">
        <v>21</v>
      </c>
      <c r="B61" s="31" t="s">
        <v>22</v>
      </c>
      <c r="C61" s="31" t="s">
        <v>113</v>
      </c>
      <c r="D61" s="31" t="s">
        <v>114</v>
      </c>
      <c r="E61" s="31">
        <v>5</v>
      </c>
      <c r="F61" s="31">
        <v>7.3</v>
      </c>
      <c r="G61" s="31">
        <v>8.6</v>
      </c>
      <c r="H61" s="31">
        <v>11.2</v>
      </c>
      <c r="I61" s="31">
        <v>21.8</v>
      </c>
      <c r="J61" s="31">
        <v>18.2</v>
      </c>
      <c r="K61" s="31">
        <v>20</v>
      </c>
      <c r="L61" s="31">
        <v>22.6</v>
      </c>
      <c r="M61" s="31">
        <v>22.5</v>
      </c>
      <c r="N61" s="31">
        <v>22.1</v>
      </c>
      <c r="O61" s="31">
        <v>16.9</v>
      </c>
      <c r="P61" s="31">
        <v>34.2</v>
      </c>
      <c r="Q61" s="31">
        <v>43.1</v>
      </c>
      <c r="R61" s="31">
        <v>25.4</v>
      </c>
      <c r="S61" s="31">
        <v>71.5</v>
      </c>
      <c r="T61" s="31">
        <v>52.1</v>
      </c>
      <c r="U61" s="31">
        <v>51.5</v>
      </c>
      <c r="V61" s="31">
        <v>86</v>
      </c>
      <c r="W61" s="31">
        <v>86.5</v>
      </c>
      <c r="X61" s="31">
        <v>48.8</v>
      </c>
      <c r="Y61" s="31">
        <v>16.2</v>
      </c>
      <c r="Z61" s="31">
        <v>3</v>
      </c>
      <c r="AA61" s="31">
        <v>3.1</v>
      </c>
      <c r="AB61" s="31">
        <v>2</v>
      </c>
      <c r="AC61" s="31">
        <v>96.5</v>
      </c>
      <c r="AD61" s="31">
        <v>84.3</v>
      </c>
      <c r="AE61" s="36" t="s">
        <v>284</v>
      </c>
      <c r="AF61" s="12"/>
      <c r="AG61" s="4"/>
      <c r="AH61" s="2"/>
      <c r="AI61" s="4"/>
    </row>
    <row r="62" spans="1:35" ht="15">
      <c r="A62" s="31" t="s">
        <v>21</v>
      </c>
      <c r="B62" s="31" t="s">
        <v>22</v>
      </c>
      <c r="C62" s="31" t="s">
        <v>115</v>
      </c>
      <c r="D62" s="31" t="s">
        <v>116</v>
      </c>
      <c r="E62" s="31">
        <v>7476.5</v>
      </c>
      <c r="F62" s="31">
        <v>7681.1</v>
      </c>
      <c r="G62" s="31">
        <v>8441.5</v>
      </c>
      <c r="H62" s="31">
        <v>9071.3</v>
      </c>
      <c r="I62" s="31">
        <v>9737.2</v>
      </c>
      <c r="J62" s="31">
        <v>9592.7</v>
      </c>
      <c r="K62" s="31">
        <v>10410.1</v>
      </c>
      <c r="L62" s="31">
        <v>10985.4</v>
      </c>
      <c r="M62" s="31">
        <v>12257.7</v>
      </c>
      <c r="N62" s="31">
        <v>12538.6</v>
      </c>
      <c r="O62" s="31">
        <v>13728.4</v>
      </c>
      <c r="P62" s="31">
        <v>13763.7</v>
      </c>
      <c r="Q62" s="31">
        <v>14233.1</v>
      </c>
      <c r="R62" s="31">
        <v>14865.1</v>
      </c>
      <c r="S62" s="31">
        <v>15599.9</v>
      </c>
      <c r="T62" s="31">
        <v>16396.6</v>
      </c>
      <c r="U62" s="31">
        <v>17293.1</v>
      </c>
      <c r="V62" s="31">
        <v>17484.7</v>
      </c>
      <c r="W62" s="31">
        <v>17911.9</v>
      </c>
      <c r="X62" s="31">
        <v>18368.9</v>
      </c>
      <c r="Y62" s="31">
        <v>18487.2</v>
      </c>
      <c r="Z62" s="31">
        <v>18735.2</v>
      </c>
      <c r="AA62" s="31">
        <v>19167.5</v>
      </c>
      <c r="AB62" s="31">
        <v>19207.1</v>
      </c>
      <c r="AC62" s="31">
        <v>20050.9</v>
      </c>
      <c r="AD62" s="31">
        <v>21404.7</v>
      </c>
      <c r="AE62" s="36">
        <v>22182.7</v>
      </c>
      <c r="AF62" s="11">
        <f>AE62/$AE$7</f>
        <v>0.08911488515501813</v>
      </c>
      <c r="AG62" s="4"/>
      <c r="AH62" s="2">
        <f>AE62-AD62</f>
        <v>778</v>
      </c>
      <c r="AI62" s="4">
        <f>AH62/AD62</f>
        <v>0.03634715740001028</v>
      </c>
    </row>
    <row r="63" spans="1:35" ht="15">
      <c r="A63" s="31" t="s">
        <v>21</v>
      </c>
      <c r="B63" s="31" t="s">
        <v>22</v>
      </c>
      <c r="C63" s="31" t="s">
        <v>117</v>
      </c>
      <c r="D63" s="31" t="s">
        <v>118</v>
      </c>
      <c r="E63" s="31">
        <v>6953.5</v>
      </c>
      <c r="F63" s="31">
        <v>7144.2</v>
      </c>
      <c r="G63" s="31">
        <v>7774.5</v>
      </c>
      <c r="H63" s="31">
        <v>8390.1</v>
      </c>
      <c r="I63" s="31">
        <v>9028.7</v>
      </c>
      <c r="J63" s="31">
        <v>8880</v>
      </c>
      <c r="K63" s="31">
        <v>9691.6</v>
      </c>
      <c r="L63" s="31">
        <v>10290.9</v>
      </c>
      <c r="M63" s="31">
        <v>11515.3</v>
      </c>
      <c r="N63" s="31">
        <v>11519.9</v>
      </c>
      <c r="O63" s="31">
        <v>12542.3</v>
      </c>
      <c r="P63" s="31">
        <v>12372</v>
      </c>
      <c r="Q63" s="31">
        <v>13284.1</v>
      </c>
      <c r="R63" s="31">
        <v>13783.7</v>
      </c>
      <c r="S63" s="31">
        <v>14604.3</v>
      </c>
      <c r="T63" s="31">
        <v>15526.5</v>
      </c>
      <c r="U63" s="31">
        <v>16072.7</v>
      </c>
      <c r="V63" s="31">
        <v>16283.9</v>
      </c>
      <c r="W63" s="31">
        <v>16567.7</v>
      </c>
      <c r="X63" s="31">
        <v>17014.9</v>
      </c>
      <c r="Y63" s="31">
        <v>17396.5</v>
      </c>
      <c r="Z63" s="31">
        <v>17690.3</v>
      </c>
      <c r="AA63" s="31">
        <v>18178.8</v>
      </c>
      <c r="AB63" s="31">
        <v>18118.9</v>
      </c>
      <c r="AC63" s="31">
        <v>18704.9</v>
      </c>
      <c r="AD63" s="31">
        <v>19681.2</v>
      </c>
      <c r="AE63" s="36" t="s">
        <v>284</v>
      </c>
      <c r="AF63" s="12"/>
      <c r="AG63" s="4"/>
      <c r="AH63" s="2"/>
      <c r="AI63" s="4"/>
    </row>
    <row r="64" spans="1:35" ht="15">
      <c r="A64" s="31" t="s">
        <v>21</v>
      </c>
      <c r="B64" s="31" t="s">
        <v>22</v>
      </c>
      <c r="C64" s="31" t="s">
        <v>119</v>
      </c>
      <c r="D64" s="31" t="s">
        <v>233</v>
      </c>
      <c r="E64" s="31">
        <v>523</v>
      </c>
      <c r="F64" s="31">
        <v>537</v>
      </c>
      <c r="G64" s="31">
        <v>667</v>
      </c>
      <c r="H64" s="31">
        <v>681.2</v>
      </c>
      <c r="I64" s="31">
        <v>708.5</v>
      </c>
      <c r="J64" s="31">
        <v>712.7</v>
      </c>
      <c r="K64" s="31">
        <v>718.5</v>
      </c>
      <c r="L64" s="31">
        <v>694.4</v>
      </c>
      <c r="M64" s="31">
        <v>742.4</v>
      </c>
      <c r="N64" s="31">
        <v>1018.7</v>
      </c>
      <c r="O64" s="31">
        <v>1186.1</v>
      </c>
      <c r="P64" s="31">
        <v>1391.7</v>
      </c>
      <c r="Q64" s="31">
        <v>949</v>
      </c>
      <c r="R64" s="31">
        <v>1081.4</v>
      </c>
      <c r="S64" s="31">
        <v>995.6</v>
      </c>
      <c r="T64" s="31">
        <v>870.1</v>
      </c>
      <c r="U64" s="31">
        <v>1220.4</v>
      </c>
      <c r="V64" s="31">
        <v>1200.8</v>
      </c>
      <c r="W64" s="31">
        <v>1344.2</v>
      </c>
      <c r="X64" s="31">
        <v>1354</v>
      </c>
      <c r="Y64" s="31">
        <v>1090.7</v>
      </c>
      <c r="Z64" s="31">
        <v>1044.9</v>
      </c>
      <c r="AA64" s="31">
        <v>988.7</v>
      </c>
      <c r="AB64" s="31">
        <v>1088.1</v>
      </c>
      <c r="AC64" s="31">
        <v>1346</v>
      </c>
      <c r="AD64" s="31">
        <v>1723.6</v>
      </c>
      <c r="AE64" s="36" t="s">
        <v>284</v>
      </c>
      <c r="AF64" s="12"/>
      <c r="AG64" s="4"/>
      <c r="AH64" s="2"/>
      <c r="AI64" s="4"/>
    </row>
    <row r="65" spans="1:35" ht="15">
      <c r="A65" s="31" t="s">
        <v>21</v>
      </c>
      <c r="B65" s="31" t="s">
        <v>22</v>
      </c>
      <c r="C65" s="31" t="s">
        <v>120</v>
      </c>
      <c r="D65" s="31" t="s">
        <v>121</v>
      </c>
      <c r="E65" s="31">
        <v>4070.1</v>
      </c>
      <c r="F65" s="31">
        <v>4370.9</v>
      </c>
      <c r="G65" s="31">
        <v>4631.3</v>
      </c>
      <c r="H65" s="31">
        <v>4819.8</v>
      </c>
      <c r="I65" s="31">
        <v>5176.7</v>
      </c>
      <c r="J65" s="31">
        <v>5448.8</v>
      </c>
      <c r="K65" s="31">
        <v>5866.8</v>
      </c>
      <c r="L65" s="31">
        <v>6149.8</v>
      </c>
      <c r="M65" s="31">
        <v>6601.8</v>
      </c>
      <c r="N65" s="31">
        <v>7059.1</v>
      </c>
      <c r="O65" s="31">
        <v>7858.4</v>
      </c>
      <c r="P65" s="31">
        <v>8411.8</v>
      </c>
      <c r="Q65" s="31">
        <v>8337.7</v>
      </c>
      <c r="R65" s="31">
        <v>8745.5</v>
      </c>
      <c r="S65" s="31">
        <v>9180.9</v>
      </c>
      <c r="T65" s="31">
        <v>9923.7</v>
      </c>
      <c r="U65" s="31">
        <v>10115.5</v>
      </c>
      <c r="V65" s="31">
        <v>10663.9</v>
      </c>
      <c r="W65" s="31">
        <v>11207.6</v>
      </c>
      <c r="X65" s="31">
        <v>11579.3</v>
      </c>
      <c r="Y65" s="31">
        <v>12073</v>
      </c>
      <c r="Z65" s="31">
        <v>12741.5</v>
      </c>
      <c r="AA65" s="31">
        <v>13170</v>
      </c>
      <c r="AB65" s="31">
        <v>13384.6</v>
      </c>
      <c r="AC65" s="31">
        <v>14906.8</v>
      </c>
      <c r="AD65" s="31">
        <v>16445.1</v>
      </c>
      <c r="AE65" s="36">
        <v>17358.3</v>
      </c>
      <c r="AF65" s="29">
        <f>AE65/$AE$7</f>
        <v>0.06973375247315931</v>
      </c>
      <c r="AG65" s="4"/>
      <c r="AH65" s="2">
        <f>AE65-AD65</f>
        <v>913.2000000000007</v>
      </c>
      <c r="AI65" s="4">
        <f>AH65/AD65</f>
        <v>0.055530218727766985</v>
      </c>
    </row>
    <row r="66" spans="1:35" ht="15">
      <c r="A66" s="31" t="s">
        <v>21</v>
      </c>
      <c r="B66" s="31" t="s">
        <v>22</v>
      </c>
      <c r="C66" s="31" t="s">
        <v>122</v>
      </c>
      <c r="D66" s="31" t="s">
        <v>123</v>
      </c>
      <c r="E66" s="31">
        <v>2253.1</v>
      </c>
      <c r="F66" s="31">
        <v>2378.3</v>
      </c>
      <c r="G66" s="31">
        <v>2527.5</v>
      </c>
      <c r="H66" s="31">
        <v>2564.9</v>
      </c>
      <c r="I66" s="31">
        <v>2719.1</v>
      </c>
      <c r="J66" s="31">
        <v>2935.4</v>
      </c>
      <c r="K66" s="31">
        <v>3010.4</v>
      </c>
      <c r="L66" s="31">
        <v>3157</v>
      </c>
      <c r="M66" s="31">
        <v>3285.1</v>
      </c>
      <c r="N66" s="31">
        <v>3456.8</v>
      </c>
      <c r="O66" s="31">
        <v>3800.3</v>
      </c>
      <c r="P66" s="31">
        <v>4212.4</v>
      </c>
      <c r="Q66" s="31">
        <v>4197.8</v>
      </c>
      <c r="R66" s="31">
        <v>4356.7</v>
      </c>
      <c r="S66" s="31">
        <v>4600.8</v>
      </c>
      <c r="T66" s="31">
        <v>4935.1</v>
      </c>
      <c r="U66" s="31">
        <v>5057.1</v>
      </c>
      <c r="V66" s="31">
        <v>5267.7</v>
      </c>
      <c r="W66" s="31">
        <v>5597.6</v>
      </c>
      <c r="X66" s="31">
        <v>5945.5</v>
      </c>
      <c r="Y66" s="31">
        <v>6230.7</v>
      </c>
      <c r="Z66" s="31">
        <v>6579.3</v>
      </c>
      <c r="AA66" s="31">
        <v>6710.8</v>
      </c>
      <c r="AB66" s="31">
        <v>6759.3</v>
      </c>
      <c r="AC66" s="31">
        <v>7298.5</v>
      </c>
      <c r="AD66" s="31">
        <v>7891</v>
      </c>
      <c r="AE66" s="36">
        <v>8725</v>
      </c>
      <c r="AF66" s="11">
        <f>AE66/$AE$7</f>
        <v>0.03505107011218351</v>
      </c>
      <c r="AG66" s="4"/>
      <c r="AH66" s="2">
        <f>AE66-AD66</f>
        <v>834</v>
      </c>
      <c r="AI66" s="4">
        <f>AH66/AD66</f>
        <v>0.10569002661259663</v>
      </c>
    </row>
    <row r="67" spans="1:35" ht="15">
      <c r="A67" s="31" t="s">
        <v>21</v>
      </c>
      <c r="B67" s="31" t="s">
        <v>22</v>
      </c>
      <c r="C67" s="31" t="s">
        <v>124</v>
      </c>
      <c r="D67" s="31" t="s">
        <v>125</v>
      </c>
      <c r="E67" s="31">
        <v>532.2</v>
      </c>
      <c r="F67" s="31">
        <v>553.9</v>
      </c>
      <c r="G67" s="31">
        <v>575.4</v>
      </c>
      <c r="H67" s="31">
        <v>602.2</v>
      </c>
      <c r="I67" s="31">
        <v>636.6</v>
      </c>
      <c r="J67" s="31">
        <v>681.6</v>
      </c>
      <c r="K67" s="31">
        <v>728.5</v>
      </c>
      <c r="L67" s="31">
        <v>764.7</v>
      </c>
      <c r="M67" s="31">
        <v>775.4</v>
      </c>
      <c r="N67" s="31">
        <v>806.9</v>
      </c>
      <c r="O67" s="31">
        <v>855.9</v>
      </c>
      <c r="P67" s="31">
        <v>980.2</v>
      </c>
      <c r="Q67" s="31">
        <v>915.9</v>
      </c>
      <c r="R67" s="31">
        <v>877.2</v>
      </c>
      <c r="S67" s="31">
        <v>904.5</v>
      </c>
      <c r="T67" s="31">
        <v>935.4</v>
      </c>
      <c r="U67" s="31">
        <v>940.9</v>
      </c>
      <c r="V67" s="31">
        <v>961.2</v>
      </c>
      <c r="W67" s="31">
        <v>1024.5</v>
      </c>
      <c r="X67" s="31">
        <v>1073.5</v>
      </c>
      <c r="Y67" s="31">
        <v>1121.6</v>
      </c>
      <c r="Z67" s="31">
        <v>1152.5</v>
      </c>
      <c r="AA67" s="31">
        <v>1173.1</v>
      </c>
      <c r="AB67" s="31">
        <v>1155.9</v>
      </c>
      <c r="AC67" s="31">
        <v>1244.9</v>
      </c>
      <c r="AD67" s="31">
        <v>1277.1</v>
      </c>
      <c r="AE67" s="36" t="s">
        <v>284</v>
      </c>
      <c r="AF67" s="12"/>
      <c r="AG67" s="4"/>
      <c r="AH67" s="2"/>
      <c r="AI67" s="4"/>
    </row>
    <row r="68" spans="1:35" ht="15">
      <c r="A68" s="31" t="s">
        <v>21</v>
      </c>
      <c r="B68" s="31" t="s">
        <v>22</v>
      </c>
      <c r="C68" s="31" t="s">
        <v>126</v>
      </c>
      <c r="D68" s="31" t="s">
        <v>127</v>
      </c>
      <c r="E68" s="31">
        <v>261</v>
      </c>
      <c r="F68" s="31">
        <v>319.7</v>
      </c>
      <c r="G68" s="31">
        <v>335.4</v>
      </c>
      <c r="H68" s="31">
        <v>275.7</v>
      </c>
      <c r="I68" s="31">
        <v>339.2</v>
      </c>
      <c r="J68" s="31">
        <v>335</v>
      </c>
      <c r="K68" s="31">
        <v>374.9</v>
      </c>
      <c r="L68" s="31">
        <v>393.3</v>
      </c>
      <c r="M68" s="31">
        <v>430.8</v>
      </c>
      <c r="N68" s="31">
        <v>482</v>
      </c>
      <c r="O68" s="31">
        <v>560.1</v>
      </c>
      <c r="P68" s="31">
        <v>591.2</v>
      </c>
      <c r="Q68" s="31">
        <v>645.8</v>
      </c>
      <c r="R68" s="31">
        <v>776.8</v>
      </c>
      <c r="S68" s="31">
        <v>888.6</v>
      </c>
      <c r="T68" s="31">
        <v>974.9</v>
      </c>
      <c r="U68" s="31">
        <v>1037.9</v>
      </c>
      <c r="V68" s="31">
        <v>1109.4</v>
      </c>
      <c r="W68" s="31">
        <v>1145.3</v>
      </c>
      <c r="X68" s="31">
        <v>1259.7</v>
      </c>
      <c r="Y68" s="31">
        <v>1447.7</v>
      </c>
      <c r="Z68" s="31">
        <v>1548.8</v>
      </c>
      <c r="AA68" s="31">
        <v>1563.9</v>
      </c>
      <c r="AB68" s="31">
        <v>1552.8</v>
      </c>
      <c r="AC68" s="31">
        <v>1589.9</v>
      </c>
      <c r="AD68" s="31">
        <v>1703.8</v>
      </c>
      <c r="AE68" s="36" t="s">
        <v>284</v>
      </c>
      <c r="AF68" s="12"/>
      <c r="AG68" s="4"/>
      <c r="AH68" s="2"/>
      <c r="AI68" s="4"/>
    </row>
    <row r="69" spans="1:35" ht="15">
      <c r="A69" s="31" t="s">
        <v>21</v>
      </c>
      <c r="B69" s="31" t="s">
        <v>22</v>
      </c>
      <c r="C69" s="31" t="s">
        <v>128</v>
      </c>
      <c r="D69" s="31" t="s">
        <v>129</v>
      </c>
      <c r="E69" s="31">
        <v>1459.9</v>
      </c>
      <c r="F69" s="31">
        <v>1504.7</v>
      </c>
      <c r="G69" s="31">
        <v>1616.7</v>
      </c>
      <c r="H69" s="31">
        <v>1687</v>
      </c>
      <c r="I69" s="31">
        <v>1743.3</v>
      </c>
      <c r="J69" s="31">
        <v>1918.7</v>
      </c>
      <c r="K69" s="31">
        <v>1907.1</v>
      </c>
      <c r="L69" s="31">
        <v>1999</v>
      </c>
      <c r="M69" s="31">
        <v>2079</v>
      </c>
      <c r="N69" s="31">
        <v>2168</v>
      </c>
      <c r="O69" s="31">
        <v>2384.2</v>
      </c>
      <c r="P69" s="31">
        <v>2640.9</v>
      </c>
      <c r="Q69" s="31">
        <v>2636.2</v>
      </c>
      <c r="R69" s="31">
        <v>2702.7</v>
      </c>
      <c r="S69" s="31">
        <v>2807.8</v>
      </c>
      <c r="T69" s="31">
        <v>3024.8</v>
      </c>
      <c r="U69" s="31">
        <v>3078.3</v>
      </c>
      <c r="V69" s="31">
        <v>3197</v>
      </c>
      <c r="W69" s="31">
        <v>3427.8</v>
      </c>
      <c r="X69" s="31">
        <v>3612.3</v>
      </c>
      <c r="Y69" s="31">
        <v>3661.3</v>
      </c>
      <c r="Z69" s="31">
        <v>3878</v>
      </c>
      <c r="AA69" s="31">
        <v>3973.8</v>
      </c>
      <c r="AB69" s="31">
        <v>4050.6</v>
      </c>
      <c r="AC69" s="31">
        <v>4463.7</v>
      </c>
      <c r="AD69" s="31">
        <v>4910.1</v>
      </c>
      <c r="AE69" s="36" t="s">
        <v>284</v>
      </c>
      <c r="AF69" s="12"/>
      <c r="AG69" s="4"/>
      <c r="AH69" s="2"/>
      <c r="AI69" s="4"/>
    </row>
    <row r="70" spans="1:35" ht="15">
      <c r="A70" s="31" t="s">
        <v>21</v>
      </c>
      <c r="B70" s="31" t="s">
        <v>22</v>
      </c>
      <c r="C70" s="31" t="s">
        <v>130</v>
      </c>
      <c r="D70" s="31" t="s">
        <v>131</v>
      </c>
      <c r="E70" s="31">
        <v>404</v>
      </c>
      <c r="F70" s="31">
        <v>415.1</v>
      </c>
      <c r="G70" s="31">
        <v>451.7</v>
      </c>
      <c r="H70" s="31">
        <v>463</v>
      </c>
      <c r="I70" s="31">
        <v>531.2</v>
      </c>
      <c r="J70" s="31">
        <v>579.9</v>
      </c>
      <c r="K70" s="31">
        <v>792.4</v>
      </c>
      <c r="L70" s="31">
        <v>865.3</v>
      </c>
      <c r="M70" s="31">
        <v>1021</v>
      </c>
      <c r="N70" s="31">
        <v>1150.3</v>
      </c>
      <c r="O70" s="31">
        <v>1311.9</v>
      </c>
      <c r="P70" s="31">
        <v>1309.7</v>
      </c>
      <c r="Q70" s="31">
        <v>1329.9</v>
      </c>
      <c r="R70" s="31">
        <v>1351.5</v>
      </c>
      <c r="S70" s="31">
        <v>1499.9</v>
      </c>
      <c r="T70" s="31">
        <v>1737.9</v>
      </c>
      <c r="U70" s="31">
        <v>1775.2</v>
      </c>
      <c r="V70" s="31">
        <v>1972</v>
      </c>
      <c r="W70" s="31">
        <v>2157.6</v>
      </c>
      <c r="X70" s="31">
        <v>2166.2</v>
      </c>
      <c r="Y70" s="31">
        <v>2189.2</v>
      </c>
      <c r="Z70" s="31">
        <v>2261.3</v>
      </c>
      <c r="AA70" s="31">
        <v>2466.8</v>
      </c>
      <c r="AB70" s="31">
        <v>2684</v>
      </c>
      <c r="AC70" s="31">
        <v>3111.2</v>
      </c>
      <c r="AD70" s="31">
        <v>3543.3</v>
      </c>
      <c r="AE70" s="36">
        <v>3512</v>
      </c>
      <c r="AF70" s="11">
        <f>AE70/$AE$7</f>
        <v>0.014108808966646246</v>
      </c>
      <c r="AG70" s="4"/>
      <c r="AH70" s="2">
        <f>AE70-AD70</f>
        <v>-31.300000000000182</v>
      </c>
      <c r="AI70" s="4">
        <f>AH70/AD70</f>
        <v>-0.008833573222702052</v>
      </c>
    </row>
    <row r="71" spans="1:35" ht="15">
      <c r="A71" s="31" t="s">
        <v>21</v>
      </c>
      <c r="B71" s="31" t="s">
        <v>22</v>
      </c>
      <c r="C71" s="31" t="s">
        <v>132</v>
      </c>
      <c r="D71" s="31" t="s">
        <v>234</v>
      </c>
      <c r="E71" s="31">
        <v>1412.9</v>
      </c>
      <c r="F71" s="31">
        <v>1577.5</v>
      </c>
      <c r="G71" s="31">
        <v>1652.1</v>
      </c>
      <c r="H71" s="31">
        <v>1791.9</v>
      </c>
      <c r="I71" s="31">
        <v>1926.5</v>
      </c>
      <c r="J71" s="31">
        <v>1933.6</v>
      </c>
      <c r="K71" s="31">
        <v>2064</v>
      </c>
      <c r="L71" s="31">
        <v>2127.4</v>
      </c>
      <c r="M71" s="31">
        <v>2295.8</v>
      </c>
      <c r="N71" s="31">
        <v>2451.9</v>
      </c>
      <c r="O71" s="31">
        <v>2746.2</v>
      </c>
      <c r="P71" s="31">
        <v>2889.7</v>
      </c>
      <c r="Q71" s="31">
        <v>2809.9</v>
      </c>
      <c r="R71" s="31">
        <v>3037.2</v>
      </c>
      <c r="S71" s="31">
        <v>3080.2</v>
      </c>
      <c r="T71" s="31">
        <v>3250.7</v>
      </c>
      <c r="U71" s="31">
        <v>3283.2</v>
      </c>
      <c r="V71" s="31">
        <v>3424.3</v>
      </c>
      <c r="W71" s="31">
        <v>3452.4</v>
      </c>
      <c r="X71" s="31">
        <v>3467.6</v>
      </c>
      <c r="Y71" s="31">
        <v>3653.2</v>
      </c>
      <c r="Z71" s="31">
        <v>3900.9</v>
      </c>
      <c r="AA71" s="31">
        <v>3992.4</v>
      </c>
      <c r="AB71" s="31">
        <v>3941.3</v>
      </c>
      <c r="AC71" s="31">
        <v>4497.2</v>
      </c>
      <c r="AD71" s="31">
        <v>5010.8</v>
      </c>
      <c r="AE71" s="36">
        <v>5121.2</v>
      </c>
      <c r="AF71" s="11">
        <f>AE71/$AE$7</f>
        <v>0.020573471662866955</v>
      </c>
      <c r="AG71" s="4"/>
      <c r="AH71" s="2">
        <f>AE71-AD71</f>
        <v>110.39999999999964</v>
      </c>
      <c r="AI71" s="4">
        <f>AH71/AD71</f>
        <v>0.022032409994411997</v>
      </c>
    </row>
    <row r="72" spans="1:35" ht="15">
      <c r="A72" s="31" t="s">
        <v>21</v>
      </c>
      <c r="B72" s="31" t="s">
        <v>22</v>
      </c>
      <c r="C72" s="31" t="s">
        <v>133</v>
      </c>
      <c r="D72" s="31" t="s">
        <v>134</v>
      </c>
      <c r="E72" s="31">
        <v>1311.3</v>
      </c>
      <c r="F72" s="31">
        <v>1469.6</v>
      </c>
      <c r="G72" s="31">
        <v>1523.5</v>
      </c>
      <c r="H72" s="31">
        <v>1651.9</v>
      </c>
      <c r="I72" s="31">
        <v>1775.7</v>
      </c>
      <c r="J72" s="31">
        <v>1770.8</v>
      </c>
      <c r="K72" s="31">
        <v>1884.7</v>
      </c>
      <c r="L72" s="31">
        <v>1957.6</v>
      </c>
      <c r="M72" s="31">
        <v>2125.8</v>
      </c>
      <c r="N72" s="31">
        <v>2289.5</v>
      </c>
      <c r="O72" s="31">
        <v>2556.6</v>
      </c>
      <c r="P72" s="31">
        <v>2678.7</v>
      </c>
      <c r="Q72" s="31">
        <v>2582.4</v>
      </c>
      <c r="R72" s="31">
        <v>2747.4</v>
      </c>
      <c r="S72" s="31">
        <v>2820.5</v>
      </c>
      <c r="T72" s="31">
        <v>2980.5</v>
      </c>
      <c r="U72" s="31">
        <v>3009.2</v>
      </c>
      <c r="V72" s="31">
        <v>3125.7</v>
      </c>
      <c r="W72" s="31">
        <v>3130.2</v>
      </c>
      <c r="X72" s="31">
        <v>3153.8</v>
      </c>
      <c r="Y72" s="31">
        <v>3310.4</v>
      </c>
      <c r="Z72" s="31">
        <v>3538.7</v>
      </c>
      <c r="AA72" s="31">
        <v>3625.2</v>
      </c>
      <c r="AB72" s="31">
        <v>3566</v>
      </c>
      <c r="AC72" s="31">
        <v>4088</v>
      </c>
      <c r="AD72" s="31">
        <v>4552</v>
      </c>
      <c r="AE72" s="36" t="s">
        <v>284</v>
      </c>
      <c r="AF72" s="12"/>
      <c r="AG72" s="4"/>
      <c r="AH72" s="2"/>
      <c r="AI72" s="4"/>
    </row>
    <row r="73" spans="1:35" ht="15">
      <c r="A73" s="31" t="s">
        <v>21</v>
      </c>
      <c r="B73" s="31" t="s">
        <v>22</v>
      </c>
      <c r="C73" s="31" t="s">
        <v>135</v>
      </c>
      <c r="D73" s="31" t="s">
        <v>136</v>
      </c>
      <c r="E73" s="31">
        <v>101.6</v>
      </c>
      <c r="F73" s="31">
        <v>108</v>
      </c>
      <c r="G73" s="31">
        <v>128.6</v>
      </c>
      <c r="H73" s="31">
        <v>140</v>
      </c>
      <c r="I73" s="31">
        <v>150.8</v>
      </c>
      <c r="J73" s="31">
        <v>162.7</v>
      </c>
      <c r="K73" s="31">
        <v>179.2</v>
      </c>
      <c r="L73" s="31">
        <v>169.8</v>
      </c>
      <c r="M73" s="31">
        <v>170</v>
      </c>
      <c r="N73" s="31">
        <v>162.4</v>
      </c>
      <c r="O73" s="31">
        <v>189.6</v>
      </c>
      <c r="P73" s="31">
        <v>211</v>
      </c>
      <c r="Q73" s="31">
        <v>227.5</v>
      </c>
      <c r="R73" s="31">
        <v>289.9</v>
      </c>
      <c r="S73" s="31">
        <v>259.7</v>
      </c>
      <c r="T73" s="31">
        <v>270.2</v>
      </c>
      <c r="U73" s="31">
        <v>274</v>
      </c>
      <c r="V73" s="31">
        <v>298.5</v>
      </c>
      <c r="W73" s="31">
        <v>322.2</v>
      </c>
      <c r="X73" s="31">
        <v>313.8</v>
      </c>
      <c r="Y73" s="31">
        <v>342.7</v>
      </c>
      <c r="Z73" s="31">
        <v>362.2</v>
      </c>
      <c r="AA73" s="31">
        <v>367.2</v>
      </c>
      <c r="AB73" s="31">
        <v>375.2</v>
      </c>
      <c r="AC73" s="31">
        <v>409.2</v>
      </c>
      <c r="AD73" s="31">
        <v>458.8</v>
      </c>
      <c r="AE73" s="36" t="s">
        <v>284</v>
      </c>
      <c r="AF73" s="12"/>
      <c r="AG73" s="4"/>
      <c r="AH73" s="2"/>
      <c r="AI73" s="4"/>
    </row>
    <row r="74" spans="1:35" ht="15">
      <c r="A74" s="31" t="s">
        <v>21</v>
      </c>
      <c r="B74" s="31" t="s">
        <v>22</v>
      </c>
      <c r="C74" s="31" t="s">
        <v>137</v>
      </c>
      <c r="D74" s="31" t="s">
        <v>138</v>
      </c>
      <c r="E74" s="31">
        <v>5680.7</v>
      </c>
      <c r="F74" s="31">
        <v>6072.7</v>
      </c>
      <c r="G74" s="31">
        <v>6247.5</v>
      </c>
      <c r="H74" s="31">
        <v>6645.4</v>
      </c>
      <c r="I74" s="31">
        <v>7197</v>
      </c>
      <c r="J74" s="31">
        <v>7577.7</v>
      </c>
      <c r="K74" s="31">
        <v>7958</v>
      </c>
      <c r="L74" s="31">
        <v>8508.1</v>
      </c>
      <c r="M74" s="31">
        <v>8829.4</v>
      </c>
      <c r="N74" s="31">
        <v>9287.7</v>
      </c>
      <c r="O74" s="31">
        <v>9637</v>
      </c>
      <c r="P74" s="31">
        <v>10469</v>
      </c>
      <c r="Q74" s="31">
        <v>11049.5</v>
      </c>
      <c r="R74" s="31">
        <v>11224</v>
      </c>
      <c r="S74" s="31">
        <v>11493.5</v>
      </c>
      <c r="T74" s="31">
        <v>11964.9</v>
      </c>
      <c r="U74" s="31">
        <v>12120.7</v>
      </c>
      <c r="V74" s="31">
        <v>12507.3</v>
      </c>
      <c r="W74" s="31">
        <v>13053.1</v>
      </c>
      <c r="X74" s="31">
        <v>13776.2</v>
      </c>
      <c r="Y74" s="31">
        <v>14076</v>
      </c>
      <c r="Z74" s="31">
        <v>14507.1</v>
      </c>
      <c r="AA74" s="31">
        <v>14934.2</v>
      </c>
      <c r="AB74" s="31">
        <v>14767.7</v>
      </c>
      <c r="AC74" s="31">
        <v>15591.9</v>
      </c>
      <c r="AD74" s="31">
        <v>16208.2</v>
      </c>
      <c r="AE74" s="36">
        <v>17448.7</v>
      </c>
      <c r="AF74" s="29">
        <f>AE74/$AE$7</f>
        <v>0.07009691771535317</v>
      </c>
      <c r="AG74" s="4"/>
      <c r="AH74" s="2">
        <f>AE74-AD74</f>
        <v>1240.5</v>
      </c>
      <c r="AI74" s="4">
        <f>AH74/AD74</f>
        <v>0.07653533396675756</v>
      </c>
    </row>
    <row r="75" spans="1:35" ht="15">
      <c r="A75" s="31" t="s">
        <v>21</v>
      </c>
      <c r="B75" s="31" t="s">
        <v>22</v>
      </c>
      <c r="C75" s="31" t="s">
        <v>139</v>
      </c>
      <c r="D75" s="31" t="s">
        <v>140</v>
      </c>
      <c r="E75" s="31">
        <v>721.4</v>
      </c>
      <c r="F75" s="31">
        <v>712.6</v>
      </c>
      <c r="G75" s="31">
        <v>769.6</v>
      </c>
      <c r="H75" s="31">
        <v>835.2</v>
      </c>
      <c r="I75" s="31">
        <v>926.4</v>
      </c>
      <c r="J75" s="31">
        <v>946.1</v>
      </c>
      <c r="K75" s="31">
        <v>1008</v>
      </c>
      <c r="L75" s="31">
        <v>1114</v>
      </c>
      <c r="M75" s="31">
        <v>1127.3</v>
      </c>
      <c r="N75" s="31">
        <v>1194.5</v>
      </c>
      <c r="O75" s="31">
        <v>1233.5</v>
      </c>
      <c r="P75" s="31">
        <v>1362.8</v>
      </c>
      <c r="Q75" s="31">
        <v>1518.2</v>
      </c>
      <c r="R75" s="31">
        <v>1564.6</v>
      </c>
      <c r="S75" s="31">
        <v>1585.7</v>
      </c>
      <c r="T75" s="31">
        <v>1644.6</v>
      </c>
      <c r="U75" s="31">
        <v>1626.5</v>
      </c>
      <c r="V75" s="31">
        <v>1676.9</v>
      </c>
      <c r="W75" s="31">
        <v>1658.2</v>
      </c>
      <c r="X75" s="31">
        <v>1856.3</v>
      </c>
      <c r="Y75" s="31">
        <v>1760.7</v>
      </c>
      <c r="Z75" s="31">
        <v>1810.1</v>
      </c>
      <c r="AA75" s="31">
        <v>1850.1</v>
      </c>
      <c r="AB75" s="31">
        <v>1699.2</v>
      </c>
      <c r="AC75" s="31">
        <v>1769.5</v>
      </c>
      <c r="AD75" s="31">
        <v>1858.1</v>
      </c>
      <c r="AE75" s="36">
        <v>1970.5</v>
      </c>
      <c r="AF75" s="11">
        <f>AE75/$AE$7</f>
        <v>0.007916118470608321</v>
      </c>
      <c r="AG75" s="4"/>
      <c r="AH75" s="2">
        <f>AE75-AD75</f>
        <v>112.40000000000009</v>
      </c>
      <c r="AI75" s="4">
        <f>AH75/AD75</f>
        <v>0.060491900328292394</v>
      </c>
    </row>
    <row r="76" spans="1:35" ht="15">
      <c r="A76" s="31" t="s">
        <v>21</v>
      </c>
      <c r="B76" s="31" t="s">
        <v>22</v>
      </c>
      <c r="C76" s="31" t="s">
        <v>141</v>
      </c>
      <c r="D76" s="31" t="s">
        <v>142</v>
      </c>
      <c r="E76" s="31">
        <v>4959.3</v>
      </c>
      <c r="F76" s="31">
        <v>5360.1</v>
      </c>
      <c r="G76" s="31">
        <v>5477.9</v>
      </c>
      <c r="H76" s="31">
        <v>5810.1</v>
      </c>
      <c r="I76" s="31">
        <v>6270.6</v>
      </c>
      <c r="J76" s="31">
        <v>6631.7</v>
      </c>
      <c r="K76" s="31">
        <v>6950.1</v>
      </c>
      <c r="L76" s="31">
        <v>7394.1</v>
      </c>
      <c r="M76" s="31">
        <v>7702.1</v>
      </c>
      <c r="N76" s="31">
        <v>8093.2</v>
      </c>
      <c r="O76" s="31">
        <v>8403.5</v>
      </c>
      <c r="P76" s="31">
        <v>9106.2</v>
      </c>
      <c r="Q76" s="31">
        <v>9531.4</v>
      </c>
      <c r="R76" s="31">
        <v>9659.4</v>
      </c>
      <c r="S76" s="31">
        <v>9907.8</v>
      </c>
      <c r="T76" s="31">
        <v>10320.2</v>
      </c>
      <c r="U76" s="31">
        <v>10494.2</v>
      </c>
      <c r="V76" s="31">
        <v>10830.3</v>
      </c>
      <c r="W76" s="31">
        <v>11394.9</v>
      </c>
      <c r="X76" s="31">
        <v>11919.8</v>
      </c>
      <c r="Y76" s="31">
        <v>12315.3</v>
      </c>
      <c r="Z76" s="31">
        <v>12697</v>
      </c>
      <c r="AA76" s="31">
        <v>13084.2</v>
      </c>
      <c r="AB76" s="31">
        <v>13068.4</v>
      </c>
      <c r="AC76" s="31">
        <v>13822.4</v>
      </c>
      <c r="AD76" s="31">
        <v>14350.1</v>
      </c>
      <c r="AE76" s="36">
        <v>15478.2</v>
      </c>
      <c r="AF76" s="11">
        <f>AE76/$AE$7</f>
        <v>0.06218079924474485</v>
      </c>
      <c r="AG76" s="4"/>
      <c r="AH76" s="2">
        <f>AE76-AD76</f>
        <v>1128.1000000000004</v>
      </c>
      <c r="AI76" s="4">
        <f>AH76/AD76</f>
        <v>0.07861269259447672</v>
      </c>
    </row>
    <row r="77" spans="1:35" ht="15">
      <c r="A77" s="31" t="s">
        <v>21</v>
      </c>
      <c r="B77" s="31" t="s">
        <v>22</v>
      </c>
      <c r="C77" s="31" t="s">
        <v>143</v>
      </c>
      <c r="D77" s="31" t="s">
        <v>144</v>
      </c>
      <c r="E77" s="31">
        <v>2360.9</v>
      </c>
      <c r="F77" s="31">
        <v>2626.3</v>
      </c>
      <c r="G77" s="31">
        <v>2519.6</v>
      </c>
      <c r="H77" s="31">
        <v>2658.7</v>
      </c>
      <c r="I77" s="31">
        <v>2846.7</v>
      </c>
      <c r="J77" s="31">
        <v>2990.3</v>
      </c>
      <c r="K77" s="31">
        <v>3116.4</v>
      </c>
      <c r="L77" s="31">
        <v>3328.7</v>
      </c>
      <c r="M77" s="31">
        <v>3514.2</v>
      </c>
      <c r="N77" s="31">
        <v>3680.2</v>
      </c>
      <c r="O77" s="31">
        <v>3803.7</v>
      </c>
      <c r="P77" s="31">
        <v>4161.3</v>
      </c>
      <c r="Q77" s="31">
        <v>4346.8</v>
      </c>
      <c r="R77" s="31">
        <v>4459.9</v>
      </c>
      <c r="S77" s="31">
        <v>4561.8</v>
      </c>
      <c r="T77" s="31">
        <v>4730.8</v>
      </c>
      <c r="U77" s="31">
        <v>4857.6</v>
      </c>
      <c r="V77" s="31">
        <v>5080.5</v>
      </c>
      <c r="W77" s="31">
        <v>5356.8</v>
      </c>
      <c r="X77" s="31">
        <v>5611.6</v>
      </c>
      <c r="Y77" s="31">
        <v>5711.3</v>
      </c>
      <c r="Z77" s="31">
        <v>5869.1</v>
      </c>
      <c r="AA77" s="31">
        <v>6111.3</v>
      </c>
      <c r="AB77" s="31">
        <v>6027.1</v>
      </c>
      <c r="AC77" s="31">
        <v>6498.3</v>
      </c>
      <c r="AD77" s="31">
        <v>6514.9</v>
      </c>
      <c r="AE77" s="36" t="s">
        <v>284</v>
      </c>
      <c r="AF77" s="12"/>
      <c r="AG77" s="4"/>
      <c r="AH77" s="2"/>
      <c r="AI77" s="4"/>
    </row>
    <row r="78" spans="1:35" ht="15">
      <c r="A78" s="31" t="s">
        <v>21</v>
      </c>
      <c r="B78" s="31" t="s">
        <v>22</v>
      </c>
      <c r="C78" s="31" t="s">
        <v>145</v>
      </c>
      <c r="D78" s="31" t="s">
        <v>246</v>
      </c>
      <c r="E78" s="31">
        <v>1267.3</v>
      </c>
      <c r="F78" s="31">
        <v>1325.1</v>
      </c>
      <c r="G78" s="31">
        <v>1441.5</v>
      </c>
      <c r="H78" s="31">
        <v>1544.4</v>
      </c>
      <c r="I78" s="31">
        <v>1707.5</v>
      </c>
      <c r="J78" s="31">
        <v>1856.4</v>
      </c>
      <c r="K78" s="31">
        <v>1956.5</v>
      </c>
      <c r="L78" s="31">
        <v>2089.7</v>
      </c>
      <c r="M78" s="31">
        <v>2163</v>
      </c>
      <c r="N78" s="31">
        <v>2269.6</v>
      </c>
      <c r="O78" s="31">
        <v>2378.7</v>
      </c>
      <c r="P78" s="31">
        <v>2535.6</v>
      </c>
      <c r="Q78" s="31">
        <v>2640.9</v>
      </c>
      <c r="R78" s="31">
        <v>2612.8</v>
      </c>
      <c r="S78" s="31">
        <v>2744.5</v>
      </c>
      <c r="T78" s="31">
        <v>2876.2</v>
      </c>
      <c r="U78" s="31">
        <v>2843.8</v>
      </c>
      <c r="V78" s="31">
        <v>2836.6</v>
      </c>
      <c r="W78" s="31">
        <v>2990</v>
      </c>
      <c r="X78" s="31">
        <v>3134.9</v>
      </c>
      <c r="Y78" s="31">
        <v>3329.6</v>
      </c>
      <c r="Z78" s="31">
        <v>3438.4</v>
      </c>
      <c r="AA78" s="31">
        <v>3478.5</v>
      </c>
      <c r="AB78" s="31">
        <v>3388.1</v>
      </c>
      <c r="AC78" s="31">
        <v>3664</v>
      </c>
      <c r="AD78" s="31">
        <v>3873</v>
      </c>
      <c r="AE78" s="36" t="s">
        <v>284</v>
      </c>
      <c r="AF78" s="12"/>
      <c r="AG78" s="4"/>
      <c r="AH78" s="2"/>
      <c r="AI78" s="4"/>
    </row>
    <row r="79" spans="1:35" ht="15">
      <c r="A79" s="31" t="s">
        <v>21</v>
      </c>
      <c r="B79" s="31" t="s">
        <v>22</v>
      </c>
      <c r="C79" s="31" t="s">
        <v>146</v>
      </c>
      <c r="D79" s="31" t="s">
        <v>247</v>
      </c>
      <c r="E79" s="31">
        <v>908.2</v>
      </c>
      <c r="F79" s="31">
        <v>951.9</v>
      </c>
      <c r="G79" s="31">
        <v>1031.5</v>
      </c>
      <c r="H79" s="31">
        <v>1084.6</v>
      </c>
      <c r="I79" s="31">
        <v>1142.2</v>
      </c>
      <c r="J79" s="31">
        <v>1204.6</v>
      </c>
      <c r="K79" s="31">
        <v>1257.5</v>
      </c>
      <c r="L79" s="31">
        <v>1331.3</v>
      </c>
      <c r="M79" s="31">
        <v>1349.8</v>
      </c>
      <c r="N79" s="31">
        <v>1410.2</v>
      </c>
      <c r="O79" s="31">
        <v>1454.9</v>
      </c>
      <c r="P79" s="31">
        <v>1575.4</v>
      </c>
      <c r="Q79" s="31">
        <v>1670.1</v>
      </c>
      <c r="R79" s="31">
        <v>1709.5</v>
      </c>
      <c r="S79" s="31">
        <v>1741.8</v>
      </c>
      <c r="T79" s="31">
        <v>1814.5</v>
      </c>
      <c r="U79" s="31">
        <v>1848.4</v>
      </c>
      <c r="V79" s="31">
        <v>1930.5</v>
      </c>
      <c r="W79" s="31">
        <v>2006.7</v>
      </c>
      <c r="X79" s="31">
        <v>2068.4</v>
      </c>
      <c r="Y79" s="31">
        <v>2119</v>
      </c>
      <c r="Z79" s="31">
        <v>2203.2</v>
      </c>
      <c r="AA79" s="31">
        <v>2269.3</v>
      </c>
      <c r="AB79" s="31">
        <v>2418.5</v>
      </c>
      <c r="AC79" s="31">
        <v>2368.5</v>
      </c>
      <c r="AD79" s="31">
        <v>2518.1</v>
      </c>
      <c r="AE79" s="36" t="s">
        <v>284</v>
      </c>
      <c r="AF79" s="12"/>
      <c r="AG79" s="4"/>
      <c r="AH79" s="2"/>
      <c r="AI79" s="4"/>
    </row>
    <row r="80" spans="1:35" ht="15">
      <c r="A80" s="31" t="s">
        <v>21</v>
      </c>
      <c r="B80" s="31" t="s">
        <v>22</v>
      </c>
      <c r="C80" s="31" t="s">
        <v>148</v>
      </c>
      <c r="D80" s="31" t="s">
        <v>147</v>
      </c>
      <c r="E80" s="31">
        <v>422.9</v>
      </c>
      <c r="F80" s="31">
        <v>456.7</v>
      </c>
      <c r="G80" s="31">
        <v>485.3</v>
      </c>
      <c r="H80" s="31">
        <v>522.4</v>
      </c>
      <c r="I80" s="31">
        <v>574.2</v>
      </c>
      <c r="J80" s="31">
        <v>580.4</v>
      </c>
      <c r="K80" s="31">
        <v>619.6</v>
      </c>
      <c r="L80" s="31">
        <v>644.4</v>
      </c>
      <c r="M80" s="31">
        <v>675.1</v>
      </c>
      <c r="N80" s="31">
        <v>733.2</v>
      </c>
      <c r="O80" s="31">
        <v>766.2</v>
      </c>
      <c r="P80" s="31">
        <v>833.9</v>
      </c>
      <c r="Q80" s="31">
        <v>873.5</v>
      </c>
      <c r="R80" s="31">
        <v>877.1</v>
      </c>
      <c r="S80" s="31">
        <v>859.6</v>
      </c>
      <c r="T80" s="31">
        <v>898.8</v>
      </c>
      <c r="U80" s="31">
        <v>944.5</v>
      </c>
      <c r="V80" s="31">
        <v>982.7</v>
      </c>
      <c r="W80" s="31">
        <v>1041.3</v>
      </c>
      <c r="X80" s="31">
        <v>1104.8</v>
      </c>
      <c r="Y80" s="31">
        <v>1155.4</v>
      </c>
      <c r="Z80" s="31">
        <v>1186.2</v>
      </c>
      <c r="AA80" s="31">
        <v>1225</v>
      </c>
      <c r="AB80" s="31">
        <v>1234.8</v>
      </c>
      <c r="AC80" s="31">
        <v>1291.7</v>
      </c>
      <c r="AD80" s="31">
        <v>1444.1</v>
      </c>
      <c r="AE80" s="36" t="s">
        <v>284</v>
      </c>
      <c r="AF80" s="12"/>
      <c r="AG80" s="4"/>
      <c r="AH80" s="2"/>
      <c r="AI80" s="4"/>
    </row>
    <row r="81" spans="1:35" ht="15">
      <c r="A81" s="31" t="s">
        <v>21</v>
      </c>
      <c r="B81" s="31" t="s">
        <v>22</v>
      </c>
      <c r="C81" s="31" t="s">
        <v>150</v>
      </c>
      <c r="D81" s="31" t="s">
        <v>149</v>
      </c>
      <c r="E81" s="31">
        <v>2396.2</v>
      </c>
      <c r="F81" s="31">
        <v>2507.5</v>
      </c>
      <c r="G81" s="31">
        <v>2719.9</v>
      </c>
      <c r="H81" s="31">
        <v>2892.5</v>
      </c>
      <c r="I81" s="31">
        <v>2908.1</v>
      </c>
      <c r="J81" s="31">
        <v>3047.3</v>
      </c>
      <c r="K81" s="31">
        <v>3037.5</v>
      </c>
      <c r="L81" s="31">
        <v>3108.6</v>
      </c>
      <c r="M81" s="31">
        <v>3204</v>
      </c>
      <c r="N81" s="31">
        <v>3435.6</v>
      </c>
      <c r="O81" s="31">
        <v>3695.7</v>
      </c>
      <c r="P81" s="31">
        <v>3818.3</v>
      </c>
      <c r="Q81" s="31">
        <v>3810.5</v>
      </c>
      <c r="R81" s="31">
        <v>3898.3</v>
      </c>
      <c r="S81" s="31">
        <v>4106.6</v>
      </c>
      <c r="T81" s="31">
        <v>4374.9</v>
      </c>
      <c r="U81" s="31">
        <v>4557.3</v>
      </c>
      <c r="V81" s="31">
        <v>4783.8</v>
      </c>
      <c r="W81" s="31">
        <v>5099.2</v>
      </c>
      <c r="X81" s="31">
        <v>5325.7</v>
      </c>
      <c r="Y81" s="31">
        <v>5451.6</v>
      </c>
      <c r="Z81" s="31">
        <v>5647.6</v>
      </c>
      <c r="AA81" s="31">
        <v>6049.6</v>
      </c>
      <c r="AB81" s="31">
        <v>4898.2</v>
      </c>
      <c r="AC81" s="31">
        <v>6492.8</v>
      </c>
      <c r="AD81" s="31">
        <v>7214.7</v>
      </c>
      <c r="AE81" s="36">
        <v>8000.5</v>
      </c>
      <c r="AF81" s="11">
        <f>AE81/$AE$7</f>
        <v>0.03214052566561882</v>
      </c>
      <c r="AG81" s="4"/>
      <c r="AH81" s="2">
        <f>AE81-AD81</f>
        <v>785.8000000000002</v>
      </c>
      <c r="AI81" s="4">
        <f>AH81/AD81</f>
        <v>0.10891651766532222</v>
      </c>
    </row>
    <row r="82" spans="1:35" ht="15">
      <c r="A82" s="31" t="s">
        <v>21</v>
      </c>
      <c r="B82" s="31" t="s">
        <v>22</v>
      </c>
      <c r="C82" s="31" t="s">
        <v>152</v>
      </c>
      <c r="D82" s="31" t="s">
        <v>151</v>
      </c>
      <c r="E82" s="31">
        <v>668.2</v>
      </c>
      <c r="F82" s="31">
        <v>680.6</v>
      </c>
      <c r="G82" s="31">
        <v>716.9</v>
      </c>
      <c r="H82" s="31">
        <v>778.8</v>
      </c>
      <c r="I82" s="31">
        <v>754.7</v>
      </c>
      <c r="J82" s="31">
        <v>799.5</v>
      </c>
      <c r="K82" s="31">
        <v>751.6</v>
      </c>
      <c r="L82" s="31">
        <v>729.2</v>
      </c>
      <c r="M82" s="31">
        <v>737.6</v>
      </c>
      <c r="N82" s="31">
        <v>874.9</v>
      </c>
      <c r="O82" s="31">
        <v>1012.4</v>
      </c>
      <c r="P82" s="31">
        <v>1046.5</v>
      </c>
      <c r="Q82" s="31">
        <v>1067.4</v>
      </c>
      <c r="R82" s="31">
        <v>1106.5</v>
      </c>
      <c r="S82" s="31">
        <v>1146.8</v>
      </c>
      <c r="T82" s="31">
        <v>1134.1</v>
      </c>
      <c r="U82" s="31">
        <v>1060.4</v>
      </c>
      <c r="V82" s="31">
        <v>1107.7</v>
      </c>
      <c r="W82" s="31">
        <v>1099.5</v>
      </c>
      <c r="X82" s="31">
        <v>1111.5</v>
      </c>
      <c r="Y82" s="31">
        <v>1152.2</v>
      </c>
      <c r="Z82" s="31">
        <v>1237.7</v>
      </c>
      <c r="AA82" s="31">
        <v>1436</v>
      </c>
      <c r="AB82" s="31">
        <v>1123.4</v>
      </c>
      <c r="AC82" s="31">
        <v>1716.6</v>
      </c>
      <c r="AD82" s="31">
        <v>1934.5</v>
      </c>
      <c r="AE82" s="36">
        <v>2142.3</v>
      </c>
      <c r="AF82" s="11">
        <f>AE82/$AE$7</f>
        <v>0.00860629312336169</v>
      </c>
      <c r="AG82" s="4"/>
      <c r="AH82" s="2">
        <f>AE82-AD82</f>
        <v>207.80000000000018</v>
      </c>
      <c r="AI82" s="4">
        <f>AH82/AD82</f>
        <v>0.10741793745153796</v>
      </c>
    </row>
    <row r="83" spans="1:35" ht="15">
      <c r="A83" s="31" t="s">
        <v>21</v>
      </c>
      <c r="B83" s="31" t="s">
        <v>22</v>
      </c>
      <c r="C83" s="31" t="s">
        <v>154</v>
      </c>
      <c r="D83" s="31" t="s">
        <v>153</v>
      </c>
      <c r="E83" s="31">
        <v>150.7</v>
      </c>
      <c r="F83" s="31">
        <v>163.4</v>
      </c>
      <c r="G83" s="31">
        <v>167.7</v>
      </c>
      <c r="H83" s="31">
        <v>180.2</v>
      </c>
      <c r="I83" s="31">
        <v>193.2</v>
      </c>
      <c r="J83" s="31">
        <v>209.7</v>
      </c>
      <c r="K83" s="31">
        <v>195.1</v>
      </c>
      <c r="L83" s="31">
        <v>207.1</v>
      </c>
      <c r="M83" s="31">
        <v>178.8</v>
      </c>
      <c r="N83" s="31">
        <v>205.1</v>
      </c>
      <c r="O83" s="31">
        <v>233.7</v>
      </c>
      <c r="P83" s="31">
        <v>267</v>
      </c>
      <c r="Q83" s="31">
        <v>299.1</v>
      </c>
      <c r="R83" s="31">
        <v>306.7</v>
      </c>
      <c r="S83" s="31">
        <v>341.3</v>
      </c>
      <c r="T83" s="31">
        <v>392.3</v>
      </c>
      <c r="U83" s="31">
        <v>399.5</v>
      </c>
      <c r="V83" s="31">
        <v>408.6</v>
      </c>
      <c r="W83" s="31">
        <v>405.8</v>
      </c>
      <c r="X83" s="31">
        <v>406.4</v>
      </c>
      <c r="Y83" s="31">
        <v>411.7</v>
      </c>
      <c r="Z83" s="31">
        <v>453.2</v>
      </c>
      <c r="AA83" s="31">
        <v>469.8</v>
      </c>
      <c r="AB83" s="31">
        <v>347.7</v>
      </c>
      <c r="AC83" s="31">
        <v>433.4</v>
      </c>
      <c r="AD83" s="31">
        <v>564.4</v>
      </c>
      <c r="AE83" s="36" t="s">
        <v>284</v>
      </c>
      <c r="AF83" s="12"/>
      <c r="AG83" s="4"/>
      <c r="AH83" s="2"/>
      <c r="AI83" s="4"/>
    </row>
    <row r="84" spans="1:35" ht="15">
      <c r="A84" s="31" t="s">
        <v>21</v>
      </c>
      <c r="B84" s="31" t="s">
        <v>22</v>
      </c>
      <c r="C84" s="31" t="s">
        <v>155</v>
      </c>
      <c r="D84" s="31" t="s">
        <v>235</v>
      </c>
      <c r="E84" s="31">
        <v>517.4</v>
      </c>
      <c r="F84" s="31">
        <v>517.2</v>
      </c>
      <c r="G84" s="31">
        <v>549.2</v>
      </c>
      <c r="H84" s="31">
        <v>598.5</v>
      </c>
      <c r="I84" s="31">
        <v>561.5</v>
      </c>
      <c r="J84" s="31">
        <v>589.8</v>
      </c>
      <c r="K84" s="31">
        <v>556.5</v>
      </c>
      <c r="L84" s="31">
        <v>522</v>
      </c>
      <c r="M84" s="31">
        <v>558.7</v>
      </c>
      <c r="N84" s="31">
        <v>669.9</v>
      </c>
      <c r="O84" s="31">
        <v>778.7</v>
      </c>
      <c r="P84" s="31">
        <v>779.5</v>
      </c>
      <c r="Q84" s="31">
        <v>768.3</v>
      </c>
      <c r="R84" s="31">
        <v>799.8</v>
      </c>
      <c r="S84" s="31">
        <v>805.5</v>
      </c>
      <c r="T84" s="31">
        <v>741.8</v>
      </c>
      <c r="U84" s="31">
        <v>661</v>
      </c>
      <c r="V84" s="31">
        <v>699</v>
      </c>
      <c r="W84" s="31">
        <v>693.8</v>
      </c>
      <c r="X84" s="31">
        <v>705.1</v>
      </c>
      <c r="Y84" s="31">
        <v>740.5</v>
      </c>
      <c r="Z84" s="31">
        <v>784.5</v>
      </c>
      <c r="AA84" s="31">
        <v>966.3</v>
      </c>
      <c r="AB84" s="31">
        <v>775.7</v>
      </c>
      <c r="AC84" s="31">
        <v>1283.1</v>
      </c>
      <c r="AD84" s="31">
        <v>1370.1</v>
      </c>
      <c r="AE84" s="36" t="s">
        <v>284</v>
      </c>
      <c r="AF84" s="12"/>
      <c r="AG84" s="4"/>
      <c r="AH84" s="2"/>
      <c r="AI84" s="4"/>
    </row>
    <row r="85" spans="1:35" ht="15">
      <c r="A85" s="31" t="s">
        <v>21</v>
      </c>
      <c r="B85" s="31" t="s">
        <v>22</v>
      </c>
      <c r="C85" s="31" t="s">
        <v>157</v>
      </c>
      <c r="D85" s="31" t="s">
        <v>156</v>
      </c>
      <c r="E85" s="31">
        <v>1728.1</v>
      </c>
      <c r="F85" s="31">
        <v>1826.9</v>
      </c>
      <c r="G85" s="31">
        <v>2003.1</v>
      </c>
      <c r="H85" s="31">
        <v>2113.8</v>
      </c>
      <c r="I85" s="31">
        <v>2153.4</v>
      </c>
      <c r="J85" s="31">
        <v>2247.7</v>
      </c>
      <c r="K85" s="31">
        <v>2285.8</v>
      </c>
      <c r="L85" s="31">
        <v>2379.4</v>
      </c>
      <c r="M85" s="31">
        <v>2466.4</v>
      </c>
      <c r="N85" s="31">
        <v>2560.7</v>
      </c>
      <c r="O85" s="31">
        <v>2683.3</v>
      </c>
      <c r="P85" s="31">
        <v>2771.8</v>
      </c>
      <c r="Q85" s="31">
        <v>2743.1</v>
      </c>
      <c r="R85" s="31">
        <v>2791.7</v>
      </c>
      <c r="S85" s="31">
        <v>2959.8</v>
      </c>
      <c r="T85" s="31">
        <v>3240.8</v>
      </c>
      <c r="U85" s="31">
        <v>3496.9</v>
      </c>
      <c r="V85" s="31">
        <v>3676.2</v>
      </c>
      <c r="W85" s="31">
        <v>3999.7</v>
      </c>
      <c r="X85" s="31">
        <v>4214.1</v>
      </c>
      <c r="Y85" s="31">
        <v>4299.5</v>
      </c>
      <c r="Z85" s="31">
        <v>4409.8</v>
      </c>
      <c r="AA85" s="31">
        <v>4613.6</v>
      </c>
      <c r="AB85" s="31">
        <v>3774.9</v>
      </c>
      <c r="AC85" s="31">
        <v>4776.2</v>
      </c>
      <c r="AD85" s="31">
        <v>5280.2</v>
      </c>
      <c r="AE85" s="36">
        <v>5858.2</v>
      </c>
      <c r="AF85" s="11">
        <f>AE85/$AE$7</f>
        <v>0.023534232542257127</v>
      </c>
      <c r="AG85" s="4"/>
      <c r="AH85" s="2">
        <f>AE85-AD85</f>
        <v>578</v>
      </c>
      <c r="AI85" s="4">
        <f>AH85/AD85</f>
        <v>0.10946555054732776</v>
      </c>
    </row>
    <row r="86" spans="1:35" ht="15">
      <c r="A86" s="31" t="s">
        <v>21</v>
      </c>
      <c r="B86" s="31" t="s">
        <v>22</v>
      </c>
      <c r="C86" s="31" t="s">
        <v>159</v>
      </c>
      <c r="D86" s="31" t="s">
        <v>158</v>
      </c>
      <c r="E86" s="31">
        <v>443.8</v>
      </c>
      <c r="F86" s="31">
        <v>484.9</v>
      </c>
      <c r="G86" s="31">
        <v>552.5</v>
      </c>
      <c r="H86" s="31">
        <v>590.9</v>
      </c>
      <c r="I86" s="31">
        <v>581.9</v>
      </c>
      <c r="J86" s="31">
        <v>596</v>
      </c>
      <c r="K86" s="31">
        <v>616.5</v>
      </c>
      <c r="L86" s="31">
        <v>668.3</v>
      </c>
      <c r="M86" s="31">
        <v>718.1</v>
      </c>
      <c r="N86" s="31">
        <v>733.4</v>
      </c>
      <c r="O86" s="31">
        <v>806.8</v>
      </c>
      <c r="P86" s="31">
        <v>832.1</v>
      </c>
      <c r="Q86" s="31">
        <v>763.9</v>
      </c>
      <c r="R86" s="31">
        <v>749.6</v>
      </c>
      <c r="S86" s="31">
        <v>823.1</v>
      </c>
      <c r="T86" s="31">
        <v>929.3</v>
      </c>
      <c r="U86" s="31">
        <v>1141.8</v>
      </c>
      <c r="V86" s="31">
        <v>1212.4</v>
      </c>
      <c r="W86" s="31">
        <v>1299.3</v>
      </c>
      <c r="X86" s="31">
        <v>1325.2</v>
      </c>
      <c r="Y86" s="31">
        <v>1358.5</v>
      </c>
      <c r="Z86" s="31">
        <v>1380.8</v>
      </c>
      <c r="AA86" s="31">
        <v>1445.4</v>
      </c>
      <c r="AB86" s="31">
        <v>1022.1</v>
      </c>
      <c r="AC86" s="31">
        <v>1339</v>
      </c>
      <c r="AD86" s="31">
        <v>1536.3</v>
      </c>
      <c r="AE86" s="36" t="s">
        <v>284</v>
      </c>
      <c r="AF86" s="12"/>
      <c r="AG86" s="4"/>
      <c r="AH86" s="2"/>
      <c r="AI86" s="4"/>
    </row>
    <row r="87" spans="1:35" ht="15">
      <c r="A87" s="31" t="s">
        <v>21</v>
      </c>
      <c r="B87" s="31" t="s">
        <v>22</v>
      </c>
      <c r="C87" s="31" t="s">
        <v>161</v>
      </c>
      <c r="D87" s="31" t="s">
        <v>160</v>
      </c>
      <c r="E87" s="31">
        <v>1284.2</v>
      </c>
      <c r="F87" s="31">
        <v>1341.9</v>
      </c>
      <c r="G87" s="31">
        <v>1450.6</v>
      </c>
      <c r="H87" s="31">
        <v>1522.9</v>
      </c>
      <c r="I87" s="31">
        <v>1571.4</v>
      </c>
      <c r="J87" s="31">
        <v>1651.7</v>
      </c>
      <c r="K87" s="31">
        <v>1669.3</v>
      </c>
      <c r="L87" s="31">
        <v>1711.1</v>
      </c>
      <c r="M87" s="31">
        <v>1748.4</v>
      </c>
      <c r="N87" s="31">
        <v>1827.3</v>
      </c>
      <c r="O87" s="31">
        <v>1876.5</v>
      </c>
      <c r="P87" s="31">
        <v>1939.7</v>
      </c>
      <c r="Q87" s="31">
        <v>1979.2</v>
      </c>
      <c r="R87" s="31">
        <v>2042.1</v>
      </c>
      <c r="S87" s="31">
        <v>2136.7</v>
      </c>
      <c r="T87" s="31">
        <v>2311.5</v>
      </c>
      <c r="U87" s="31">
        <v>2355.1</v>
      </c>
      <c r="V87" s="31">
        <v>2463.8</v>
      </c>
      <c r="W87" s="31">
        <v>2700.4</v>
      </c>
      <c r="X87" s="31">
        <v>2889</v>
      </c>
      <c r="Y87" s="31">
        <v>2941</v>
      </c>
      <c r="Z87" s="31">
        <v>3029.1</v>
      </c>
      <c r="AA87" s="31">
        <v>3168.2</v>
      </c>
      <c r="AB87" s="31">
        <v>2752.8</v>
      </c>
      <c r="AC87" s="31">
        <v>3437.2</v>
      </c>
      <c r="AD87" s="31">
        <v>3743.9</v>
      </c>
      <c r="AE87" s="36" t="s">
        <v>284</v>
      </c>
      <c r="AF87" s="12"/>
      <c r="AG87" s="4"/>
      <c r="AH87" s="2"/>
      <c r="AI87" s="4"/>
    </row>
    <row r="88" spans="1:35" ht="15">
      <c r="A88" s="31" t="s">
        <v>21</v>
      </c>
      <c r="B88" s="31" t="s">
        <v>22</v>
      </c>
      <c r="C88" s="31" t="s">
        <v>162</v>
      </c>
      <c r="D88" s="31" t="s">
        <v>236</v>
      </c>
      <c r="E88" s="31">
        <v>2252.4</v>
      </c>
      <c r="F88" s="31">
        <v>2358.1</v>
      </c>
      <c r="G88" s="31">
        <v>2482.5</v>
      </c>
      <c r="H88" s="31">
        <v>2613.5</v>
      </c>
      <c r="I88" s="31">
        <v>2409.7</v>
      </c>
      <c r="J88" s="31">
        <v>2587.9</v>
      </c>
      <c r="K88" s="31">
        <v>2520.7</v>
      </c>
      <c r="L88" s="31">
        <v>2604.7</v>
      </c>
      <c r="M88" s="31">
        <v>2681.7</v>
      </c>
      <c r="N88" s="31">
        <v>2774.7</v>
      </c>
      <c r="O88" s="31">
        <v>2844.3</v>
      </c>
      <c r="P88" s="31">
        <v>2881.6</v>
      </c>
      <c r="Q88" s="31">
        <v>2945.3</v>
      </c>
      <c r="R88" s="31">
        <v>2963.4</v>
      </c>
      <c r="S88" s="31">
        <v>2986.6</v>
      </c>
      <c r="T88" s="31">
        <v>3155.5</v>
      </c>
      <c r="U88" s="31">
        <v>3196.9</v>
      </c>
      <c r="V88" s="31">
        <v>3367.7</v>
      </c>
      <c r="W88" s="31">
        <v>3554.9</v>
      </c>
      <c r="X88" s="31">
        <v>3687</v>
      </c>
      <c r="Y88" s="31">
        <v>3865</v>
      </c>
      <c r="Z88" s="31">
        <v>4072.5</v>
      </c>
      <c r="AA88" s="31">
        <v>4296.3</v>
      </c>
      <c r="AB88" s="31">
        <v>4145.5</v>
      </c>
      <c r="AC88" s="31">
        <v>4434.3</v>
      </c>
      <c r="AD88" s="31">
        <v>4795.5</v>
      </c>
      <c r="AE88" s="36">
        <v>5236.2</v>
      </c>
      <c r="AF88" s="11">
        <f>AE88/$AE$7</f>
        <v>0.021035462844861352</v>
      </c>
      <c r="AG88" s="4"/>
      <c r="AH88" s="2">
        <f>AE88-AD88</f>
        <v>440.6999999999998</v>
      </c>
      <c r="AI88" s="4">
        <f>AH88/AD88</f>
        <v>0.0918986549890522</v>
      </c>
    </row>
    <row r="89" spans="1:35" ht="15">
      <c r="A89" s="31" t="s">
        <v>21</v>
      </c>
      <c r="B89" s="31" t="s">
        <v>22</v>
      </c>
      <c r="C89" s="31" t="s">
        <v>163</v>
      </c>
      <c r="D89" s="31" t="s">
        <v>237</v>
      </c>
      <c r="E89" s="31">
        <v>9576.5</v>
      </c>
      <c r="F89" s="31">
        <v>10122.7</v>
      </c>
      <c r="G89" s="31">
        <v>10664.8</v>
      </c>
      <c r="H89" s="31">
        <v>11126.2</v>
      </c>
      <c r="I89" s="31">
        <v>11697</v>
      </c>
      <c r="J89" s="31">
        <v>12101.7</v>
      </c>
      <c r="K89" s="31">
        <v>12649.9</v>
      </c>
      <c r="L89" s="31">
        <v>13182.9</v>
      </c>
      <c r="M89" s="31">
        <v>13870.1</v>
      </c>
      <c r="N89" s="31">
        <v>14528.4</v>
      </c>
      <c r="O89" s="31">
        <v>15125.7</v>
      </c>
      <c r="P89" s="31">
        <v>15897.3</v>
      </c>
      <c r="Q89" s="31">
        <v>16910.8</v>
      </c>
      <c r="R89" s="31">
        <v>17474.6</v>
      </c>
      <c r="S89" s="31">
        <v>17583.3</v>
      </c>
      <c r="T89" s="31">
        <v>18026.7</v>
      </c>
      <c r="U89" s="31">
        <v>18690.8</v>
      </c>
      <c r="V89" s="31">
        <v>19557.7</v>
      </c>
      <c r="W89" s="31">
        <v>20310.3</v>
      </c>
      <c r="X89" s="31">
        <v>21041.3</v>
      </c>
      <c r="Y89" s="31">
        <v>21573.5</v>
      </c>
      <c r="Z89" s="31">
        <v>22440.7</v>
      </c>
      <c r="AA89" s="31">
        <v>22847.9</v>
      </c>
      <c r="AB89" s="31">
        <v>23403.6</v>
      </c>
      <c r="AC89" s="31">
        <v>23567.6</v>
      </c>
      <c r="AD89" s="31">
        <v>24683.8</v>
      </c>
      <c r="AE89" s="36">
        <v>25260.1</v>
      </c>
      <c r="AF89" s="29">
        <f>AE89/$AE$7</f>
        <v>0.10147776918518815</v>
      </c>
      <c r="AG89" s="4"/>
      <c r="AH89" s="2">
        <f>AE89-AD89</f>
        <v>576.2999999999993</v>
      </c>
      <c r="AI89" s="4">
        <f>AH89/AD89</f>
        <v>0.023347296607491526</v>
      </c>
    </row>
    <row r="90" spans="1:35" ht="15">
      <c r="A90" s="31" t="s">
        <v>21</v>
      </c>
      <c r="B90" s="31" t="s">
        <v>22</v>
      </c>
      <c r="C90" s="31" t="s">
        <v>165</v>
      </c>
      <c r="D90" s="31" t="s">
        <v>164</v>
      </c>
      <c r="E90" s="31">
        <v>1343.7</v>
      </c>
      <c r="F90" s="31">
        <v>1394</v>
      </c>
      <c r="G90" s="31">
        <v>1437</v>
      </c>
      <c r="H90" s="31">
        <v>1491.5</v>
      </c>
      <c r="I90" s="31">
        <v>1410</v>
      </c>
      <c r="J90" s="31">
        <v>1493.2</v>
      </c>
      <c r="K90" s="31">
        <v>1560</v>
      </c>
      <c r="L90" s="31">
        <v>1530.2</v>
      </c>
      <c r="M90" s="31">
        <v>1558</v>
      </c>
      <c r="N90" s="31">
        <v>1630.9</v>
      </c>
      <c r="O90" s="31">
        <v>1635.6</v>
      </c>
      <c r="P90" s="31">
        <v>1564.6</v>
      </c>
      <c r="Q90" s="31">
        <v>1667.9</v>
      </c>
      <c r="R90" s="31">
        <v>1857.9</v>
      </c>
      <c r="S90" s="31">
        <v>1803.7</v>
      </c>
      <c r="T90" s="31">
        <v>1787</v>
      </c>
      <c r="U90" s="31">
        <v>1622.6</v>
      </c>
      <c r="V90" s="31">
        <v>1745.4</v>
      </c>
      <c r="W90" s="31">
        <v>1904.2</v>
      </c>
      <c r="X90" s="31">
        <v>2011.1</v>
      </c>
      <c r="Y90" s="31">
        <v>2124.1</v>
      </c>
      <c r="Z90" s="31">
        <v>2291.5</v>
      </c>
      <c r="AA90" s="31">
        <v>2360.4</v>
      </c>
      <c r="AB90" s="31">
        <v>2460.7</v>
      </c>
      <c r="AC90" s="31">
        <v>2239.1</v>
      </c>
      <c r="AD90" s="31">
        <v>2352</v>
      </c>
      <c r="AE90" s="36">
        <v>2559</v>
      </c>
      <c r="AF90" s="12"/>
      <c r="AG90" s="4"/>
      <c r="AH90" s="2"/>
      <c r="AI90" s="4"/>
    </row>
    <row r="91" spans="1:35" ht="15">
      <c r="A91" s="31" t="s">
        <v>21</v>
      </c>
      <c r="B91" s="31" t="s">
        <v>22</v>
      </c>
      <c r="C91" s="31" t="s">
        <v>166</v>
      </c>
      <c r="D91" s="31" t="s">
        <v>238</v>
      </c>
      <c r="E91" s="31">
        <v>373.4</v>
      </c>
      <c r="F91" s="31">
        <v>398.5</v>
      </c>
      <c r="G91" s="31">
        <v>402.6</v>
      </c>
      <c r="H91" s="31">
        <v>410.3</v>
      </c>
      <c r="I91" s="31">
        <v>408.3</v>
      </c>
      <c r="J91" s="31">
        <v>454.2</v>
      </c>
      <c r="K91" s="31">
        <v>555.3</v>
      </c>
      <c r="L91" s="31">
        <v>587.7</v>
      </c>
      <c r="M91" s="31">
        <v>643.5</v>
      </c>
      <c r="N91" s="31">
        <v>591</v>
      </c>
      <c r="O91" s="31">
        <v>580.7</v>
      </c>
      <c r="P91" s="31">
        <v>648.3</v>
      </c>
      <c r="Q91" s="31">
        <v>737.6</v>
      </c>
      <c r="R91" s="31">
        <v>790.7</v>
      </c>
      <c r="S91" s="31">
        <v>819.6</v>
      </c>
      <c r="T91" s="31">
        <v>842.9</v>
      </c>
      <c r="U91" s="31">
        <v>876.5</v>
      </c>
      <c r="V91" s="31">
        <v>891.5</v>
      </c>
      <c r="W91" s="31">
        <v>883</v>
      </c>
      <c r="X91" s="31">
        <v>871.6</v>
      </c>
      <c r="Y91" s="31">
        <v>888.6</v>
      </c>
      <c r="Z91" s="31">
        <v>951.8</v>
      </c>
      <c r="AA91" s="31">
        <v>1026.8</v>
      </c>
      <c r="AB91" s="31">
        <v>1125.4</v>
      </c>
      <c r="AC91" s="31">
        <v>1273.6</v>
      </c>
      <c r="AD91" s="31">
        <v>1410.9</v>
      </c>
      <c r="AE91" s="36">
        <v>1488.3</v>
      </c>
      <c r="AF91" s="12"/>
      <c r="AG91" s="4"/>
      <c r="AH91" s="2"/>
      <c r="AI91" s="4"/>
    </row>
    <row r="92" spans="1:35" ht="15">
      <c r="A92" s="31" t="s">
        <v>21</v>
      </c>
      <c r="B92" s="31" t="s">
        <v>22</v>
      </c>
      <c r="C92" s="31" t="s">
        <v>168</v>
      </c>
      <c r="D92" s="31" t="s">
        <v>167</v>
      </c>
      <c r="E92" s="31">
        <v>7859.3</v>
      </c>
      <c r="F92" s="31">
        <v>8330.2</v>
      </c>
      <c r="G92" s="31">
        <v>8825.2</v>
      </c>
      <c r="H92" s="31">
        <v>9224.3</v>
      </c>
      <c r="I92" s="31">
        <v>9878.7</v>
      </c>
      <c r="J92" s="31">
        <v>10154.2</v>
      </c>
      <c r="K92" s="31">
        <v>10534.6</v>
      </c>
      <c r="L92" s="31">
        <v>11064.9</v>
      </c>
      <c r="M92" s="31">
        <v>11668.7</v>
      </c>
      <c r="N92" s="31">
        <v>12306.5</v>
      </c>
      <c r="O92" s="31">
        <v>12909.4</v>
      </c>
      <c r="P92" s="31">
        <v>13684.4</v>
      </c>
      <c r="Q92" s="31">
        <v>14505.3</v>
      </c>
      <c r="R92" s="31">
        <v>14826</v>
      </c>
      <c r="S92" s="31">
        <v>14960</v>
      </c>
      <c r="T92" s="31">
        <v>15396.9</v>
      </c>
      <c r="U92" s="31">
        <v>16191.7</v>
      </c>
      <c r="V92" s="31">
        <v>16920.8</v>
      </c>
      <c r="W92" s="31">
        <v>17523</v>
      </c>
      <c r="X92" s="31">
        <v>18158.6</v>
      </c>
      <c r="Y92" s="31">
        <v>18560.8</v>
      </c>
      <c r="Z92" s="31">
        <v>19197.4</v>
      </c>
      <c r="AA92" s="31">
        <v>19460.7</v>
      </c>
      <c r="AB92" s="31">
        <v>19817.4</v>
      </c>
      <c r="AC92" s="31">
        <v>20055</v>
      </c>
      <c r="AD92" s="31">
        <v>20920.8</v>
      </c>
      <c r="AE92" s="36">
        <v>21212.7</v>
      </c>
      <c r="AF92" s="12"/>
      <c r="AG92" s="4"/>
      <c r="AH92" s="2"/>
      <c r="AI92" s="4"/>
    </row>
    <row r="93" spans="1:35" ht="15">
      <c r="A93" s="31" t="s">
        <v>21</v>
      </c>
      <c r="B93" s="31" t="s">
        <v>22</v>
      </c>
      <c r="C93" s="31" t="s">
        <v>0</v>
      </c>
      <c r="D93" s="35" t="s">
        <v>169</v>
      </c>
      <c r="E93" s="31" t="s">
        <v>0</v>
      </c>
      <c r="F93" s="31" t="s">
        <v>0</v>
      </c>
      <c r="G93" s="31" t="s">
        <v>0</v>
      </c>
      <c r="H93" s="31" t="s">
        <v>0</v>
      </c>
      <c r="I93" s="31" t="s">
        <v>0</v>
      </c>
      <c r="J93" s="31" t="s">
        <v>0</v>
      </c>
      <c r="K93" s="31" t="s">
        <v>0</v>
      </c>
      <c r="L93" s="31" t="s">
        <v>0</v>
      </c>
      <c r="M93" s="31" t="s">
        <v>0</v>
      </c>
      <c r="N93" s="31" t="s">
        <v>0</v>
      </c>
      <c r="O93" s="31" t="s">
        <v>0</v>
      </c>
      <c r="P93" s="31" t="s">
        <v>0</v>
      </c>
      <c r="Q93" s="31" t="s">
        <v>0</v>
      </c>
      <c r="R93" s="31" t="s">
        <v>0</v>
      </c>
      <c r="S93" s="31" t="s">
        <v>0</v>
      </c>
      <c r="T93" s="31" t="s">
        <v>0</v>
      </c>
      <c r="U93" s="31" t="s">
        <v>0</v>
      </c>
      <c r="V93" s="31" t="s">
        <v>0</v>
      </c>
      <c r="W93" s="31" t="s">
        <v>0</v>
      </c>
      <c r="X93" s="31" t="s">
        <v>0</v>
      </c>
      <c r="Y93" s="31" t="s">
        <v>0</v>
      </c>
      <c r="Z93" s="31" t="s">
        <v>0</v>
      </c>
      <c r="AA93" s="31" t="s">
        <v>0</v>
      </c>
      <c r="AB93" s="31" t="s">
        <v>0</v>
      </c>
      <c r="AC93" s="31" t="s">
        <v>0</v>
      </c>
      <c r="AD93" s="31" t="s">
        <v>0</v>
      </c>
      <c r="AE93" s="36" t="s">
        <v>0</v>
      </c>
      <c r="AF93" s="12"/>
      <c r="AG93" s="4"/>
      <c r="AH93" s="2"/>
      <c r="AI93" s="4"/>
    </row>
    <row r="94" spans="1:35" ht="15">
      <c r="A94" s="31" t="s">
        <v>21</v>
      </c>
      <c r="B94" s="31" t="s">
        <v>22</v>
      </c>
      <c r="C94" s="31" t="s">
        <v>171</v>
      </c>
      <c r="D94" s="31" t="s">
        <v>170</v>
      </c>
      <c r="E94" s="31">
        <v>5449.2</v>
      </c>
      <c r="F94" s="31">
        <v>3814.3</v>
      </c>
      <c r="G94" s="31">
        <v>2512.4</v>
      </c>
      <c r="H94" s="31">
        <v>3164.2</v>
      </c>
      <c r="I94" s="31">
        <v>3141.3</v>
      </c>
      <c r="J94" s="31">
        <v>3984.7</v>
      </c>
      <c r="K94" s="31">
        <v>4171.3</v>
      </c>
      <c r="L94" s="31">
        <v>7110.8</v>
      </c>
      <c r="M94" s="31">
        <v>5251.3</v>
      </c>
      <c r="N94" s="31">
        <v>5263.7</v>
      </c>
      <c r="O94" s="31">
        <v>6925.1</v>
      </c>
      <c r="P94" s="31">
        <v>8090.5</v>
      </c>
      <c r="Q94" s="31">
        <v>6277.6</v>
      </c>
      <c r="R94" s="31">
        <v>6701.9</v>
      </c>
      <c r="S94" s="31">
        <v>10920.9</v>
      </c>
      <c r="T94" s="31">
        <v>10813</v>
      </c>
      <c r="U94" s="31">
        <v>13148.7</v>
      </c>
      <c r="V94" s="31">
        <v>11502.4</v>
      </c>
      <c r="W94" s="31">
        <v>9381.5</v>
      </c>
      <c r="X94" s="31">
        <v>7875.8</v>
      </c>
      <c r="Y94" s="31">
        <v>8891.4</v>
      </c>
      <c r="Z94" s="31">
        <v>9381.2</v>
      </c>
      <c r="AA94" s="31">
        <v>7115.9</v>
      </c>
      <c r="AB94" s="31">
        <v>5908.1</v>
      </c>
      <c r="AC94" s="31">
        <v>13223</v>
      </c>
      <c r="AD94" s="31">
        <v>19121.5</v>
      </c>
      <c r="AE94" s="36">
        <v>20320.3</v>
      </c>
      <c r="AF94" s="12"/>
      <c r="AG94" s="4"/>
      <c r="AH94" s="2">
        <f>AE94-AD94</f>
        <v>1198.7999999999993</v>
      </c>
      <c r="AI94" s="4">
        <f>AH94/AD94</f>
        <v>0.06269382632115678</v>
      </c>
    </row>
    <row r="95" spans="1:35" ht="15">
      <c r="A95" s="31" t="s">
        <v>21</v>
      </c>
      <c r="B95" s="31" t="s">
        <v>22</v>
      </c>
      <c r="C95" s="31" t="s">
        <v>173</v>
      </c>
      <c r="D95" s="31" t="s">
        <v>172</v>
      </c>
      <c r="E95" s="31">
        <v>11179.1</v>
      </c>
      <c r="F95" s="31">
        <v>11631.5</v>
      </c>
      <c r="G95" s="31">
        <v>11997.7</v>
      </c>
      <c r="H95" s="31">
        <v>12003.9</v>
      </c>
      <c r="I95" s="31">
        <v>11953.6</v>
      </c>
      <c r="J95" s="31">
        <v>12178.9</v>
      </c>
      <c r="K95" s="31">
        <v>12534.3</v>
      </c>
      <c r="L95" s="31">
        <v>13221.9</v>
      </c>
      <c r="M95" s="31">
        <v>14024.5</v>
      </c>
      <c r="N95" s="31">
        <v>14488.6</v>
      </c>
      <c r="O95" s="31">
        <v>15035.3</v>
      </c>
      <c r="P95" s="31">
        <v>16159.8</v>
      </c>
      <c r="Q95" s="31">
        <v>16344.2</v>
      </c>
      <c r="R95" s="31">
        <v>16949.5</v>
      </c>
      <c r="S95" s="31">
        <v>17559</v>
      </c>
      <c r="T95" s="31">
        <v>18818.7</v>
      </c>
      <c r="U95" s="31">
        <v>19238.6</v>
      </c>
      <c r="V95" s="31">
        <v>19456.5</v>
      </c>
      <c r="W95" s="31">
        <v>19837</v>
      </c>
      <c r="X95" s="31">
        <v>20330.1</v>
      </c>
      <c r="Y95" s="31">
        <v>21647.6</v>
      </c>
      <c r="Z95" s="31">
        <v>22134.6</v>
      </c>
      <c r="AA95" s="31">
        <v>22838.2</v>
      </c>
      <c r="AB95" s="31">
        <v>23659.4</v>
      </c>
      <c r="AC95" s="31">
        <v>26338.5</v>
      </c>
      <c r="AD95" s="31">
        <v>28138</v>
      </c>
      <c r="AE95" s="36">
        <v>29786.3</v>
      </c>
      <c r="AF95" s="12"/>
      <c r="AG95" s="4"/>
      <c r="AH95" s="2">
        <f>AE95-AD95</f>
        <v>1648.2999999999993</v>
      </c>
      <c r="AI95" s="4">
        <f>AH95/AD95</f>
        <v>0.0585791456393489</v>
      </c>
    </row>
    <row r="96" spans="1:35" ht="15">
      <c r="A96" s="31" t="s">
        <v>21</v>
      </c>
      <c r="B96" s="31" t="s">
        <v>22</v>
      </c>
      <c r="C96" s="31" t="s">
        <v>175</v>
      </c>
      <c r="D96" s="31" t="s">
        <v>174</v>
      </c>
      <c r="E96" s="31">
        <v>4216.1</v>
      </c>
      <c r="F96" s="31">
        <v>4452.2</v>
      </c>
      <c r="G96" s="31">
        <v>4843.8</v>
      </c>
      <c r="H96" s="31">
        <v>5011.5</v>
      </c>
      <c r="I96" s="31">
        <v>5013.6</v>
      </c>
      <c r="J96" s="31">
        <v>5022.6</v>
      </c>
      <c r="K96" s="31">
        <v>5293.1</v>
      </c>
      <c r="L96" s="31">
        <v>5933.3</v>
      </c>
      <c r="M96" s="31">
        <v>6363.4</v>
      </c>
      <c r="N96" s="31">
        <v>7164.8</v>
      </c>
      <c r="O96" s="31">
        <v>7314.2</v>
      </c>
      <c r="P96" s="31">
        <v>8009</v>
      </c>
      <c r="Q96" s="31">
        <v>7854.8</v>
      </c>
      <c r="R96" s="31">
        <v>7871.6</v>
      </c>
      <c r="S96" s="31">
        <v>7570.1</v>
      </c>
      <c r="T96" s="31">
        <v>7918.2</v>
      </c>
      <c r="U96" s="31">
        <v>8044.3</v>
      </c>
      <c r="V96" s="31">
        <v>8441</v>
      </c>
      <c r="W96" s="31">
        <v>8678.2</v>
      </c>
      <c r="X96" s="31">
        <v>8792.5</v>
      </c>
      <c r="Y96" s="31">
        <v>9638</v>
      </c>
      <c r="Z96" s="31">
        <v>10050.1</v>
      </c>
      <c r="AA96" s="31">
        <v>10297.4</v>
      </c>
      <c r="AB96" s="31">
        <v>10420.9</v>
      </c>
      <c r="AC96" s="31">
        <v>11754.5</v>
      </c>
      <c r="AD96" s="31">
        <v>12760.7</v>
      </c>
      <c r="AE96" s="36">
        <v>12858.8</v>
      </c>
      <c r="AF96" s="12"/>
      <c r="AG96" s="4"/>
      <c r="AH96" s="2">
        <f>AE96-AD96</f>
        <v>98.09999999999854</v>
      </c>
      <c r="AI96" s="4">
        <f>AH96/AD96</f>
        <v>0.00768766603712951</v>
      </c>
    </row>
    <row r="97" spans="1:35" ht="15">
      <c r="A97" s="31" t="s">
        <v>21</v>
      </c>
      <c r="B97" s="31" t="s">
        <v>22</v>
      </c>
      <c r="C97" s="31" t="s">
        <v>176</v>
      </c>
      <c r="D97" s="31" t="s">
        <v>265</v>
      </c>
      <c r="E97" s="31">
        <v>21505.4</v>
      </c>
      <c r="F97" s="31">
        <v>21581.1</v>
      </c>
      <c r="G97" s="31">
        <v>22871.1</v>
      </c>
      <c r="H97" s="31">
        <v>23188</v>
      </c>
      <c r="I97" s="31">
        <v>23181.5</v>
      </c>
      <c r="J97" s="31">
        <v>24043.9</v>
      </c>
      <c r="K97" s="31">
        <v>25171.9</v>
      </c>
      <c r="L97" s="31">
        <v>27824</v>
      </c>
      <c r="M97" s="31">
        <v>28289.5</v>
      </c>
      <c r="N97" s="31">
        <v>30369.4</v>
      </c>
      <c r="O97" s="31">
        <v>30733.3</v>
      </c>
      <c r="P97" s="31">
        <v>31419.2</v>
      </c>
      <c r="Q97" s="31">
        <v>30195.8</v>
      </c>
      <c r="R97" s="31">
        <v>31775.1</v>
      </c>
      <c r="S97" s="31">
        <v>30881.2</v>
      </c>
      <c r="T97" s="31">
        <v>34013</v>
      </c>
      <c r="U97" s="31">
        <v>34043.8</v>
      </c>
      <c r="V97" s="31">
        <v>37762.6</v>
      </c>
      <c r="W97" s="31">
        <v>38991.8</v>
      </c>
      <c r="X97" s="31">
        <v>35064</v>
      </c>
      <c r="Y97" s="31">
        <v>36447.5</v>
      </c>
      <c r="Z97" s="31">
        <v>38469.8</v>
      </c>
      <c r="AA97" s="31">
        <v>38324.2</v>
      </c>
      <c r="AB97" s="31">
        <v>39387.3</v>
      </c>
      <c r="AC97" s="31">
        <v>41722.3</v>
      </c>
      <c r="AD97" s="31">
        <v>44750.5</v>
      </c>
      <c r="AE97" s="36">
        <v>47211.4</v>
      </c>
      <c r="AF97" s="12"/>
      <c r="AG97" s="4"/>
      <c r="AH97" s="2">
        <f>AE97-AD97</f>
        <v>2460.9000000000015</v>
      </c>
      <c r="AI97" s="4">
        <f>AH97/AD97</f>
        <v>0.05499156434006327</v>
      </c>
    </row>
    <row r="98" spans="1:35" ht="15">
      <c r="A98" s="31" t="s">
        <v>21</v>
      </c>
      <c r="B98" s="31" t="s">
        <v>22</v>
      </c>
      <c r="C98" s="31" t="s">
        <v>249</v>
      </c>
      <c r="D98" s="31" t="s">
        <v>248</v>
      </c>
      <c r="E98" s="31">
        <v>27238.9</v>
      </c>
      <c r="F98" s="31">
        <v>25946.2</v>
      </c>
      <c r="G98" s="31">
        <v>26062.7</v>
      </c>
      <c r="H98" s="31">
        <v>27169.3</v>
      </c>
      <c r="I98" s="31">
        <v>27238.9</v>
      </c>
      <c r="J98" s="31">
        <v>28733.4</v>
      </c>
      <c r="K98" s="31">
        <v>30124.1</v>
      </c>
      <c r="L98" s="31">
        <v>35742.1</v>
      </c>
      <c r="M98" s="31">
        <v>34647</v>
      </c>
      <c r="N98" s="31">
        <v>36922.9</v>
      </c>
      <c r="O98" s="31">
        <v>38794.2</v>
      </c>
      <c r="P98" s="31">
        <v>40426.5</v>
      </c>
      <c r="Q98" s="31">
        <v>37051.4</v>
      </c>
      <c r="R98" s="31">
        <v>38712.7</v>
      </c>
      <c r="S98" s="31">
        <v>42436.2</v>
      </c>
      <c r="T98" s="31">
        <v>46252.7</v>
      </c>
      <c r="U98" s="31">
        <v>48892.3</v>
      </c>
      <c r="V98" s="31">
        <v>51754.6</v>
      </c>
      <c r="W98" s="31">
        <v>51380</v>
      </c>
      <c r="X98" s="31">
        <v>46803.7</v>
      </c>
      <c r="Y98" s="31">
        <v>49268.7</v>
      </c>
      <c r="Z98" s="31">
        <v>52063.4</v>
      </c>
      <c r="AA98" s="31">
        <v>49641</v>
      </c>
      <c r="AB98" s="31">
        <v>49919</v>
      </c>
      <c r="AC98" s="31">
        <v>59339.2</v>
      </c>
      <c r="AD98" s="31">
        <v>68605.7</v>
      </c>
      <c r="AE98" s="36">
        <v>72433.2</v>
      </c>
      <c r="AF98" s="12"/>
      <c r="AG98" s="4"/>
      <c r="AH98" s="2">
        <f>AE98-AD98</f>
        <v>3827.5</v>
      </c>
      <c r="AI98" s="4">
        <f>AH98/AD98</f>
        <v>0.055789825043691704</v>
      </c>
    </row>
    <row r="99" spans="1:35" ht="15">
      <c r="A99" s="31" t="s">
        <v>21</v>
      </c>
      <c r="B99" s="31" t="s">
        <v>22</v>
      </c>
      <c r="C99" s="31" t="s">
        <v>266</v>
      </c>
      <c r="D99" s="31" t="s">
        <v>250</v>
      </c>
      <c r="E99" s="31">
        <v>45905</v>
      </c>
      <c r="F99" s="31">
        <v>48575.1</v>
      </c>
      <c r="G99" s="31">
        <v>51054.9</v>
      </c>
      <c r="H99" s="31">
        <v>54816.5</v>
      </c>
      <c r="I99" s="31">
        <v>55901.9</v>
      </c>
      <c r="J99" s="31">
        <v>57721.9</v>
      </c>
      <c r="K99" s="31">
        <v>62349.2</v>
      </c>
      <c r="L99" s="31">
        <v>68263.5</v>
      </c>
      <c r="M99" s="31">
        <v>74673.8</v>
      </c>
      <c r="N99" s="31">
        <v>76445</v>
      </c>
      <c r="O99" s="31">
        <v>84010.2</v>
      </c>
      <c r="P99" s="31">
        <v>81224.7</v>
      </c>
      <c r="Q99" s="31">
        <v>82932.4</v>
      </c>
      <c r="R99" s="31">
        <v>86046.6</v>
      </c>
      <c r="S99" s="31">
        <v>88458.2</v>
      </c>
      <c r="T99" s="31">
        <v>94258.9</v>
      </c>
      <c r="U99" s="31">
        <v>94617.2</v>
      </c>
      <c r="V99" s="31">
        <v>101783.6</v>
      </c>
      <c r="W99" s="31">
        <v>108609</v>
      </c>
      <c r="X99" s="31">
        <v>113166.4</v>
      </c>
      <c r="Y99" s="31">
        <v>116282.8</v>
      </c>
      <c r="Z99" s="31">
        <v>118651</v>
      </c>
      <c r="AA99" s="31">
        <v>123596.2</v>
      </c>
      <c r="AB99" s="31">
        <v>126124.3</v>
      </c>
      <c r="AC99" s="31">
        <v>137911.3</v>
      </c>
      <c r="AD99" s="31">
        <v>145052.8</v>
      </c>
      <c r="AE99" s="36">
        <v>151229.2</v>
      </c>
      <c r="AF99" s="12"/>
      <c r="AG99" s="4"/>
      <c r="AH99" s="2"/>
      <c r="AI99" s="4"/>
    </row>
    <row r="100" spans="1:32" s="27" customFormat="1" ht="15.75" customHeight="1">
      <c r="A100" s="42" t="s">
        <v>177</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row>
    <row r="101" spans="1:32" s="31" customFormat="1" ht="15.75" customHeight="1">
      <c r="A101" s="46" t="s">
        <v>285</v>
      </c>
      <c r="B101" s="41"/>
      <c r="C101" s="41"/>
      <c r="D101" s="41"/>
      <c r="E101" s="41"/>
      <c r="F101" s="41"/>
      <c r="G101" s="41"/>
      <c r="H101" s="41"/>
      <c r="I101" s="41"/>
      <c r="J101" s="41"/>
      <c r="K101" s="41"/>
      <c r="L101" s="41"/>
      <c r="M101" s="22"/>
      <c r="N101" s="22"/>
      <c r="O101" s="22"/>
      <c r="P101" s="22"/>
      <c r="Q101" s="22"/>
      <c r="R101" s="22"/>
      <c r="S101" s="22"/>
      <c r="T101" s="22"/>
      <c r="U101" s="22"/>
      <c r="V101" s="22"/>
      <c r="W101" s="22"/>
      <c r="X101" s="22"/>
      <c r="Y101" s="22"/>
      <c r="Z101" s="22"/>
      <c r="AA101" s="22"/>
      <c r="AB101" s="22"/>
      <c r="AC101" s="22"/>
      <c r="AD101" s="22"/>
      <c r="AE101" s="36"/>
      <c r="AF101" s="32"/>
    </row>
    <row r="102" spans="1:32" s="27" customFormat="1" ht="15" customHeight="1">
      <c r="A102" s="46" t="s">
        <v>286</v>
      </c>
      <c r="B102" s="41"/>
      <c r="C102" s="41"/>
      <c r="D102" s="41"/>
      <c r="E102" s="41"/>
      <c r="F102" s="41"/>
      <c r="G102" s="41"/>
      <c r="H102" s="41"/>
      <c r="I102" s="41"/>
      <c r="J102" s="41"/>
      <c r="K102" s="41"/>
      <c r="L102" s="41"/>
      <c r="M102" s="22"/>
      <c r="N102" s="22"/>
      <c r="O102" s="22"/>
      <c r="P102" s="22"/>
      <c r="Q102" s="22"/>
      <c r="R102" s="22"/>
      <c r="S102" s="22"/>
      <c r="T102" s="22"/>
      <c r="U102" s="22"/>
      <c r="V102" s="22"/>
      <c r="W102" s="22"/>
      <c r="X102" s="22"/>
      <c r="Y102" s="22"/>
      <c r="Z102" s="22"/>
      <c r="AA102" s="22"/>
      <c r="AB102" s="22"/>
      <c r="AC102" s="22"/>
      <c r="AD102" s="22"/>
      <c r="AE102" s="36"/>
      <c r="AF102" s="33"/>
    </row>
    <row r="103" spans="1:32" s="27" customFormat="1" ht="15" customHeight="1">
      <c r="A103" s="46" t="s">
        <v>287</v>
      </c>
      <c r="B103" s="41"/>
      <c r="C103" s="41"/>
      <c r="D103" s="41"/>
      <c r="E103" s="41"/>
      <c r="F103" s="41"/>
      <c r="G103" s="41"/>
      <c r="H103" s="41"/>
      <c r="I103" s="41"/>
      <c r="J103" s="41"/>
      <c r="K103" s="41"/>
      <c r="L103" s="41"/>
      <c r="M103" s="22"/>
      <c r="N103" s="22"/>
      <c r="O103" s="22"/>
      <c r="P103" s="22"/>
      <c r="Q103" s="22"/>
      <c r="R103" s="22"/>
      <c r="S103" s="22"/>
      <c r="T103" s="22"/>
      <c r="U103" s="22"/>
      <c r="V103" s="22"/>
      <c r="W103" s="22"/>
      <c r="X103" s="22"/>
      <c r="Y103" s="22"/>
      <c r="Z103" s="22"/>
      <c r="AA103" s="22"/>
      <c r="AB103" s="22"/>
      <c r="AC103" s="22"/>
      <c r="AD103" s="22"/>
      <c r="AE103" s="36"/>
      <c r="AF103" s="33"/>
    </row>
    <row r="104" spans="1:32" s="27" customFormat="1" ht="15" customHeight="1">
      <c r="A104" s="46" t="s">
        <v>280</v>
      </c>
      <c r="B104" s="41"/>
      <c r="C104" s="41"/>
      <c r="D104" s="41"/>
      <c r="E104" s="41"/>
      <c r="F104" s="41"/>
      <c r="G104" s="41"/>
      <c r="H104" s="41"/>
      <c r="I104" s="41"/>
      <c r="J104" s="41"/>
      <c r="K104" s="41"/>
      <c r="L104" s="41"/>
      <c r="M104" s="22"/>
      <c r="N104" s="22"/>
      <c r="O104" s="22"/>
      <c r="P104" s="22"/>
      <c r="Q104" s="22"/>
      <c r="R104" s="22"/>
      <c r="S104" s="22"/>
      <c r="T104" s="22"/>
      <c r="U104" s="22"/>
      <c r="V104" s="22"/>
      <c r="W104" s="22"/>
      <c r="X104" s="22"/>
      <c r="Y104" s="22"/>
      <c r="Z104" s="22"/>
      <c r="AA104" s="22"/>
      <c r="AB104" s="22"/>
      <c r="AC104" s="22"/>
      <c r="AD104" s="22"/>
      <c r="AE104" s="36"/>
      <c r="AF104" s="33"/>
    </row>
    <row r="105" spans="1:32" s="27" customFormat="1" ht="15" customHeight="1">
      <c r="A105" s="46" t="s">
        <v>288</v>
      </c>
      <c r="B105" s="41"/>
      <c r="C105" s="41"/>
      <c r="D105" s="41"/>
      <c r="E105" s="41"/>
      <c r="F105" s="41"/>
      <c r="G105" s="41"/>
      <c r="H105" s="41"/>
      <c r="I105" s="41"/>
      <c r="J105" s="41"/>
      <c r="K105" s="41"/>
      <c r="L105" s="41"/>
      <c r="M105" s="22"/>
      <c r="N105" s="22"/>
      <c r="O105" s="22"/>
      <c r="P105" s="22"/>
      <c r="Q105" s="22"/>
      <c r="R105" s="22"/>
      <c r="S105" s="22"/>
      <c r="T105" s="22"/>
      <c r="U105" s="22"/>
      <c r="V105" s="22"/>
      <c r="W105" s="22"/>
      <c r="X105" s="22"/>
      <c r="Y105" s="22"/>
      <c r="Z105" s="22"/>
      <c r="AA105" s="22"/>
      <c r="AB105" s="22"/>
      <c r="AC105" s="22"/>
      <c r="AD105" s="22"/>
      <c r="AE105" s="36"/>
      <c r="AF105" s="33"/>
    </row>
    <row r="106" spans="1:32" s="27" customFormat="1" ht="15" customHeight="1">
      <c r="A106" s="33"/>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36"/>
      <c r="AF106" s="33"/>
    </row>
    <row r="107" spans="1:31" ht="15" customHeight="1">
      <c r="A107" s="31"/>
      <c r="B107" s="31"/>
      <c r="C107" s="31"/>
      <c r="E107" s="1" t="s">
        <v>182</v>
      </c>
      <c r="F107" s="1" t="s">
        <v>183</v>
      </c>
      <c r="G107" s="1" t="s">
        <v>184</v>
      </c>
      <c r="H107" s="1" t="s">
        <v>185</v>
      </c>
      <c r="I107" s="1" t="s">
        <v>186</v>
      </c>
      <c r="J107" s="1" t="s">
        <v>187</v>
      </c>
      <c r="K107" s="1" t="s">
        <v>188</v>
      </c>
      <c r="L107" s="1" t="s">
        <v>189</v>
      </c>
      <c r="M107" s="1" t="s">
        <v>190</v>
      </c>
      <c r="N107" s="1" t="s">
        <v>191</v>
      </c>
      <c r="O107" s="1" t="s">
        <v>192</v>
      </c>
      <c r="P107" s="1" t="s">
        <v>193</v>
      </c>
      <c r="Q107" s="1" t="s">
        <v>194</v>
      </c>
      <c r="R107" s="1" t="s">
        <v>195</v>
      </c>
      <c r="S107" s="1" t="s">
        <v>196</v>
      </c>
      <c r="T107" s="1" t="s">
        <v>197</v>
      </c>
      <c r="U107" s="1" t="s">
        <v>198</v>
      </c>
      <c r="V107" s="1" t="s">
        <v>202</v>
      </c>
      <c r="W107" s="1" t="s">
        <v>210</v>
      </c>
      <c r="X107" s="1" t="s">
        <v>214</v>
      </c>
      <c r="Y107" s="1" t="s">
        <v>239</v>
      </c>
      <c r="Z107" s="1" t="s">
        <v>252</v>
      </c>
      <c r="AA107" s="1" t="s">
        <v>263</v>
      </c>
      <c r="AB107" s="1" t="s">
        <v>268</v>
      </c>
      <c r="AC107" s="1" t="s">
        <v>274</v>
      </c>
      <c r="AD107" s="1" t="s">
        <v>281</v>
      </c>
      <c r="AE107" s="1" t="s">
        <v>289</v>
      </c>
    </row>
    <row r="108" spans="1:32" ht="15">
      <c r="A108" s="31"/>
      <c r="B108" s="31"/>
      <c r="C108" s="31"/>
      <c r="D108" s="1" t="s">
        <v>181</v>
      </c>
      <c r="E108" s="7">
        <f>E109/E110</f>
        <v>0.009643823785620885</v>
      </c>
      <c r="F108" s="7">
        <f aca="true" t="shared" si="4" ref="F108:U108">F109/F110</f>
        <v>0.009339700889910941</v>
      </c>
      <c r="G108" s="7">
        <f t="shared" si="4"/>
        <v>0.009114404768183976</v>
      </c>
      <c r="H108" s="7">
        <f t="shared" si="4"/>
        <v>0.009083253926074378</v>
      </c>
      <c r="I108" s="7">
        <f t="shared" si="4"/>
        <v>0.008962241194398488</v>
      </c>
      <c r="J108" s="7">
        <f t="shared" si="4"/>
        <v>0.009017844823200576</v>
      </c>
      <c r="K108" s="7">
        <f t="shared" si="4"/>
        <v>0.009175905276067193</v>
      </c>
      <c r="L108" s="7">
        <f t="shared" si="4"/>
        <v>0.009592094618110407</v>
      </c>
      <c r="M108" s="7">
        <f t="shared" si="4"/>
        <v>0.009447736697282815</v>
      </c>
      <c r="N108" s="7">
        <f t="shared" si="4"/>
        <v>0.009257394349554414</v>
      </c>
      <c r="O108" s="7">
        <f t="shared" si="4"/>
        <v>0.009529364882189226</v>
      </c>
      <c r="P108" s="7">
        <f t="shared" si="4"/>
        <v>0.009312781663092046</v>
      </c>
      <c r="Q108" s="7">
        <f t="shared" si="4"/>
        <v>0.009455309192863937</v>
      </c>
      <c r="R108" s="7">
        <f t="shared" si="4"/>
        <v>0.009451404315378394</v>
      </c>
      <c r="S108" s="7">
        <f t="shared" si="4"/>
        <v>0.009517958995574989</v>
      </c>
      <c r="T108" s="7">
        <f t="shared" si="4"/>
        <v>0.00975382629597569</v>
      </c>
      <c r="U108" s="7">
        <f t="shared" si="4"/>
        <v>0.009630019148384902</v>
      </c>
      <c r="V108" s="7">
        <f aca="true" t="shared" si="5" ref="V108:AA108">V109/V110</f>
        <v>0.00986262816948419</v>
      </c>
      <c r="W108" s="7">
        <f t="shared" si="5"/>
        <v>0.009903277613128357</v>
      </c>
      <c r="X108" s="7">
        <f t="shared" si="5"/>
        <v>0.009682287974189609</v>
      </c>
      <c r="Y108" s="7">
        <f t="shared" si="5"/>
        <v>0.009541302609990504</v>
      </c>
      <c r="Z108" s="7">
        <f t="shared" si="5"/>
        <v>0.009350807270693665</v>
      </c>
      <c r="AA108" s="7">
        <f t="shared" si="5"/>
        <v>0.009111170535181385</v>
      </c>
      <c r="AB108" s="7">
        <f>AB109/AB110</f>
        <v>0.009353630712448324</v>
      </c>
      <c r="AC108" s="7">
        <f>AC109/AC110</f>
        <v>0.00935907052084487</v>
      </c>
      <c r="AD108" s="7">
        <f>AD109/AD110</f>
        <v>0.00925813005445751</v>
      </c>
      <c r="AE108" s="7">
        <f>AE109/AE110</f>
        <v>0.00909773368490514</v>
      </c>
      <c r="AF108" s="7"/>
    </row>
    <row r="109" spans="1:32" ht="15">
      <c r="A109" s="8"/>
      <c r="B109" s="8"/>
      <c r="C109" s="8"/>
      <c r="D109" s="1" t="s">
        <v>179</v>
      </c>
      <c r="E109" s="2">
        <f aca="true" t="shared" si="6" ref="E109:AC109">E7</f>
        <v>82720.4</v>
      </c>
      <c r="F109" s="2">
        <f t="shared" si="6"/>
        <v>84644</v>
      </c>
      <c r="G109" s="2">
        <f t="shared" si="6"/>
        <v>87782.4</v>
      </c>
      <c r="H109" s="2">
        <f t="shared" si="6"/>
        <v>93112</v>
      </c>
      <c r="I109" s="2">
        <f t="shared" si="6"/>
        <v>94837.8</v>
      </c>
      <c r="J109" s="2">
        <f t="shared" si="6"/>
        <v>98557</v>
      </c>
      <c r="K109" s="2">
        <f t="shared" si="6"/>
        <v>105123.3</v>
      </c>
      <c r="L109" s="2">
        <f t="shared" si="6"/>
        <v>117188.5</v>
      </c>
      <c r="M109" s="2">
        <f t="shared" si="6"/>
        <v>123190.9</v>
      </c>
      <c r="N109" s="2">
        <f t="shared" si="6"/>
        <v>127896.3</v>
      </c>
      <c r="O109" s="2">
        <f t="shared" si="6"/>
        <v>137930.2</v>
      </c>
      <c r="P109" s="2">
        <f t="shared" si="6"/>
        <v>137548.5</v>
      </c>
      <c r="Q109" s="2">
        <f t="shared" si="6"/>
        <v>136894.6</v>
      </c>
      <c r="R109" s="2">
        <f t="shared" si="6"/>
        <v>142233.9</v>
      </c>
      <c r="S109" s="2">
        <f t="shared" si="6"/>
        <v>148477.6</v>
      </c>
      <c r="T109" s="2">
        <f t="shared" si="6"/>
        <v>158538.4</v>
      </c>
      <c r="U109" s="2">
        <f t="shared" si="6"/>
        <v>162200.3</v>
      </c>
      <c r="V109" s="2">
        <f t="shared" si="6"/>
        <v>173095.9</v>
      </c>
      <c r="W109" s="2">
        <f t="shared" si="6"/>
        <v>180299.3</v>
      </c>
      <c r="X109" s="2">
        <f t="shared" si="6"/>
        <v>181011.4</v>
      </c>
      <c r="Y109" s="2">
        <f t="shared" si="6"/>
        <v>187125</v>
      </c>
      <c r="Z109" s="2">
        <f t="shared" si="6"/>
        <v>193155.1</v>
      </c>
      <c r="AA109" s="2">
        <f t="shared" si="6"/>
        <v>196085.1</v>
      </c>
      <c r="AB109" s="2">
        <f t="shared" si="6"/>
        <v>199447</v>
      </c>
      <c r="AC109" s="2">
        <f t="shared" si="6"/>
        <v>220818.2</v>
      </c>
      <c r="AD109" s="2">
        <f>AD7</f>
        <v>238342.3</v>
      </c>
      <c r="AE109" s="2">
        <f>AE7</f>
        <v>248922.5</v>
      </c>
      <c r="AF109" s="2"/>
    </row>
    <row r="110" spans="1:32" ht="15">
      <c r="A110" s="8"/>
      <c r="B110" s="8"/>
      <c r="C110" s="8"/>
      <c r="D110" s="1" t="s">
        <v>180</v>
      </c>
      <c r="E110" s="2">
        <f>'Annual US Nominal GDP'!E7</f>
        <v>8577552</v>
      </c>
      <c r="F110" s="2">
        <f>'Annual US Nominal GDP'!F7</f>
        <v>9062817</v>
      </c>
      <c r="G110" s="2">
        <f>'Annual US Nominal GDP'!G7</f>
        <v>9631172</v>
      </c>
      <c r="H110" s="2">
        <f>'Annual US Nominal GDP'!H7</f>
        <v>10250952</v>
      </c>
      <c r="I110" s="2">
        <f>'Annual US Nominal GDP'!I7</f>
        <v>10581929</v>
      </c>
      <c r="J110" s="2">
        <f>'Annual US Nominal GDP'!J7</f>
        <v>10929108</v>
      </c>
      <c r="K110" s="2">
        <f>'Annual US Nominal GDP'!K7</f>
        <v>11456450</v>
      </c>
      <c r="L110" s="2">
        <f>'Annual US Nominal GDP'!L7</f>
        <v>12217196</v>
      </c>
      <c r="M110" s="2">
        <f>'Annual US Nominal GDP'!M7</f>
        <v>13039197</v>
      </c>
      <c r="N110" s="2">
        <f>'Annual US Nominal GDP'!N7</f>
        <v>13815583</v>
      </c>
      <c r="O110" s="2">
        <f>'Annual US Nominal GDP'!O7</f>
        <v>14474228</v>
      </c>
      <c r="P110" s="2">
        <f>'Annual US Nominal GDP'!P7</f>
        <v>14769862</v>
      </c>
      <c r="Q110" s="2">
        <f>'Annual US Nominal GDP'!Q7</f>
        <v>14478067</v>
      </c>
      <c r="R110" s="2">
        <f>'Annual US Nominal GDP'!R7</f>
        <v>15048970</v>
      </c>
      <c r="S110" s="2">
        <f>'Annual US Nominal GDP'!S7</f>
        <v>15599731</v>
      </c>
      <c r="T110" s="2">
        <f>'Annual US Nominal GDP'!T7</f>
        <v>16253970</v>
      </c>
      <c r="U110" s="2">
        <f>'Annual US Nominal GDP'!U7</f>
        <v>16843196</v>
      </c>
      <c r="V110" s="2">
        <f>'Annual US Nominal GDP'!V7</f>
        <v>17550687</v>
      </c>
      <c r="W110" s="2">
        <f>'Annual US Nominal GDP'!W7</f>
        <v>18206023</v>
      </c>
      <c r="X110" s="2">
        <f>'Annual US Nominal GDP'!X7</f>
        <v>18695106</v>
      </c>
      <c r="Y110" s="2">
        <f>'Annual US Nominal GDP'!Y7</f>
        <v>19612102</v>
      </c>
      <c r="Z110" s="2">
        <f>'Annual US Nominal GDP'!Z7</f>
        <v>20656516</v>
      </c>
      <c r="AA110" s="2">
        <f>'Annual US Nominal GDP'!AA7</f>
        <v>21521395</v>
      </c>
      <c r="AB110" s="2">
        <f>'Annual US Nominal GDP'!AB7</f>
        <v>21322950</v>
      </c>
      <c r="AC110" s="2">
        <f>'Annual US Nominal GDP'!AC7</f>
        <v>23594031</v>
      </c>
      <c r="AD110" s="2">
        <f>'Annual US Nominal GDP'!AD7</f>
        <v>25744108</v>
      </c>
      <c r="AE110" s="2">
        <f>'Annual US Nominal GDP'!AE7</f>
        <v>27360935</v>
      </c>
      <c r="AF110" s="2"/>
    </row>
    <row r="111" spans="1:32" ht="15">
      <c r="A111" s="8"/>
      <c r="B111" s="8"/>
      <c r="C111" s="8"/>
      <c r="D111" s="8"/>
      <c r="E111" s="8"/>
      <c r="F111" s="8"/>
      <c r="G111" s="8"/>
      <c r="H111" s="8"/>
      <c r="I111" s="8"/>
      <c r="J111" s="8"/>
      <c r="K111" s="8"/>
      <c r="L111" s="8"/>
      <c r="M111" s="8"/>
      <c r="N111" s="8"/>
      <c r="O111" s="8"/>
      <c r="P111" s="8"/>
      <c r="Q111" s="8"/>
      <c r="R111" s="8"/>
      <c r="S111" s="8"/>
      <c r="T111" s="8"/>
      <c r="U111" s="8"/>
      <c r="V111" s="8"/>
      <c r="W111" s="8"/>
      <c r="X111" s="9"/>
      <c r="Y111" s="14"/>
      <c r="Z111" s="18"/>
      <c r="AA111" s="26"/>
      <c r="AB111" s="27"/>
      <c r="AC111" s="30"/>
      <c r="AD111" s="31"/>
      <c r="AE111" s="37"/>
      <c r="AF111" s="16"/>
    </row>
    <row r="112" spans="1:32" ht="15">
      <c r="A112" s="8"/>
      <c r="B112" s="8"/>
      <c r="C112" s="8"/>
      <c r="D112" s="8"/>
      <c r="E112" s="8"/>
      <c r="F112" s="10">
        <f>F108-E108</f>
        <v>-0.00030412289570994414</v>
      </c>
      <c r="G112" s="10">
        <f>G108-F108</f>
        <v>-0.00022529612172696514</v>
      </c>
      <c r="H112" s="10">
        <f>H108-G108</f>
        <v>-3.1150842109597954E-05</v>
      </c>
      <c r="I112" s="10">
        <f aca="true" t="shared" si="7" ref="I112:V112">I108-H108</f>
        <v>-0.00012101273167589022</v>
      </c>
      <c r="J112" s="10">
        <f t="shared" si="7"/>
        <v>5.560362880208808E-05</v>
      </c>
      <c r="K112" s="10">
        <f t="shared" si="7"/>
        <v>0.00015806045286661727</v>
      </c>
      <c r="L112" s="10">
        <f t="shared" si="7"/>
        <v>0.00041618934204321403</v>
      </c>
      <c r="M112" s="10">
        <f t="shared" si="7"/>
        <v>-0.00014435792082759247</v>
      </c>
      <c r="N112" s="10">
        <f t="shared" si="7"/>
        <v>-0.00019034234772840122</v>
      </c>
      <c r="O112" s="10">
        <f t="shared" si="7"/>
        <v>0.00027197053263481284</v>
      </c>
      <c r="P112" s="10">
        <f t="shared" si="7"/>
        <v>-0.00021658321909718073</v>
      </c>
      <c r="Q112" s="10">
        <f t="shared" si="7"/>
        <v>0.00014252752977189122</v>
      </c>
      <c r="R112" s="10">
        <f t="shared" si="7"/>
        <v>-3.904877485543315E-06</v>
      </c>
      <c r="S112" s="10">
        <f t="shared" si="7"/>
        <v>6.655468019659515E-05</v>
      </c>
      <c r="T112" s="10">
        <f t="shared" si="7"/>
        <v>0.00023586730040070156</v>
      </c>
      <c r="U112" s="10">
        <f t="shared" si="7"/>
        <v>-0.00012380714759078863</v>
      </c>
      <c r="V112" s="10">
        <f t="shared" si="7"/>
        <v>0.00023260902109928892</v>
      </c>
      <c r="W112" s="10">
        <f aca="true" t="shared" si="8" ref="W112:AB112">W108-V108</f>
        <v>4.064944364416678E-05</v>
      </c>
      <c r="X112" s="10">
        <f t="shared" si="8"/>
        <v>-0.0002209896389387487</v>
      </c>
      <c r="Y112" s="10">
        <f t="shared" si="8"/>
        <v>-0.00014098536419910462</v>
      </c>
      <c r="Z112" s="10">
        <f t="shared" si="8"/>
        <v>-0.00019049533929683948</v>
      </c>
      <c r="AA112" s="10">
        <f t="shared" si="8"/>
        <v>-0.00023963673551227922</v>
      </c>
      <c r="AB112" s="10">
        <f t="shared" si="8"/>
        <v>0.00024246017726693887</v>
      </c>
      <c r="AC112" s="10">
        <f>AC108-AB108</f>
        <v>5.439808396545329E-06</v>
      </c>
      <c r="AD112" s="10">
        <f>AD108-AC108</f>
        <v>-0.00010094046638736004</v>
      </c>
      <c r="AE112" s="10">
        <f>AE108-AD108</f>
        <v>-0.00016039636955236976</v>
      </c>
      <c r="AF112" s="10"/>
    </row>
    <row r="114" spans="19:31" ht="12.75">
      <c r="S114" s="1" t="b">
        <f aca="true" t="shared" si="9" ref="S114:Z114">S108&lt;R108</f>
        <v>0</v>
      </c>
      <c r="T114" s="1" t="b">
        <f t="shared" si="9"/>
        <v>0</v>
      </c>
      <c r="U114" s="1" t="b">
        <f t="shared" si="9"/>
        <v>1</v>
      </c>
      <c r="V114" s="1" t="b">
        <f t="shared" si="9"/>
        <v>0</v>
      </c>
      <c r="W114" s="1" t="b">
        <f t="shared" si="9"/>
        <v>0</v>
      </c>
      <c r="X114" s="1" t="b">
        <f t="shared" si="9"/>
        <v>1</v>
      </c>
      <c r="Y114" s="1" t="b">
        <f t="shared" si="9"/>
        <v>1</v>
      </c>
      <c r="Z114" s="1" t="b">
        <f t="shared" si="9"/>
        <v>1</v>
      </c>
      <c r="AA114" s="1" t="b">
        <f>AA108&lt;Z108</f>
        <v>1</v>
      </c>
      <c r="AB114" s="1" t="b">
        <f>AB108&lt;AA108</f>
        <v>0</v>
      </c>
      <c r="AC114" s="1" t="b">
        <f>AC108&lt;AB108</f>
        <v>0</v>
      </c>
      <c r="AD114" s="1" t="b">
        <f>AD108&lt;AC108</f>
        <v>1</v>
      </c>
      <c r="AE114" s="1" t="b">
        <f>AE108&lt;AD108</f>
        <v>1</v>
      </c>
    </row>
    <row r="116" spans="4:32" ht="12.75">
      <c r="D116" s="1" t="s">
        <v>208</v>
      </c>
      <c r="E116" s="2">
        <f aca="true" t="shared" si="10" ref="E116:AC116">E7-E9</f>
        <v>77429.59999999999</v>
      </c>
      <c r="F116" s="2">
        <f t="shared" si="10"/>
        <v>81016.5</v>
      </c>
      <c r="G116" s="2">
        <f t="shared" si="10"/>
        <v>85462.9</v>
      </c>
      <c r="H116" s="2">
        <f t="shared" si="10"/>
        <v>90139.8</v>
      </c>
      <c r="I116" s="2">
        <f t="shared" si="10"/>
        <v>91867.6</v>
      </c>
      <c r="J116" s="2">
        <f t="shared" si="10"/>
        <v>94755.4</v>
      </c>
      <c r="K116" s="2">
        <f t="shared" si="10"/>
        <v>101148.40000000001</v>
      </c>
      <c r="L116" s="2">
        <f t="shared" si="10"/>
        <v>110313.2</v>
      </c>
      <c r="M116" s="2">
        <f t="shared" si="10"/>
        <v>118219.09999999999</v>
      </c>
      <c r="N116" s="2">
        <f t="shared" si="10"/>
        <v>122962.5</v>
      </c>
      <c r="O116" s="2">
        <f t="shared" si="10"/>
        <v>131330.90000000002</v>
      </c>
      <c r="P116" s="2">
        <f t="shared" si="10"/>
        <v>129830.3</v>
      </c>
      <c r="Q116" s="2">
        <f t="shared" si="10"/>
        <v>130917.8</v>
      </c>
      <c r="R116" s="2">
        <f t="shared" si="10"/>
        <v>135846.3</v>
      </c>
      <c r="S116" s="2">
        <f t="shared" si="10"/>
        <v>137860.4</v>
      </c>
      <c r="T116" s="2">
        <f t="shared" si="10"/>
        <v>148067.6</v>
      </c>
      <c r="U116" s="2">
        <f t="shared" si="10"/>
        <v>149366.4</v>
      </c>
      <c r="V116" s="2">
        <f t="shared" si="10"/>
        <v>161942.19999999998</v>
      </c>
      <c r="W116" s="2">
        <f t="shared" si="10"/>
        <v>171250.69999999998</v>
      </c>
      <c r="X116" s="2">
        <f t="shared" si="10"/>
        <v>173426.3</v>
      </c>
      <c r="Y116" s="2">
        <f t="shared" si="10"/>
        <v>178614.1</v>
      </c>
      <c r="Z116" s="2">
        <f t="shared" si="10"/>
        <v>184168.30000000002</v>
      </c>
      <c r="AA116" s="2">
        <f t="shared" si="10"/>
        <v>189437.7</v>
      </c>
      <c r="AB116" s="2">
        <f t="shared" si="10"/>
        <v>194050.9</v>
      </c>
      <c r="AC116" s="2">
        <f t="shared" si="10"/>
        <v>208200.1</v>
      </c>
      <c r="AD116" s="2">
        <f>AD7-AD9</f>
        <v>219705.5</v>
      </c>
      <c r="AE116" s="2">
        <f>AE7-AE9</f>
        <v>228915.1</v>
      </c>
      <c r="AF116" s="2"/>
    </row>
    <row r="117" spans="4:32" ht="12.75">
      <c r="D117" s="1" t="s">
        <v>207</v>
      </c>
      <c r="E117" s="2">
        <f>'Annual US Nominal GDP'!E7-'Annual US Nominal GDP'!E9</f>
        <v>8468915</v>
      </c>
      <c r="F117" s="2">
        <f>'Annual US Nominal GDP'!F7-'Annual US Nominal GDP'!F9</f>
        <v>8963061</v>
      </c>
      <c r="G117" s="2">
        <f>'Annual US Nominal GDP'!G7-'Annual US Nominal GDP'!G9</f>
        <v>9538570</v>
      </c>
      <c r="H117" s="2">
        <f>'Annual US Nominal GDP'!H7-'Annual US Nominal GDP'!H9</f>
        <v>10152647</v>
      </c>
      <c r="I117" s="2">
        <f>'Annual US Nominal GDP'!I7-'Annual US Nominal GDP'!I9</f>
        <v>10482099</v>
      </c>
      <c r="J117" s="2">
        <f>'Annual US Nominal GDP'!J7-'Annual US Nominal GDP'!J9</f>
        <v>10833192</v>
      </c>
      <c r="K117" s="2">
        <f>'Annual US Nominal GDP'!K7-'Annual US Nominal GDP'!K9</f>
        <v>11341853</v>
      </c>
      <c r="L117" s="2">
        <f>'Annual US Nominal GDP'!L7-'Annual US Nominal GDP'!L9</f>
        <v>12073374</v>
      </c>
      <c r="M117" s="2">
        <f>'Annual US Nominal GDP'!M7-'Annual US Nominal GDP'!M9</f>
        <v>12909746</v>
      </c>
      <c r="N117" s="2">
        <f>'Annual US Nominal GDP'!N7-'Annual US Nominal GDP'!N9</f>
        <v>13689226</v>
      </c>
      <c r="O117" s="2">
        <f>'Annual US Nominal GDP'!O7-'Annual US Nominal GDP'!O9</f>
        <v>14328725</v>
      </c>
      <c r="P117" s="2">
        <f>'Annual US Nominal GDP'!P7-'Annual US Nominal GDP'!P9</f>
        <v>14623898</v>
      </c>
      <c r="Q117" s="2">
        <f>'Annual US Nominal GDP'!Q7-'Annual US Nominal GDP'!Q9</f>
        <v>14349017</v>
      </c>
      <c r="R117" s="2">
        <f>'Annual US Nominal GDP'!R7-'Annual US Nominal GDP'!R9</f>
        <v>14904040</v>
      </c>
      <c r="S117" s="2">
        <f>'Annual US Nominal GDP'!S7-'Annual US Nominal GDP'!S9</f>
        <v>15420575</v>
      </c>
      <c r="T117" s="2">
        <f>'Annual US Nominal GDP'!T7-'Annual US Nominal GDP'!T9</f>
        <v>16075281</v>
      </c>
      <c r="U117" s="2">
        <f>'Annual US Nominal GDP'!U7-'Annual US Nominal GDP'!U9</f>
        <v>16628910</v>
      </c>
      <c r="V117" s="2">
        <f>'Annual US Nominal GDP'!V7-'Annual US Nominal GDP'!V9</f>
        <v>17351774</v>
      </c>
      <c r="W117" s="2">
        <f>'Annual US Nominal GDP'!W7-'Annual US Nominal GDP'!W9</f>
        <v>18025885</v>
      </c>
      <c r="X117" s="2">
        <f>'Annual US Nominal GDP'!X7-'Annual US Nominal GDP'!X9</f>
        <v>18529258</v>
      </c>
      <c r="Y117" s="2">
        <f>'Annual US Nominal GDP'!Y7-'Annual US Nominal GDP'!Y9</f>
        <v>19435262</v>
      </c>
      <c r="Z117" s="2">
        <f>'Annual US Nominal GDP'!Z7-'Annual US Nominal GDP'!Z9</f>
        <v>20479399</v>
      </c>
      <c r="AA117" s="2">
        <f>'Annual US Nominal GDP'!AA7-'Annual US Nominal GDP'!AA9</f>
        <v>21359352</v>
      </c>
      <c r="AB117" s="2">
        <f>'Annual US Nominal GDP'!AB7-'Annual US Nominal GDP'!AB9</f>
        <v>21162172</v>
      </c>
      <c r="AC117" s="2">
        <f>'Annual US Nominal GDP'!AC7-'Annual US Nominal GDP'!AC9</f>
        <v>23368361</v>
      </c>
      <c r="AD117" s="2">
        <f>'Annual US Nominal GDP'!AD7-'Annual US Nominal GDP'!AD9</f>
        <v>25473288</v>
      </c>
      <c r="AE117" s="2">
        <f>'Annual US Nominal GDP'!AE7-'Annual US Nominal GDP'!AE9</f>
        <v>27109202</v>
      </c>
      <c r="AF117" s="2"/>
    </row>
    <row r="118" spans="4:32" ht="12.75">
      <c r="D118" s="1" t="s">
        <v>206</v>
      </c>
      <c r="E118" s="7">
        <f>E116/E117</f>
        <v>0.00914280046499463</v>
      </c>
      <c r="F118" s="7">
        <f aca="true" t="shared" si="11" ref="F118:V118">F116/F117</f>
        <v>0.009038932123746565</v>
      </c>
      <c r="G118" s="7">
        <f t="shared" si="11"/>
        <v>0.008959718280622777</v>
      </c>
      <c r="H118" s="7">
        <f t="shared" si="11"/>
        <v>0.008878453077310774</v>
      </c>
      <c r="I118" s="7">
        <f t="shared" si="11"/>
        <v>0.00876423701016371</v>
      </c>
      <c r="J118" s="7">
        <f t="shared" si="11"/>
        <v>0.00874676641935267</v>
      </c>
      <c r="K118" s="7">
        <f t="shared" si="11"/>
        <v>0.008918154731859071</v>
      </c>
      <c r="L118" s="7">
        <f t="shared" si="11"/>
        <v>0.00913689909713722</v>
      </c>
      <c r="M118" s="7">
        <f t="shared" si="11"/>
        <v>0.009157352902218216</v>
      </c>
      <c r="N118" s="7">
        <f t="shared" si="11"/>
        <v>0.008982428955442769</v>
      </c>
      <c r="O118" s="7">
        <f t="shared" si="11"/>
        <v>0.00916556776684597</v>
      </c>
      <c r="P118" s="7">
        <f t="shared" si="11"/>
        <v>0.008877954427745598</v>
      </c>
      <c r="Q118" s="7">
        <f t="shared" si="11"/>
        <v>0.009123816634965308</v>
      </c>
      <c r="R118" s="7">
        <f t="shared" si="11"/>
        <v>0.009114729965834767</v>
      </c>
      <c r="S118" s="7">
        <f t="shared" si="11"/>
        <v>0.008940029797851247</v>
      </c>
      <c r="T118" s="7">
        <f t="shared" si="11"/>
        <v>0.009210887200043346</v>
      </c>
      <c r="U118" s="7">
        <f t="shared" si="11"/>
        <v>0.008982332576218164</v>
      </c>
      <c r="V118" s="7">
        <f t="shared" si="11"/>
        <v>0.009332890112561401</v>
      </c>
      <c r="W118" s="7">
        <f aca="true" t="shared" si="12" ref="W118:AC118">W116/W117</f>
        <v>0.009500265867667522</v>
      </c>
      <c r="X118" s="7">
        <f t="shared" si="12"/>
        <v>0.009359592272933972</v>
      </c>
      <c r="Y118" s="7">
        <f t="shared" si="12"/>
        <v>0.00919020798381828</v>
      </c>
      <c r="Z118" s="7">
        <f t="shared" si="12"/>
        <v>0.008992856675139735</v>
      </c>
      <c r="AA118" s="7">
        <f t="shared" si="12"/>
        <v>0.008869075241608454</v>
      </c>
      <c r="AB118" s="7">
        <f t="shared" si="12"/>
        <v>0.009169706209740664</v>
      </c>
      <c r="AC118" s="7">
        <f t="shared" si="12"/>
        <v>0.008909486634514076</v>
      </c>
      <c r="AD118" s="7">
        <f>AD116/AD117</f>
        <v>0.008624936835794421</v>
      </c>
      <c r="AE118" s="7">
        <f>AE116/AE117</f>
        <v>0.008444184376950676</v>
      </c>
      <c r="AF118" s="7"/>
    </row>
    <row r="132" spans="15:22" ht="12.75">
      <c r="O132" s="2"/>
      <c r="P132" s="2"/>
      <c r="Q132" s="2"/>
      <c r="R132" s="2"/>
      <c r="S132" s="2"/>
      <c r="T132" s="2"/>
      <c r="U132" s="2"/>
      <c r="V132" s="2"/>
    </row>
    <row r="133" ht="12.75">
      <c r="V133" s="3"/>
    </row>
  </sheetData>
  <sheetProtection/>
  <mergeCells count="9">
    <mergeCell ref="A101:L101"/>
    <mergeCell ref="A102:L102"/>
    <mergeCell ref="A103:L103"/>
    <mergeCell ref="A104:L104"/>
    <mergeCell ref="A105:L105"/>
    <mergeCell ref="A1:W1"/>
    <mergeCell ref="A2:W2"/>
    <mergeCell ref="A3:W3"/>
    <mergeCell ref="A100:AF100"/>
  </mergeCells>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J110"/>
  <sheetViews>
    <sheetView zoomScalePageLayoutView="0" workbookViewId="0" topLeftCell="A1">
      <pane xSplit="4" ySplit="7" topLeftCell="X80" activePane="bottomRight" state="frozen"/>
      <selection pane="topLeft" activeCell="A1" sqref="A1"/>
      <selection pane="topRight" activeCell="E1" sqref="E1"/>
      <selection pane="bottomLeft" activeCell="M7" sqref="M7"/>
      <selection pane="bottomRight" activeCell="AI26" sqref="AI26"/>
    </sheetView>
  </sheetViews>
  <sheetFormatPr defaultColWidth="9.140625" defaultRowHeight="15"/>
  <cols>
    <col min="1" max="1" width="6.00390625" style="1" bestFit="1" customWidth="1"/>
    <col min="2" max="2" width="12.28125" style="1" bestFit="1" customWidth="1"/>
    <col min="3" max="3" width="8.57421875" style="1" bestFit="1" customWidth="1"/>
    <col min="4" max="4" width="61.7109375" style="1" bestFit="1" customWidth="1"/>
    <col min="5" max="7" width="12.8515625" style="1" bestFit="1" customWidth="1"/>
    <col min="8" max="25" width="14.00390625" style="1" bestFit="1" customWidth="1"/>
    <col min="26" max="31" width="14.00390625" style="1" customWidth="1"/>
    <col min="32" max="32" width="9.140625" style="1" customWidth="1"/>
    <col min="33" max="33" width="10.28125" style="1" bestFit="1" customWidth="1"/>
    <col min="34" max="16384" width="9.140625" style="1" customWidth="1"/>
  </cols>
  <sheetData>
    <row r="1" spans="1:23" ht="18">
      <c r="A1" s="39" t="s">
        <v>1</v>
      </c>
      <c r="B1" s="41"/>
      <c r="C1" s="41"/>
      <c r="D1" s="41"/>
      <c r="E1" s="41"/>
      <c r="F1" s="41"/>
      <c r="G1" s="41"/>
      <c r="H1" s="41"/>
      <c r="I1" s="41"/>
      <c r="J1" s="41"/>
      <c r="K1" s="41"/>
      <c r="L1" s="41"/>
      <c r="M1" s="41"/>
      <c r="N1" s="41"/>
      <c r="O1" s="41"/>
      <c r="P1" s="41"/>
      <c r="Q1" s="41"/>
      <c r="R1" s="41"/>
      <c r="S1" s="41"/>
      <c r="T1" s="41"/>
      <c r="U1" s="41"/>
      <c r="V1" s="41"/>
      <c r="W1" s="41"/>
    </row>
    <row r="2" spans="1:34" ht="16.5">
      <c r="A2" s="40" t="s">
        <v>2</v>
      </c>
      <c r="B2" s="41"/>
      <c r="C2" s="41"/>
      <c r="D2" s="41"/>
      <c r="E2" s="41"/>
      <c r="F2" s="41"/>
      <c r="G2" s="41"/>
      <c r="H2" s="41"/>
      <c r="I2" s="41"/>
      <c r="J2" s="41"/>
      <c r="K2" s="41"/>
      <c r="L2" s="41"/>
      <c r="M2" s="41"/>
      <c r="N2" s="41"/>
      <c r="O2" s="41"/>
      <c r="P2" s="41"/>
      <c r="Q2" s="41"/>
      <c r="R2" s="41"/>
      <c r="S2" s="41"/>
      <c r="T2" s="41"/>
      <c r="U2" s="41"/>
      <c r="V2" s="41"/>
      <c r="W2" s="41"/>
      <c r="AH2" s="4">
        <f>(AE7/E7)^(1/26)-1</f>
        <v>0.04562432019556173</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6" ht="12.7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9" t="s">
        <v>244</v>
      </c>
      <c r="AA6" s="19" t="s">
        <v>269</v>
      </c>
      <c r="AB6" s="19" t="s">
        <v>270</v>
      </c>
      <c r="AC6" s="19" t="s">
        <v>275</v>
      </c>
      <c r="AD6" s="19" t="s">
        <v>279</v>
      </c>
      <c r="AE6" s="19">
        <v>2023</v>
      </c>
      <c r="AJ6" s="47" t="s">
        <v>290</v>
      </c>
    </row>
    <row r="7" spans="1:36" ht="12.75">
      <c r="A7" s="1" t="s">
        <v>178</v>
      </c>
      <c r="B7" s="1" t="s">
        <v>271</v>
      </c>
      <c r="C7" s="1" t="s">
        <v>23</v>
      </c>
      <c r="D7" s="1" t="s">
        <v>24</v>
      </c>
      <c r="E7" s="13">
        <v>8577552</v>
      </c>
      <c r="F7" s="13">
        <v>9062817</v>
      </c>
      <c r="G7" s="13">
        <v>9631172</v>
      </c>
      <c r="H7" s="13">
        <v>10250952</v>
      </c>
      <c r="I7" s="13">
        <v>10581929</v>
      </c>
      <c r="J7" s="13">
        <v>10929108</v>
      </c>
      <c r="K7" s="13">
        <v>11456450</v>
      </c>
      <c r="L7" s="13">
        <v>12217196</v>
      </c>
      <c r="M7" s="13">
        <v>13039197</v>
      </c>
      <c r="N7" s="13">
        <v>13815583</v>
      </c>
      <c r="O7" s="13">
        <v>14474228</v>
      </c>
      <c r="P7" s="13">
        <v>14769862</v>
      </c>
      <c r="Q7" s="13">
        <v>14478067</v>
      </c>
      <c r="R7" s="13">
        <v>15048970</v>
      </c>
      <c r="S7" s="13">
        <v>15599731</v>
      </c>
      <c r="T7" s="13">
        <v>16253970</v>
      </c>
      <c r="U7" s="13">
        <v>16843196</v>
      </c>
      <c r="V7" s="13">
        <v>17550687</v>
      </c>
      <c r="W7" s="13">
        <v>18206023</v>
      </c>
      <c r="X7" s="13">
        <v>18695106</v>
      </c>
      <c r="Y7" s="13">
        <v>19612102</v>
      </c>
      <c r="Z7" s="13">
        <v>20656516</v>
      </c>
      <c r="AA7" s="13">
        <v>21521395</v>
      </c>
      <c r="AB7" s="13">
        <v>21322950</v>
      </c>
      <c r="AC7" s="13">
        <v>23594031</v>
      </c>
      <c r="AD7" s="13">
        <v>25744108</v>
      </c>
      <c r="AE7" s="13">
        <v>27360935</v>
      </c>
      <c r="AF7" s="4"/>
      <c r="AG7" s="2">
        <f>AE7-AD7</f>
        <v>1616827</v>
      </c>
      <c r="AH7" s="4">
        <f>AG7/AD7</f>
        <v>0.062803768536086</v>
      </c>
      <c r="AJ7" s="4">
        <f>Z7/Y7-1</f>
        <v>0.05325354722303599</v>
      </c>
    </row>
    <row r="8" spans="1:32" ht="12.75">
      <c r="A8" s="1" t="s">
        <v>178</v>
      </c>
      <c r="B8" s="1" t="s">
        <v>271</v>
      </c>
      <c r="C8" s="1" t="s">
        <v>25</v>
      </c>
      <c r="D8" s="1" t="s">
        <v>26</v>
      </c>
      <c r="E8" s="13">
        <v>7431992</v>
      </c>
      <c r="F8" s="13">
        <v>7871500</v>
      </c>
      <c r="G8" s="13">
        <v>8378827</v>
      </c>
      <c r="H8" s="13">
        <v>8927923</v>
      </c>
      <c r="I8" s="13">
        <v>9188997</v>
      </c>
      <c r="J8" s="13">
        <v>9454714</v>
      </c>
      <c r="K8" s="13">
        <v>9904098</v>
      </c>
      <c r="L8" s="13">
        <v>10585923</v>
      </c>
      <c r="M8" s="13">
        <v>11328928</v>
      </c>
      <c r="N8" s="13">
        <v>12023590</v>
      </c>
      <c r="O8" s="13">
        <v>12587164</v>
      </c>
      <c r="P8" s="13">
        <v>12788252</v>
      </c>
      <c r="Q8" s="13">
        <v>12433013</v>
      </c>
      <c r="R8" s="13">
        <v>12941002</v>
      </c>
      <c r="S8" s="13">
        <v>13462669</v>
      </c>
      <c r="T8" s="13">
        <v>14094484</v>
      </c>
      <c r="U8" s="13">
        <v>14630684</v>
      </c>
      <c r="V8" s="13">
        <v>15279313</v>
      </c>
      <c r="W8" s="13">
        <v>15866579</v>
      </c>
      <c r="X8" s="13">
        <v>16310916</v>
      </c>
      <c r="Y8" s="13">
        <v>17156255</v>
      </c>
      <c r="Z8" s="13">
        <v>18097765</v>
      </c>
      <c r="AA8" s="13">
        <v>18889076</v>
      </c>
      <c r="AB8" s="13">
        <v>18612228</v>
      </c>
      <c r="AC8" s="13">
        <v>20784824</v>
      </c>
      <c r="AD8" s="13">
        <v>22807496</v>
      </c>
      <c r="AE8" s="13">
        <v>24253512</v>
      </c>
      <c r="AF8" s="4"/>
    </row>
    <row r="9" spans="1:33" ht="12.75">
      <c r="A9" s="1" t="s">
        <v>178</v>
      </c>
      <c r="B9" s="1" t="s">
        <v>271</v>
      </c>
      <c r="C9" s="1" t="s">
        <v>27</v>
      </c>
      <c r="D9" s="1" t="s">
        <v>264</v>
      </c>
      <c r="E9" s="13">
        <v>108637</v>
      </c>
      <c r="F9" s="13">
        <v>99756</v>
      </c>
      <c r="G9" s="13">
        <v>92602</v>
      </c>
      <c r="H9" s="13">
        <v>98305</v>
      </c>
      <c r="I9" s="13">
        <v>99830</v>
      </c>
      <c r="J9" s="13">
        <v>95916</v>
      </c>
      <c r="K9" s="13">
        <v>114597</v>
      </c>
      <c r="L9" s="13">
        <v>143822</v>
      </c>
      <c r="M9" s="13">
        <v>129451</v>
      </c>
      <c r="N9" s="13">
        <v>126357</v>
      </c>
      <c r="O9" s="13">
        <v>145503</v>
      </c>
      <c r="P9" s="13">
        <v>145964</v>
      </c>
      <c r="Q9" s="13">
        <v>129050</v>
      </c>
      <c r="R9" s="13">
        <v>144930</v>
      </c>
      <c r="S9" s="13">
        <v>179156</v>
      </c>
      <c r="T9" s="13">
        <v>178689</v>
      </c>
      <c r="U9" s="13">
        <v>214286</v>
      </c>
      <c r="V9" s="13">
        <v>198913</v>
      </c>
      <c r="W9" s="13">
        <v>180138</v>
      </c>
      <c r="X9" s="13">
        <v>165848</v>
      </c>
      <c r="Y9" s="13">
        <v>176840</v>
      </c>
      <c r="Z9" s="13">
        <v>177117</v>
      </c>
      <c r="AA9" s="13">
        <v>162043</v>
      </c>
      <c r="AB9" s="13">
        <v>160778</v>
      </c>
      <c r="AC9" s="13">
        <v>225670</v>
      </c>
      <c r="AD9" s="13">
        <v>270820</v>
      </c>
      <c r="AE9" s="13">
        <v>251733</v>
      </c>
      <c r="AF9" s="4"/>
      <c r="AG9" s="2"/>
    </row>
    <row r="10" spans="1:32" ht="12.75">
      <c r="A10" s="1" t="s">
        <v>178</v>
      </c>
      <c r="B10" s="1" t="s">
        <v>271</v>
      </c>
      <c r="C10" s="1" t="s">
        <v>28</v>
      </c>
      <c r="D10" s="1" t="s">
        <v>29</v>
      </c>
      <c r="E10" s="13">
        <v>88136</v>
      </c>
      <c r="F10" s="13">
        <v>79030</v>
      </c>
      <c r="G10" s="13">
        <v>70934</v>
      </c>
      <c r="H10" s="13">
        <v>76044</v>
      </c>
      <c r="I10" s="13">
        <v>78093</v>
      </c>
      <c r="J10" s="13">
        <v>74323</v>
      </c>
      <c r="K10" s="13">
        <v>91751</v>
      </c>
      <c r="L10" s="13">
        <v>120237</v>
      </c>
      <c r="M10" s="13">
        <v>105576</v>
      </c>
      <c r="N10" s="13">
        <v>97495</v>
      </c>
      <c r="O10" s="13">
        <v>117094</v>
      </c>
      <c r="P10" s="13">
        <v>118183</v>
      </c>
      <c r="Q10" s="13">
        <v>102201</v>
      </c>
      <c r="R10" s="13">
        <v>116230</v>
      </c>
      <c r="S10" s="13">
        <v>150404</v>
      </c>
      <c r="T10" s="13">
        <v>147976</v>
      </c>
      <c r="U10" s="13">
        <v>183261</v>
      </c>
      <c r="V10" s="13">
        <v>165998</v>
      </c>
      <c r="W10" s="13">
        <v>145229</v>
      </c>
      <c r="X10" s="13">
        <v>129892</v>
      </c>
      <c r="Y10" s="13">
        <v>138733</v>
      </c>
      <c r="Z10" s="13">
        <v>136825</v>
      </c>
      <c r="AA10" s="13">
        <v>120461</v>
      </c>
      <c r="AB10" s="13">
        <v>116990</v>
      </c>
      <c r="AC10" s="13">
        <v>180947</v>
      </c>
      <c r="AD10" s="13">
        <v>223517</v>
      </c>
      <c r="AE10" s="13" t="s">
        <v>284</v>
      </c>
      <c r="AF10" s="4"/>
    </row>
    <row r="11" spans="1:32" ht="12.75">
      <c r="A11" s="1" t="s">
        <v>178</v>
      </c>
      <c r="B11" s="1" t="s">
        <v>271</v>
      </c>
      <c r="C11" s="1" t="s">
        <v>30</v>
      </c>
      <c r="D11" s="1" t="s">
        <v>31</v>
      </c>
      <c r="E11" s="13">
        <v>20501</v>
      </c>
      <c r="F11" s="13">
        <v>20726</v>
      </c>
      <c r="G11" s="13">
        <v>21668</v>
      </c>
      <c r="H11" s="13">
        <v>22262</v>
      </c>
      <c r="I11" s="13">
        <v>21737</v>
      </c>
      <c r="J11" s="13">
        <v>21594</v>
      </c>
      <c r="K11" s="13">
        <v>22846</v>
      </c>
      <c r="L11" s="13">
        <v>23586</v>
      </c>
      <c r="M11" s="13">
        <v>23875</v>
      </c>
      <c r="N11" s="13">
        <v>28861</v>
      </c>
      <c r="O11" s="13">
        <v>28409</v>
      </c>
      <c r="P11" s="13">
        <v>27781</v>
      </c>
      <c r="Q11" s="13">
        <v>26849</v>
      </c>
      <c r="R11" s="13">
        <v>28700</v>
      </c>
      <c r="S11" s="13">
        <v>28752</v>
      </c>
      <c r="T11" s="13">
        <v>30714</v>
      </c>
      <c r="U11" s="13">
        <v>31024</v>
      </c>
      <c r="V11" s="13">
        <v>32914</v>
      </c>
      <c r="W11" s="13">
        <v>34909</v>
      </c>
      <c r="X11" s="13">
        <v>35956</v>
      </c>
      <c r="Y11" s="13">
        <v>38107</v>
      </c>
      <c r="Z11" s="13">
        <v>40291</v>
      </c>
      <c r="AA11" s="13">
        <v>41581</v>
      </c>
      <c r="AB11" s="13">
        <v>43789</v>
      </c>
      <c r="AC11" s="13">
        <v>44723</v>
      </c>
      <c r="AD11" s="13">
        <v>47304</v>
      </c>
      <c r="AE11" s="13" t="s">
        <v>284</v>
      </c>
      <c r="AF11" s="4"/>
    </row>
    <row r="12" spans="1:32" ht="12.75">
      <c r="A12" s="1" t="s">
        <v>178</v>
      </c>
      <c r="B12" s="1" t="s">
        <v>271</v>
      </c>
      <c r="C12" s="1" t="s">
        <v>32</v>
      </c>
      <c r="D12" s="1" t="s">
        <v>216</v>
      </c>
      <c r="E12" s="13">
        <v>95062</v>
      </c>
      <c r="F12" s="13">
        <v>81692</v>
      </c>
      <c r="G12" s="13">
        <v>84585</v>
      </c>
      <c r="H12" s="13">
        <v>110542</v>
      </c>
      <c r="I12" s="13">
        <v>123885</v>
      </c>
      <c r="J12" s="13">
        <v>112384</v>
      </c>
      <c r="K12" s="13">
        <v>138946</v>
      </c>
      <c r="L12" s="13">
        <v>166428</v>
      </c>
      <c r="M12" s="13">
        <v>225416</v>
      </c>
      <c r="N12" s="13">
        <v>273145</v>
      </c>
      <c r="O12" s="13">
        <v>314122</v>
      </c>
      <c r="P12" s="13">
        <v>392515</v>
      </c>
      <c r="Q12" s="13">
        <v>275428</v>
      </c>
      <c r="R12" s="13">
        <v>306355</v>
      </c>
      <c r="S12" s="13">
        <v>357784</v>
      </c>
      <c r="T12" s="13">
        <v>360523</v>
      </c>
      <c r="U12" s="13">
        <v>387753</v>
      </c>
      <c r="V12" s="13">
        <v>417043</v>
      </c>
      <c r="W12" s="13">
        <v>261698</v>
      </c>
      <c r="X12" s="13">
        <v>218080</v>
      </c>
      <c r="Y12" s="13">
        <v>267302</v>
      </c>
      <c r="Z12" s="13">
        <v>313494</v>
      </c>
      <c r="AA12" s="13">
        <v>293865</v>
      </c>
      <c r="AB12" s="13">
        <v>201564</v>
      </c>
      <c r="AC12" s="13">
        <v>332009</v>
      </c>
      <c r="AD12" s="13">
        <v>457438</v>
      </c>
      <c r="AE12" s="13">
        <v>380851</v>
      </c>
      <c r="AF12" s="4"/>
    </row>
    <row r="13" spans="1:33" ht="12.75">
      <c r="A13" s="1" t="s">
        <v>178</v>
      </c>
      <c r="B13" s="1" t="s">
        <v>271</v>
      </c>
      <c r="C13" s="1" t="s">
        <v>33</v>
      </c>
      <c r="D13" s="1" t="s">
        <v>34</v>
      </c>
      <c r="E13" s="13">
        <v>55060</v>
      </c>
      <c r="F13" s="13">
        <v>39065</v>
      </c>
      <c r="G13" s="13">
        <v>44086</v>
      </c>
      <c r="H13" s="13">
        <v>68211</v>
      </c>
      <c r="I13" s="13">
        <v>76100</v>
      </c>
      <c r="J13" s="13">
        <v>69862</v>
      </c>
      <c r="K13" s="13">
        <v>92853</v>
      </c>
      <c r="L13" s="13">
        <v>112910</v>
      </c>
      <c r="M13" s="13">
        <v>155789</v>
      </c>
      <c r="N13" s="13">
        <v>178743</v>
      </c>
      <c r="O13" s="13">
        <v>205966</v>
      </c>
      <c r="P13" s="13">
        <v>271758</v>
      </c>
      <c r="Q13" s="13">
        <v>172572</v>
      </c>
      <c r="R13" s="13">
        <v>189120</v>
      </c>
      <c r="S13" s="13">
        <v>219024</v>
      </c>
      <c r="T13" s="13">
        <v>224919</v>
      </c>
      <c r="U13" s="13">
        <v>255989</v>
      </c>
      <c r="V13" s="13">
        <v>278733</v>
      </c>
      <c r="W13" s="13">
        <v>158122</v>
      </c>
      <c r="X13" s="13">
        <v>138565</v>
      </c>
      <c r="Y13" s="13">
        <v>161111</v>
      </c>
      <c r="Z13" s="13">
        <v>189194</v>
      </c>
      <c r="AA13" s="13">
        <v>172713</v>
      </c>
      <c r="AB13" s="13">
        <v>103176</v>
      </c>
      <c r="AC13" s="13">
        <v>221950</v>
      </c>
      <c r="AD13" s="13">
        <v>324524</v>
      </c>
      <c r="AE13" s="13" t="s">
        <v>284</v>
      </c>
      <c r="AG13" s="4"/>
    </row>
    <row r="14" spans="1:33" ht="12.75">
      <c r="A14" s="1" t="s">
        <v>178</v>
      </c>
      <c r="B14" s="1" t="s">
        <v>271</v>
      </c>
      <c r="C14" s="1" t="s">
        <v>36</v>
      </c>
      <c r="D14" s="1" t="s">
        <v>217</v>
      </c>
      <c r="E14" s="13">
        <v>26501</v>
      </c>
      <c r="F14" s="13">
        <v>29004</v>
      </c>
      <c r="G14" s="13">
        <v>29358</v>
      </c>
      <c r="H14" s="13">
        <v>28506</v>
      </c>
      <c r="I14" s="13">
        <v>28053</v>
      </c>
      <c r="J14" s="13">
        <v>27315</v>
      </c>
      <c r="K14" s="13">
        <v>29239</v>
      </c>
      <c r="L14" s="13">
        <v>33614</v>
      </c>
      <c r="M14" s="13">
        <v>42845</v>
      </c>
      <c r="N14" s="13">
        <v>51799</v>
      </c>
      <c r="O14" s="13">
        <v>58014</v>
      </c>
      <c r="P14" s="13">
        <v>61339</v>
      </c>
      <c r="Q14" s="13">
        <v>61507</v>
      </c>
      <c r="R14" s="13">
        <v>69654</v>
      </c>
      <c r="S14" s="13">
        <v>76719</v>
      </c>
      <c r="T14" s="13">
        <v>66986</v>
      </c>
      <c r="U14" s="13">
        <v>62339</v>
      </c>
      <c r="V14" s="13">
        <v>58851</v>
      </c>
      <c r="W14" s="13">
        <v>50018</v>
      </c>
      <c r="X14" s="13">
        <v>47408</v>
      </c>
      <c r="Y14" s="13">
        <v>52266</v>
      </c>
      <c r="Z14" s="13">
        <v>52512</v>
      </c>
      <c r="AA14" s="13">
        <v>53049</v>
      </c>
      <c r="AB14" s="13">
        <v>57070</v>
      </c>
      <c r="AC14" s="13">
        <v>67371</v>
      </c>
      <c r="AD14" s="13">
        <v>78287</v>
      </c>
      <c r="AE14" s="13" t="s">
        <v>284</v>
      </c>
      <c r="AG14" s="4"/>
    </row>
    <row r="15" spans="1:33" ht="12.75">
      <c r="A15" s="1" t="s">
        <v>178</v>
      </c>
      <c r="B15" s="1" t="s">
        <v>271</v>
      </c>
      <c r="C15" s="1" t="s">
        <v>37</v>
      </c>
      <c r="D15" s="1" t="s">
        <v>38</v>
      </c>
      <c r="E15" s="13">
        <v>13500</v>
      </c>
      <c r="F15" s="13">
        <v>13622</v>
      </c>
      <c r="G15" s="13">
        <v>11141</v>
      </c>
      <c r="H15" s="13">
        <v>13824</v>
      </c>
      <c r="I15" s="13">
        <v>19732</v>
      </c>
      <c r="J15" s="13">
        <v>15208</v>
      </c>
      <c r="K15" s="13">
        <v>16853</v>
      </c>
      <c r="L15" s="13">
        <v>19904</v>
      </c>
      <c r="M15" s="13">
        <v>26781</v>
      </c>
      <c r="N15" s="13">
        <v>42604</v>
      </c>
      <c r="O15" s="13">
        <v>50141</v>
      </c>
      <c r="P15" s="13">
        <v>59418</v>
      </c>
      <c r="Q15" s="13">
        <v>41349</v>
      </c>
      <c r="R15" s="13">
        <v>47580</v>
      </c>
      <c r="S15" s="13">
        <v>62041</v>
      </c>
      <c r="T15" s="13">
        <v>68619</v>
      </c>
      <c r="U15" s="13">
        <v>69426</v>
      </c>
      <c r="V15" s="13">
        <v>79458</v>
      </c>
      <c r="W15" s="13">
        <v>53558</v>
      </c>
      <c r="X15" s="13">
        <v>32107</v>
      </c>
      <c r="Y15" s="13">
        <v>53926</v>
      </c>
      <c r="Z15" s="13">
        <v>71788</v>
      </c>
      <c r="AA15" s="13">
        <v>68103</v>
      </c>
      <c r="AB15" s="13">
        <v>41318</v>
      </c>
      <c r="AC15" s="13">
        <v>42689</v>
      </c>
      <c r="AD15" s="13">
        <v>54626</v>
      </c>
      <c r="AE15" s="13" t="s">
        <v>284</v>
      </c>
      <c r="AG15" s="4"/>
    </row>
    <row r="16" spans="1:33" ht="12.75">
      <c r="A16" s="1" t="s">
        <v>178</v>
      </c>
      <c r="B16" s="1" t="s">
        <v>271</v>
      </c>
      <c r="C16" s="1" t="s">
        <v>39</v>
      </c>
      <c r="D16" s="1" t="s">
        <v>40</v>
      </c>
      <c r="E16" s="13">
        <v>171479</v>
      </c>
      <c r="F16" s="13">
        <v>163685</v>
      </c>
      <c r="G16" s="13">
        <v>179975</v>
      </c>
      <c r="H16" s="13">
        <v>180060</v>
      </c>
      <c r="I16" s="13">
        <v>181276</v>
      </c>
      <c r="J16" s="13">
        <v>177568</v>
      </c>
      <c r="K16" s="13">
        <v>183949</v>
      </c>
      <c r="L16" s="13">
        <v>199096</v>
      </c>
      <c r="M16" s="13">
        <v>197914</v>
      </c>
      <c r="N16" s="13">
        <v>226664</v>
      </c>
      <c r="O16" s="13">
        <v>231882</v>
      </c>
      <c r="P16" s="13">
        <v>241668</v>
      </c>
      <c r="Q16" s="13">
        <v>257819</v>
      </c>
      <c r="R16" s="13">
        <v>279106</v>
      </c>
      <c r="S16" s="13">
        <v>288281</v>
      </c>
      <c r="T16" s="13">
        <v>280650</v>
      </c>
      <c r="U16" s="13">
        <v>286914</v>
      </c>
      <c r="V16" s="13">
        <v>298348</v>
      </c>
      <c r="W16" s="13">
        <v>299227</v>
      </c>
      <c r="X16" s="13">
        <v>302006</v>
      </c>
      <c r="Y16" s="13">
        <v>313711</v>
      </c>
      <c r="Z16" s="13">
        <v>320369</v>
      </c>
      <c r="AA16" s="13">
        <v>331218</v>
      </c>
      <c r="AB16" s="13">
        <v>344769</v>
      </c>
      <c r="AC16" s="13">
        <v>386726</v>
      </c>
      <c r="AD16" s="13">
        <v>438206</v>
      </c>
      <c r="AE16" s="13">
        <v>434335</v>
      </c>
      <c r="AG16" s="4"/>
    </row>
    <row r="17" spans="1:33" ht="12.75">
      <c r="A17" s="1" t="s">
        <v>178</v>
      </c>
      <c r="B17" s="1" t="s">
        <v>271</v>
      </c>
      <c r="C17" s="1" t="s">
        <v>41</v>
      </c>
      <c r="D17" s="1" t="s">
        <v>42</v>
      </c>
      <c r="E17" s="13">
        <v>339552</v>
      </c>
      <c r="F17" s="13">
        <v>379790</v>
      </c>
      <c r="G17" s="13">
        <v>417749</v>
      </c>
      <c r="H17" s="13">
        <v>461244</v>
      </c>
      <c r="I17" s="13">
        <v>486397</v>
      </c>
      <c r="J17" s="13">
        <v>493530</v>
      </c>
      <c r="K17" s="13">
        <v>525216</v>
      </c>
      <c r="L17" s="13">
        <v>584605</v>
      </c>
      <c r="M17" s="13">
        <v>651563</v>
      </c>
      <c r="N17" s="13">
        <v>697055</v>
      </c>
      <c r="O17" s="13">
        <v>715744</v>
      </c>
      <c r="P17" s="13">
        <v>649278</v>
      </c>
      <c r="Q17" s="13">
        <v>565415</v>
      </c>
      <c r="R17" s="13">
        <v>525741</v>
      </c>
      <c r="S17" s="13">
        <v>525615</v>
      </c>
      <c r="T17" s="13">
        <v>554942</v>
      </c>
      <c r="U17" s="13">
        <v>588684</v>
      </c>
      <c r="V17" s="13">
        <v>637651</v>
      </c>
      <c r="W17" s="13">
        <v>695320</v>
      </c>
      <c r="X17" s="13">
        <v>747709</v>
      </c>
      <c r="Y17" s="13">
        <v>840220</v>
      </c>
      <c r="Z17" s="13">
        <v>889075</v>
      </c>
      <c r="AA17" s="13">
        <v>952767</v>
      </c>
      <c r="AB17" s="13">
        <v>951822</v>
      </c>
      <c r="AC17" s="13">
        <v>1014317</v>
      </c>
      <c r="AD17" s="13">
        <v>1090107</v>
      </c>
      <c r="AE17" s="13">
        <v>1203768</v>
      </c>
      <c r="AG17" s="4"/>
    </row>
    <row r="18" spans="1:33" ht="12.75">
      <c r="A18" s="1" t="s">
        <v>178</v>
      </c>
      <c r="B18" s="1" t="s">
        <v>271</v>
      </c>
      <c r="C18" s="1" t="s">
        <v>43</v>
      </c>
      <c r="D18" s="1" t="s">
        <v>44</v>
      </c>
      <c r="E18" s="13">
        <v>1382889</v>
      </c>
      <c r="F18" s="13">
        <v>1430610</v>
      </c>
      <c r="G18" s="13">
        <v>1489570</v>
      </c>
      <c r="H18" s="13">
        <v>1549812</v>
      </c>
      <c r="I18" s="13">
        <v>1473544</v>
      </c>
      <c r="J18" s="13">
        <v>1468332</v>
      </c>
      <c r="K18" s="13">
        <v>1524023</v>
      </c>
      <c r="L18" s="13">
        <v>1607822</v>
      </c>
      <c r="M18" s="13">
        <v>1692510</v>
      </c>
      <c r="N18" s="13">
        <v>1793507</v>
      </c>
      <c r="O18" s="13">
        <v>1845755</v>
      </c>
      <c r="P18" s="13">
        <v>1802075</v>
      </c>
      <c r="Q18" s="13">
        <v>1700847</v>
      </c>
      <c r="R18" s="13">
        <v>1799792</v>
      </c>
      <c r="S18" s="13">
        <v>1873590</v>
      </c>
      <c r="T18" s="13">
        <v>1934662</v>
      </c>
      <c r="U18" s="13">
        <v>1997300</v>
      </c>
      <c r="V18" s="13">
        <v>2053491</v>
      </c>
      <c r="W18" s="13">
        <v>2130998</v>
      </c>
      <c r="X18" s="13">
        <v>2102850</v>
      </c>
      <c r="Y18" s="13">
        <v>2109718</v>
      </c>
      <c r="Z18" s="13">
        <v>2261819</v>
      </c>
      <c r="AA18" s="13">
        <v>2267681</v>
      </c>
      <c r="AB18" s="13">
        <v>2148124</v>
      </c>
      <c r="AC18" s="13">
        <v>2366452</v>
      </c>
      <c r="AD18" s="13">
        <v>2649697</v>
      </c>
      <c r="AE18" s="13">
        <v>2804722</v>
      </c>
      <c r="AG18" s="4"/>
    </row>
    <row r="19" spans="1:33" ht="12.75">
      <c r="A19" s="1" t="s">
        <v>178</v>
      </c>
      <c r="B19" s="1" t="s">
        <v>271</v>
      </c>
      <c r="C19" s="1" t="s">
        <v>45</v>
      </c>
      <c r="D19" s="1" t="s">
        <v>46</v>
      </c>
      <c r="E19" s="13">
        <v>823793</v>
      </c>
      <c r="F19" s="13">
        <v>850712</v>
      </c>
      <c r="G19" s="13">
        <v>875180</v>
      </c>
      <c r="H19" s="13">
        <v>924595</v>
      </c>
      <c r="I19" s="13">
        <v>833259</v>
      </c>
      <c r="J19" s="13">
        <v>832761</v>
      </c>
      <c r="K19" s="13">
        <v>863089</v>
      </c>
      <c r="L19" s="13">
        <v>904976</v>
      </c>
      <c r="M19" s="13">
        <v>956345</v>
      </c>
      <c r="N19" s="13">
        <v>1004228</v>
      </c>
      <c r="O19" s="13">
        <v>1031047</v>
      </c>
      <c r="P19" s="13">
        <v>1000230</v>
      </c>
      <c r="Q19" s="13">
        <v>880381</v>
      </c>
      <c r="R19" s="13">
        <v>965535</v>
      </c>
      <c r="S19" s="13">
        <v>1017888</v>
      </c>
      <c r="T19" s="13">
        <v>1065212</v>
      </c>
      <c r="U19" s="13">
        <v>1104493</v>
      </c>
      <c r="V19" s="13">
        <v>1135595</v>
      </c>
      <c r="W19" s="13">
        <v>1184400</v>
      </c>
      <c r="X19" s="13">
        <v>1187775</v>
      </c>
      <c r="Y19" s="13">
        <v>1178271</v>
      </c>
      <c r="Z19" s="13">
        <v>1232533</v>
      </c>
      <c r="AA19" s="13">
        <v>1262175</v>
      </c>
      <c r="AB19" s="13">
        <v>1199651</v>
      </c>
      <c r="AC19" s="13">
        <v>1270257</v>
      </c>
      <c r="AD19" s="13">
        <v>1406863</v>
      </c>
      <c r="AE19" s="13">
        <v>1526849</v>
      </c>
      <c r="AG19" s="4"/>
    </row>
    <row r="20" spans="1:33" ht="12.75">
      <c r="A20" s="1" t="s">
        <v>178</v>
      </c>
      <c r="B20" s="1" t="s">
        <v>271</v>
      </c>
      <c r="C20" s="1" t="s">
        <v>47</v>
      </c>
      <c r="D20" s="1" t="s">
        <v>218</v>
      </c>
      <c r="E20" s="13">
        <v>26791</v>
      </c>
      <c r="F20" s="13">
        <v>27513</v>
      </c>
      <c r="G20" s="13">
        <v>29374</v>
      </c>
      <c r="H20" s="13">
        <v>28304</v>
      </c>
      <c r="I20" s="13">
        <v>27233</v>
      </c>
      <c r="J20" s="13">
        <v>27264</v>
      </c>
      <c r="K20" s="13">
        <v>28719</v>
      </c>
      <c r="L20" s="13">
        <v>32583</v>
      </c>
      <c r="M20" s="13">
        <v>34713</v>
      </c>
      <c r="N20" s="13">
        <v>31677</v>
      </c>
      <c r="O20" s="13">
        <v>29082</v>
      </c>
      <c r="P20" s="13">
        <v>25624</v>
      </c>
      <c r="Q20" s="13">
        <v>21205</v>
      </c>
      <c r="R20" s="13">
        <v>23322</v>
      </c>
      <c r="S20" s="13">
        <v>23682</v>
      </c>
      <c r="T20" s="13">
        <v>25818</v>
      </c>
      <c r="U20" s="13">
        <v>30542</v>
      </c>
      <c r="V20" s="13">
        <v>30984</v>
      </c>
      <c r="W20" s="13">
        <v>32500</v>
      </c>
      <c r="X20" s="13">
        <v>35332</v>
      </c>
      <c r="Y20" s="13">
        <v>35688</v>
      </c>
      <c r="Z20" s="13">
        <v>36919</v>
      </c>
      <c r="AA20" s="13">
        <v>36812</v>
      </c>
      <c r="AB20" s="13">
        <v>42867</v>
      </c>
      <c r="AC20" s="13">
        <v>60027</v>
      </c>
      <c r="AD20" s="13">
        <v>62076</v>
      </c>
      <c r="AE20" s="13" t="s">
        <v>284</v>
      </c>
      <c r="AG20" s="4"/>
    </row>
    <row r="21" spans="1:33" ht="12.75">
      <c r="A21" s="1" t="s">
        <v>178</v>
      </c>
      <c r="B21" s="1" t="s">
        <v>271</v>
      </c>
      <c r="C21" s="1" t="s">
        <v>48</v>
      </c>
      <c r="D21" s="1" t="s">
        <v>219</v>
      </c>
      <c r="E21" s="13">
        <v>39766</v>
      </c>
      <c r="F21" s="13">
        <v>40841</v>
      </c>
      <c r="G21" s="13">
        <v>43238</v>
      </c>
      <c r="H21" s="13">
        <v>42610</v>
      </c>
      <c r="I21" s="13">
        <v>41286</v>
      </c>
      <c r="J21" s="13">
        <v>41802</v>
      </c>
      <c r="K21" s="13">
        <v>42009</v>
      </c>
      <c r="L21" s="13">
        <v>45273</v>
      </c>
      <c r="M21" s="13">
        <v>48817</v>
      </c>
      <c r="N21" s="13">
        <v>50495</v>
      </c>
      <c r="O21" s="13">
        <v>50269</v>
      </c>
      <c r="P21" s="13">
        <v>44765</v>
      </c>
      <c r="Q21" s="13">
        <v>38838</v>
      </c>
      <c r="R21" s="13">
        <v>38397</v>
      </c>
      <c r="S21" s="13">
        <v>38932</v>
      </c>
      <c r="T21" s="13">
        <v>42713</v>
      </c>
      <c r="U21" s="13">
        <v>47229</v>
      </c>
      <c r="V21" s="13">
        <v>49599</v>
      </c>
      <c r="W21" s="13">
        <v>54696</v>
      </c>
      <c r="X21" s="13">
        <v>57504</v>
      </c>
      <c r="Y21" s="13">
        <v>58488</v>
      </c>
      <c r="Z21" s="13">
        <v>59398</v>
      </c>
      <c r="AA21" s="13">
        <v>62995</v>
      </c>
      <c r="AB21" s="13">
        <v>63676</v>
      </c>
      <c r="AC21" s="13">
        <v>67739</v>
      </c>
      <c r="AD21" s="13">
        <v>73065</v>
      </c>
      <c r="AE21" s="13" t="s">
        <v>284</v>
      </c>
      <c r="AG21" s="4"/>
    </row>
    <row r="22" spans="1:33" ht="12.75">
      <c r="A22" s="1" t="s">
        <v>178</v>
      </c>
      <c r="B22" s="1" t="s">
        <v>271</v>
      </c>
      <c r="C22" s="1" t="s">
        <v>49</v>
      </c>
      <c r="D22" s="1" t="s">
        <v>220</v>
      </c>
      <c r="E22" s="13">
        <v>48074</v>
      </c>
      <c r="F22" s="13">
        <v>48958</v>
      </c>
      <c r="G22" s="13">
        <v>46189</v>
      </c>
      <c r="H22" s="13">
        <v>47029</v>
      </c>
      <c r="I22" s="13">
        <v>40268</v>
      </c>
      <c r="J22" s="13">
        <v>41674</v>
      </c>
      <c r="K22" s="13">
        <v>39263</v>
      </c>
      <c r="L22" s="13">
        <v>54974</v>
      </c>
      <c r="M22" s="13">
        <v>56225</v>
      </c>
      <c r="N22" s="13">
        <v>62673</v>
      </c>
      <c r="O22" s="13">
        <v>64565</v>
      </c>
      <c r="P22" s="13">
        <v>68864</v>
      </c>
      <c r="Q22" s="13">
        <v>41102</v>
      </c>
      <c r="R22" s="13">
        <v>50934</v>
      </c>
      <c r="S22" s="13">
        <v>62649</v>
      </c>
      <c r="T22" s="13">
        <v>65762</v>
      </c>
      <c r="U22" s="13">
        <v>62460</v>
      </c>
      <c r="V22" s="13">
        <v>64150</v>
      </c>
      <c r="W22" s="13">
        <v>60090</v>
      </c>
      <c r="X22" s="13">
        <v>56861</v>
      </c>
      <c r="Y22" s="13">
        <v>59778</v>
      </c>
      <c r="Z22" s="13">
        <v>67791</v>
      </c>
      <c r="AA22" s="13">
        <v>67401</v>
      </c>
      <c r="AB22" s="13">
        <v>56121</v>
      </c>
      <c r="AC22" s="13">
        <v>73972</v>
      </c>
      <c r="AD22" s="13">
        <v>91762</v>
      </c>
      <c r="AE22" s="13" t="s">
        <v>284</v>
      </c>
      <c r="AG22" s="4"/>
    </row>
    <row r="23" spans="1:33" ht="12.75">
      <c r="A23" s="1" t="s">
        <v>178</v>
      </c>
      <c r="B23" s="1" t="s">
        <v>271</v>
      </c>
      <c r="C23" s="1" t="s">
        <v>50</v>
      </c>
      <c r="D23" s="1" t="s">
        <v>221</v>
      </c>
      <c r="E23" s="13">
        <v>110023</v>
      </c>
      <c r="F23" s="13">
        <v>111691</v>
      </c>
      <c r="G23" s="13">
        <v>116075</v>
      </c>
      <c r="H23" s="13">
        <v>121278</v>
      </c>
      <c r="I23" s="13">
        <v>110894</v>
      </c>
      <c r="J23" s="13">
        <v>106083</v>
      </c>
      <c r="K23" s="13">
        <v>108477</v>
      </c>
      <c r="L23" s="13">
        <v>114674</v>
      </c>
      <c r="M23" s="13">
        <v>122321</v>
      </c>
      <c r="N23" s="13">
        <v>126774</v>
      </c>
      <c r="O23" s="13">
        <v>134847</v>
      </c>
      <c r="P23" s="13">
        <v>133175</v>
      </c>
      <c r="Q23" s="13">
        <v>117289</v>
      </c>
      <c r="R23" s="13">
        <v>120011</v>
      </c>
      <c r="S23" s="13">
        <v>127444</v>
      </c>
      <c r="T23" s="13">
        <v>137984</v>
      </c>
      <c r="U23" s="13">
        <v>141889</v>
      </c>
      <c r="V23" s="13">
        <v>144080</v>
      </c>
      <c r="W23" s="13">
        <v>147422</v>
      </c>
      <c r="X23" s="13">
        <v>146044</v>
      </c>
      <c r="Y23" s="13">
        <v>144770</v>
      </c>
      <c r="Z23" s="13">
        <v>151861</v>
      </c>
      <c r="AA23" s="13">
        <v>158731</v>
      </c>
      <c r="AB23" s="13">
        <v>148135</v>
      </c>
      <c r="AC23" s="13">
        <v>144714</v>
      </c>
      <c r="AD23" s="13">
        <v>164893</v>
      </c>
      <c r="AE23" s="13" t="s">
        <v>284</v>
      </c>
      <c r="AG23" s="4"/>
    </row>
    <row r="24" spans="1:33" ht="12.75">
      <c r="A24" s="1" t="s">
        <v>178</v>
      </c>
      <c r="B24" s="1" t="s">
        <v>271</v>
      </c>
      <c r="C24" s="1" t="s">
        <v>51</v>
      </c>
      <c r="D24" s="1" t="s">
        <v>52</v>
      </c>
      <c r="E24" s="13">
        <v>102233</v>
      </c>
      <c r="F24" s="13">
        <v>113780</v>
      </c>
      <c r="G24" s="13">
        <v>111090</v>
      </c>
      <c r="H24" s="13">
        <v>113059</v>
      </c>
      <c r="I24" s="13">
        <v>105346</v>
      </c>
      <c r="J24" s="13">
        <v>98921</v>
      </c>
      <c r="K24" s="13">
        <v>97384</v>
      </c>
      <c r="L24" s="13">
        <v>104130</v>
      </c>
      <c r="M24" s="13">
        <v>114357</v>
      </c>
      <c r="N24" s="13">
        <v>121873</v>
      </c>
      <c r="O24" s="13">
        <v>129580</v>
      </c>
      <c r="P24" s="13">
        <v>131699</v>
      </c>
      <c r="Q24" s="13">
        <v>118529</v>
      </c>
      <c r="R24" s="13">
        <v>127347</v>
      </c>
      <c r="S24" s="13">
        <v>144859</v>
      </c>
      <c r="T24" s="13">
        <v>152985</v>
      </c>
      <c r="U24" s="13">
        <v>158534</v>
      </c>
      <c r="V24" s="13">
        <v>161114</v>
      </c>
      <c r="W24" s="13">
        <v>152539</v>
      </c>
      <c r="X24" s="13">
        <v>143770</v>
      </c>
      <c r="Y24" s="13">
        <v>147642</v>
      </c>
      <c r="Z24" s="13">
        <v>154853</v>
      </c>
      <c r="AA24" s="13">
        <v>160907</v>
      </c>
      <c r="AB24" s="13">
        <v>149911</v>
      </c>
      <c r="AC24" s="13">
        <v>155769</v>
      </c>
      <c r="AD24" s="13">
        <v>182101</v>
      </c>
      <c r="AE24" s="13" t="s">
        <v>284</v>
      </c>
      <c r="AG24" s="4"/>
    </row>
    <row r="25" spans="1:33" ht="12.75">
      <c r="A25" s="1" t="s">
        <v>178</v>
      </c>
      <c r="B25" s="1" t="s">
        <v>271</v>
      </c>
      <c r="C25" s="1" t="s">
        <v>53</v>
      </c>
      <c r="D25" s="1" t="s">
        <v>222</v>
      </c>
      <c r="E25" s="13">
        <v>195321</v>
      </c>
      <c r="F25" s="13">
        <v>191746</v>
      </c>
      <c r="G25" s="13">
        <v>186687</v>
      </c>
      <c r="H25" s="13">
        <v>225333</v>
      </c>
      <c r="I25" s="13">
        <v>173483</v>
      </c>
      <c r="J25" s="13">
        <v>172882</v>
      </c>
      <c r="K25" s="13">
        <v>193456</v>
      </c>
      <c r="L25" s="13">
        <v>201465</v>
      </c>
      <c r="M25" s="13">
        <v>211143</v>
      </c>
      <c r="N25" s="13">
        <v>224047</v>
      </c>
      <c r="O25" s="13">
        <v>228415</v>
      </c>
      <c r="P25" s="13">
        <v>232225</v>
      </c>
      <c r="Q25" s="13">
        <v>223529</v>
      </c>
      <c r="R25" s="13">
        <v>240156</v>
      </c>
      <c r="S25" s="13">
        <v>237788</v>
      </c>
      <c r="T25" s="13">
        <v>241263</v>
      </c>
      <c r="U25" s="13">
        <v>244623</v>
      </c>
      <c r="V25" s="13">
        <v>251536</v>
      </c>
      <c r="W25" s="13">
        <v>267471</v>
      </c>
      <c r="X25" s="13">
        <v>268060</v>
      </c>
      <c r="Y25" s="13">
        <v>248740</v>
      </c>
      <c r="Z25" s="13">
        <v>259946</v>
      </c>
      <c r="AA25" s="13">
        <v>266190</v>
      </c>
      <c r="AB25" s="13">
        <v>273276</v>
      </c>
      <c r="AC25" s="13">
        <v>292285</v>
      </c>
      <c r="AD25" s="13">
        <v>301821</v>
      </c>
      <c r="AE25" s="13" t="s">
        <v>284</v>
      </c>
      <c r="AG25" s="4"/>
    </row>
    <row r="26" spans="1:33" ht="12.75">
      <c r="A26" s="1" t="s">
        <v>178</v>
      </c>
      <c r="B26" s="1" t="s">
        <v>271</v>
      </c>
      <c r="C26" s="1" t="s">
        <v>54</v>
      </c>
      <c r="D26" s="1" t="s">
        <v>223</v>
      </c>
      <c r="E26" s="13">
        <v>46856</v>
      </c>
      <c r="F26" s="13">
        <v>40569</v>
      </c>
      <c r="G26" s="13">
        <v>44582</v>
      </c>
      <c r="H26" s="13">
        <v>45661</v>
      </c>
      <c r="I26" s="13">
        <v>44272</v>
      </c>
      <c r="J26" s="13">
        <v>43690</v>
      </c>
      <c r="K26" s="13">
        <v>45545</v>
      </c>
      <c r="L26" s="13">
        <v>42063</v>
      </c>
      <c r="M26" s="13">
        <v>43212</v>
      </c>
      <c r="N26" s="13">
        <v>51425</v>
      </c>
      <c r="O26" s="13">
        <v>50296</v>
      </c>
      <c r="P26" s="13">
        <v>55513</v>
      </c>
      <c r="Q26" s="13">
        <v>50640</v>
      </c>
      <c r="R26" s="13">
        <v>50777</v>
      </c>
      <c r="S26" s="13">
        <v>48309</v>
      </c>
      <c r="T26" s="13">
        <v>52152</v>
      </c>
      <c r="U26" s="13">
        <v>58104</v>
      </c>
      <c r="V26" s="13">
        <v>54430</v>
      </c>
      <c r="W26" s="13">
        <v>63672</v>
      </c>
      <c r="X26" s="13">
        <v>58462</v>
      </c>
      <c r="Y26" s="13">
        <v>57627</v>
      </c>
      <c r="Z26" s="13">
        <v>59751</v>
      </c>
      <c r="AA26" s="13">
        <v>60051</v>
      </c>
      <c r="AB26" s="13">
        <v>57647</v>
      </c>
      <c r="AC26" s="13">
        <v>56977</v>
      </c>
      <c r="AD26" s="13">
        <v>63166</v>
      </c>
      <c r="AE26" s="13" t="s">
        <v>284</v>
      </c>
      <c r="AG26" s="4"/>
    </row>
    <row r="27" spans="1:33" ht="12.75">
      <c r="A27" s="1" t="s">
        <v>178</v>
      </c>
      <c r="B27" s="1" t="s">
        <v>271</v>
      </c>
      <c r="C27" s="1" t="s">
        <v>55</v>
      </c>
      <c r="D27" s="1" t="s">
        <v>56</v>
      </c>
      <c r="E27" s="13">
        <v>112015</v>
      </c>
      <c r="F27" s="13">
        <v>123851</v>
      </c>
      <c r="G27" s="13">
        <v>134775</v>
      </c>
      <c r="H27" s="13">
        <v>137497</v>
      </c>
      <c r="I27" s="13">
        <v>124936</v>
      </c>
      <c r="J27" s="13">
        <v>135222</v>
      </c>
      <c r="K27" s="13">
        <v>143137</v>
      </c>
      <c r="L27" s="13">
        <v>139116</v>
      </c>
      <c r="M27" s="13">
        <v>135929</v>
      </c>
      <c r="N27" s="13">
        <v>134040</v>
      </c>
      <c r="O27" s="13">
        <v>124994</v>
      </c>
      <c r="P27" s="13">
        <v>90344</v>
      </c>
      <c r="Q27" s="13">
        <v>47773</v>
      </c>
      <c r="R27" s="13">
        <v>88805</v>
      </c>
      <c r="S27" s="13">
        <v>104516</v>
      </c>
      <c r="T27" s="13">
        <v>115766</v>
      </c>
      <c r="U27" s="13">
        <v>123096</v>
      </c>
      <c r="V27" s="13">
        <v>132751</v>
      </c>
      <c r="W27" s="13">
        <v>146342</v>
      </c>
      <c r="X27" s="13">
        <v>155480</v>
      </c>
      <c r="Y27" s="13">
        <v>159124</v>
      </c>
      <c r="Z27" s="13">
        <v>161110</v>
      </c>
      <c r="AA27" s="13">
        <v>161813</v>
      </c>
      <c r="AB27" s="13">
        <v>142734</v>
      </c>
      <c r="AC27" s="13">
        <v>138733</v>
      </c>
      <c r="AD27" s="13">
        <v>156406</v>
      </c>
      <c r="AE27" s="13" t="s">
        <v>284</v>
      </c>
      <c r="AG27" s="4"/>
    </row>
    <row r="28" spans="1:33" ht="12.75">
      <c r="A28" s="1" t="s">
        <v>178</v>
      </c>
      <c r="B28" s="1" t="s">
        <v>271</v>
      </c>
      <c r="C28" s="1" t="s">
        <v>57</v>
      </c>
      <c r="D28" s="1" t="s">
        <v>58</v>
      </c>
      <c r="E28" s="13">
        <v>62539</v>
      </c>
      <c r="F28" s="13">
        <v>66829</v>
      </c>
      <c r="G28" s="13">
        <v>73830</v>
      </c>
      <c r="H28" s="13">
        <v>71099</v>
      </c>
      <c r="I28" s="13">
        <v>76859</v>
      </c>
      <c r="J28" s="13">
        <v>72957</v>
      </c>
      <c r="K28" s="13">
        <v>72558</v>
      </c>
      <c r="L28" s="13">
        <v>75846</v>
      </c>
      <c r="M28" s="13">
        <v>89707</v>
      </c>
      <c r="N28" s="13">
        <v>96251</v>
      </c>
      <c r="O28" s="13">
        <v>114259</v>
      </c>
      <c r="P28" s="13">
        <v>114590</v>
      </c>
      <c r="Q28" s="13">
        <v>117367</v>
      </c>
      <c r="R28" s="13">
        <v>120769</v>
      </c>
      <c r="S28" s="13">
        <v>127197</v>
      </c>
      <c r="T28" s="13">
        <v>126900</v>
      </c>
      <c r="U28" s="13">
        <v>133405</v>
      </c>
      <c r="V28" s="13">
        <v>139351</v>
      </c>
      <c r="W28" s="13">
        <v>149179</v>
      </c>
      <c r="X28" s="13">
        <v>148448</v>
      </c>
      <c r="Y28" s="13">
        <v>150911</v>
      </c>
      <c r="Z28" s="13">
        <v>159355</v>
      </c>
      <c r="AA28" s="13">
        <v>165531</v>
      </c>
      <c r="AB28" s="13">
        <v>143924</v>
      </c>
      <c r="AC28" s="13">
        <v>151750</v>
      </c>
      <c r="AD28" s="13">
        <v>172989</v>
      </c>
      <c r="AE28" s="13" t="s">
        <v>284</v>
      </c>
      <c r="AG28" s="4"/>
    </row>
    <row r="29" spans="1:33" ht="12.75">
      <c r="A29" s="1" t="s">
        <v>178</v>
      </c>
      <c r="B29" s="1" t="s">
        <v>271</v>
      </c>
      <c r="C29" s="1" t="s">
        <v>59</v>
      </c>
      <c r="D29" s="1" t="s">
        <v>224</v>
      </c>
      <c r="E29" s="13">
        <v>27921</v>
      </c>
      <c r="F29" s="13">
        <v>29655</v>
      </c>
      <c r="G29" s="13">
        <v>31655</v>
      </c>
      <c r="H29" s="13">
        <v>33513</v>
      </c>
      <c r="I29" s="13">
        <v>31197</v>
      </c>
      <c r="J29" s="13">
        <v>31240</v>
      </c>
      <c r="K29" s="13">
        <v>30383</v>
      </c>
      <c r="L29" s="13">
        <v>30982</v>
      </c>
      <c r="M29" s="13">
        <v>33690</v>
      </c>
      <c r="N29" s="13">
        <v>34531</v>
      </c>
      <c r="O29" s="13">
        <v>32514</v>
      </c>
      <c r="P29" s="13">
        <v>27856</v>
      </c>
      <c r="Q29" s="13">
        <v>22811</v>
      </c>
      <c r="R29" s="13">
        <v>21849</v>
      </c>
      <c r="S29" s="13">
        <v>21984</v>
      </c>
      <c r="T29" s="13">
        <v>22424</v>
      </c>
      <c r="U29" s="13">
        <v>24040</v>
      </c>
      <c r="V29" s="13">
        <v>25759</v>
      </c>
      <c r="W29" s="13">
        <v>29154</v>
      </c>
      <c r="X29" s="13">
        <v>30285</v>
      </c>
      <c r="Y29" s="13">
        <v>28897</v>
      </c>
      <c r="Z29" s="13">
        <v>29948</v>
      </c>
      <c r="AA29" s="13">
        <v>30378</v>
      </c>
      <c r="AB29" s="13">
        <v>29488</v>
      </c>
      <c r="AC29" s="13">
        <v>29318</v>
      </c>
      <c r="AD29" s="13">
        <v>31228</v>
      </c>
      <c r="AE29" s="13" t="s">
        <v>284</v>
      </c>
      <c r="AG29" s="4"/>
    </row>
    <row r="30" spans="1:33" ht="12.75">
      <c r="A30" s="1" t="s">
        <v>178</v>
      </c>
      <c r="B30" s="1" t="s">
        <v>271</v>
      </c>
      <c r="C30" s="1" t="s">
        <v>60</v>
      </c>
      <c r="D30" s="1" t="s">
        <v>61</v>
      </c>
      <c r="E30" s="13">
        <v>52255</v>
      </c>
      <c r="F30" s="13">
        <v>55280</v>
      </c>
      <c r="G30" s="13">
        <v>57685</v>
      </c>
      <c r="H30" s="13">
        <v>59212</v>
      </c>
      <c r="I30" s="13">
        <v>57486</v>
      </c>
      <c r="J30" s="13">
        <v>61027</v>
      </c>
      <c r="K30" s="13">
        <v>62159</v>
      </c>
      <c r="L30" s="13">
        <v>63869</v>
      </c>
      <c r="M30" s="13">
        <v>66232</v>
      </c>
      <c r="N30" s="13">
        <v>70442</v>
      </c>
      <c r="O30" s="13">
        <v>72226</v>
      </c>
      <c r="P30" s="13">
        <v>75574</v>
      </c>
      <c r="Q30" s="13">
        <v>81297</v>
      </c>
      <c r="R30" s="13">
        <v>83170</v>
      </c>
      <c r="S30" s="13">
        <v>80527</v>
      </c>
      <c r="T30" s="13">
        <v>81443</v>
      </c>
      <c r="U30" s="13">
        <v>80569</v>
      </c>
      <c r="V30" s="13">
        <v>81841</v>
      </c>
      <c r="W30" s="13">
        <v>81334</v>
      </c>
      <c r="X30" s="13">
        <v>87529</v>
      </c>
      <c r="Y30" s="13">
        <v>86607</v>
      </c>
      <c r="Z30" s="13">
        <v>91603</v>
      </c>
      <c r="AA30" s="13">
        <v>91367</v>
      </c>
      <c r="AB30" s="13">
        <v>91872</v>
      </c>
      <c r="AC30" s="13">
        <v>98973</v>
      </c>
      <c r="AD30" s="13">
        <v>107355</v>
      </c>
      <c r="AE30" s="13" t="s">
        <v>284</v>
      </c>
      <c r="AG30" s="4"/>
    </row>
    <row r="31" spans="1:33" ht="12.75">
      <c r="A31" s="1" t="s">
        <v>178</v>
      </c>
      <c r="B31" s="1" t="s">
        <v>271</v>
      </c>
      <c r="C31" s="1" t="s">
        <v>62</v>
      </c>
      <c r="D31" s="1" t="s">
        <v>63</v>
      </c>
      <c r="E31" s="13">
        <v>559097</v>
      </c>
      <c r="F31" s="13">
        <v>579897</v>
      </c>
      <c r="G31" s="13">
        <v>614390</v>
      </c>
      <c r="H31" s="13">
        <v>625217</v>
      </c>
      <c r="I31" s="13">
        <v>640284</v>
      </c>
      <c r="J31" s="13">
        <v>635571</v>
      </c>
      <c r="K31" s="13">
        <v>660934</v>
      </c>
      <c r="L31" s="13">
        <v>702847</v>
      </c>
      <c r="M31" s="13">
        <v>736165</v>
      </c>
      <c r="N31" s="13">
        <v>789280</v>
      </c>
      <c r="O31" s="13">
        <v>814709</v>
      </c>
      <c r="P31" s="13">
        <v>801845</v>
      </c>
      <c r="Q31" s="13">
        <v>820466</v>
      </c>
      <c r="R31" s="13">
        <v>834257</v>
      </c>
      <c r="S31" s="13">
        <v>855702</v>
      </c>
      <c r="T31" s="13">
        <v>869450</v>
      </c>
      <c r="U31" s="13">
        <v>892808</v>
      </c>
      <c r="V31" s="13">
        <v>917896</v>
      </c>
      <c r="W31" s="13">
        <v>946598</v>
      </c>
      <c r="X31" s="13">
        <v>915075</v>
      </c>
      <c r="Y31" s="13">
        <v>931447</v>
      </c>
      <c r="Z31" s="13">
        <v>1029286</v>
      </c>
      <c r="AA31" s="13">
        <v>1005506</v>
      </c>
      <c r="AB31" s="13">
        <v>948474</v>
      </c>
      <c r="AC31" s="13">
        <v>1096194</v>
      </c>
      <c r="AD31" s="13">
        <v>1242834</v>
      </c>
      <c r="AE31" s="13">
        <v>1277873</v>
      </c>
      <c r="AG31" s="4"/>
    </row>
    <row r="32" spans="1:33" ht="12.75">
      <c r="A32" s="1" t="s">
        <v>178</v>
      </c>
      <c r="B32" s="1" t="s">
        <v>271</v>
      </c>
      <c r="C32" s="1" t="s">
        <v>64</v>
      </c>
      <c r="D32" s="1" t="s">
        <v>245</v>
      </c>
      <c r="E32" s="13">
        <v>135203</v>
      </c>
      <c r="F32" s="13">
        <v>140007</v>
      </c>
      <c r="G32" s="13">
        <v>161841</v>
      </c>
      <c r="H32" s="13">
        <v>163183</v>
      </c>
      <c r="I32" s="13">
        <v>174145</v>
      </c>
      <c r="J32" s="13">
        <v>175572</v>
      </c>
      <c r="K32" s="13">
        <v>178930</v>
      </c>
      <c r="L32" s="13">
        <v>175808</v>
      </c>
      <c r="M32" s="13">
        <v>178597</v>
      </c>
      <c r="N32" s="13">
        <v>193823</v>
      </c>
      <c r="O32" s="13">
        <v>194179</v>
      </c>
      <c r="P32" s="13">
        <v>199275</v>
      </c>
      <c r="Q32" s="13">
        <v>237652</v>
      </c>
      <c r="R32" s="13">
        <v>223519</v>
      </c>
      <c r="S32" s="13">
        <v>209795</v>
      </c>
      <c r="T32" s="13">
        <v>220057</v>
      </c>
      <c r="U32" s="13">
        <v>228453</v>
      </c>
      <c r="V32" s="13">
        <v>238871</v>
      </c>
      <c r="W32" s="13">
        <v>261915</v>
      </c>
      <c r="X32" s="13">
        <v>264652</v>
      </c>
      <c r="Y32" s="13">
        <v>275264</v>
      </c>
      <c r="Z32" s="13">
        <v>270447</v>
      </c>
      <c r="AA32" s="13">
        <v>272593</v>
      </c>
      <c r="AB32" s="13">
        <v>289582</v>
      </c>
      <c r="AC32" s="13">
        <v>306032</v>
      </c>
      <c r="AD32" s="13">
        <v>311858</v>
      </c>
      <c r="AE32" s="13" t="s">
        <v>284</v>
      </c>
      <c r="AG32" s="4"/>
    </row>
    <row r="33" spans="1:33" ht="12.75">
      <c r="A33" s="1" t="s">
        <v>178</v>
      </c>
      <c r="B33" s="1" t="s">
        <v>271</v>
      </c>
      <c r="C33" s="1" t="s">
        <v>65</v>
      </c>
      <c r="D33" s="1" t="s">
        <v>66</v>
      </c>
      <c r="E33" s="13">
        <v>27396</v>
      </c>
      <c r="F33" s="13">
        <v>28085</v>
      </c>
      <c r="G33" s="13">
        <v>28497</v>
      </c>
      <c r="H33" s="13">
        <v>27980</v>
      </c>
      <c r="I33" s="13">
        <v>24879</v>
      </c>
      <c r="J33" s="13">
        <v>24024</v>
      </c>
      <c r="K33" s="13">
        <v>18710</v>
      </c>
      <c r="L33" s="13">
        <v>22151</v>
      </c>
      <c r="M33" s="13">
        <v>20668</v>
      </c>
      <c r="N33" s="13">
        <v>20074</v>
      </c>
      <c r="O33" s="13">
        <v>19292</v>
      </c>
      <c r="P33" s="13">
        <v>17840</v>
      </c>
      <c r="Q33" s="13">
        <v>15115</v>
      </c>
      <c r="R33" s="13">
        <v>15554</v>
      </c>
      <c r="S33" s="13">
        <v>15069</v>
      </c>
      <c r="T33" s="13">
        <v>15967</v>
      </c>
      <c r="U33" s="13">
        <v>16766</v>
      </c>
      <c r="V33" s="13">
        <v>17837</v>
      </c>
      <c r="W33" s="13">
        <v>17941</v>
      </c>
      <c r="X33" s="13">
        <v>18579</v>
      </c>
      <c r="Y33" s="13">
        <v>17286</v>
      </c>
      <c r="Z33" s="13">
        <v>16569</v>
      </c>
      <c r="AA33" s="13">
        <v>16673</v>
      </c>
      <c r="AB33" s="13">
        <v>15862</v>
      </c>
      <c r="AC33" s="13">
        <v>16519</v>
      </c>
      <c r="AD33" s="13">
        <v>17450</v>
      </c>
      <c r="AE33" s="13" t="s">
        <v>284</v>
      </c>
      <c r="AG33" s="4"/>
    </row>
    <row r="34" spans="1:33" ht="12.75">
      <c r="A34" s="1" t="s">
        <v>178</v>
      </c>
      <c r="B34" s="1" t="s">
        <v>271</v>
      </c>
      <c r="C34" s="1" t="s">
        <v>67</v>
      </c>
      <c r="D34" s="1" t="s">
        <v>225</v>
      </c>
      <c r="E34" s="13">
        <v>25165</v>
      </c>
      <c r="F34" s="13">
        <v>23428</v>
      </c>
      <c r="G34" s="13">
        <v>22406</v>
      </c>
      <c r="H34" s="13">
        <v>22152</v>
      </c>
      <c r="I34" s="13">
        <v>19459</v>
      </c>
      <c r="J34" s="13">
        <v>18137</v>
      </c>
      <c r="K34" s="13">
        <v>15486</v>
      </c>
      <c r="L34" s="13">
        <v>14579</v>
      </c>
      <c r="M34" s="13">
        <v>13835</v>
      </c>
      <c r="N34" s="13">
        <v>12859</v>
      </c>
      <c r="O34" s="13">
        <v>11848</v>
      </c>
      <c r="P34" s="13">
        <v>11574</v>
      </c>
      <c r="Q34" s="13">
        <v>9870</v>
      </c>
      <c r="R34" s="13">
        <v>10389</v>
      </c>
      <c r="S34" s="13">
        <v>10131</v>
      </c>
      <c r="T34" s="13">
        <v>10007</v>
      </c>
      <c r="U34" s="13">
        <v>10221</v>
      </c>
      <c r="V34" s="13">
        <v>9915</v>
      </c>
      <c r="W34" s="13">
        <v>9694</v>
      </c>
      <c r="X34" s="13">
        <v>9613</v>
      </c>
      <c r="Y34" s="13">
        <v>9449</v>
      </c>
      <c r="Z34" s="13">
        <v>9319</v>
      </c>
      <c r="AA34" s="13">
        <v>9618</v>
      </c>
      <c r="AB34" s="13">
        <v>9495</v>
      </c>
      <c r="AC34" s="13">
        <v>10025</v>
      </c>
      <c r="AD34" s="13">
        <v>10380</v>
      </c>
      <c r="AE34" s="13" t="s">
        <v>284</v>
      </c>
      <c r="AG34" s="4"/>
    </row>
    <row r="35" spans="1:33" ht="12.75">
      <c r="A35" s="1" t="s">
        <v>178</v>
      </c>
      <c r="B35" s="1" t="s">
        <v>271</v>
      </c>
      <c r="C35" s="1" t="s">
        <v>68</v>
      </c>
      <c r="D35" s="1" t="s">
        <v>226</v>
      </c>
      <c r="E35" s="13">
        <v>55369</v>
      </c>
      <c r="F35" s="13">
        <v>55857</v>
      </c>
      <c r="G35" s="13">
        <v>59411</v>
      </c>
      <c r="H35" s="13">
        <v>62173</v>
      </c>
      <c r="I35" s="13">
        <v>53493</v>
      </c>
      <c r="J35" s="13">
        <v>54114</v>
      </c>
      <c r="K35" s="13">
        <v>51021</v>
      </c>
      <c r="L35" s="13">
        <v>52734</v>
      </c>
      <c r="M35" s="13">
        <v>51673</v>
      </c>
      <c r="N35" s="13">
        <v>57977</v>
      </c>
      <c r="O35" s="13">
        <v>55745</v>
      </c>
      <c r="P35" s="13">
        <v>51402</v>
      </c>
      <c r="Q35" s="13">
        <v>59227</v>
      </c>
      <c r="R35" s="13">
        <v>56384</v>
      </c>
      <c r="S35" s="13">
        <v>53840</v>
      </c>
      <c r="T35" s="13">
        <v>53155</v>
      </c>
      <c r="U35" s="13">
        <v>56451</v>
      </c>
      <c r="V35" s="13">
        <v>56808</v>
      </c>
      <c r="W35" s="13">
        <v>59702</v>
      </c>
      <c r="X35" s="13">
        <v>58396</v>
      </c>
      <c r="Y35" s="13">
        <v>55897</v>
      </c>
      <c r="Z35" s="13">
        <v>60248</v>
      </c>
      <c r="AA35" s="13">
        <v>62682</v>
      </c>
      <c r="AB35" s="13">
        <v>64926</v>
      </c>
      <c r="AC35" s="13">
        <v>64602</v>
      </c>
      <c r="AD35" s="13">
        <v>69158</v>
      </c>
      <c r="AE35" s="13" t="s">
        <v>284</v>
      </c>
      <c r="AG35" s="4"/>
    </row>
    <row r="36" spans="1:33" ht="12.75">
      <c r="A36" s="1" t="s">
        <v>178</v>
      </c>
      <c r="B36" s="1" t="s">
        <v>271</v>
      </c>
      <c r="C36" s="1" t="s">
        <v>69</v>
      </c>
      <c r="D36" s="1" t="s">
        <v>70</v>
      </c>
      <c r="E36" s="13">
        <v>37438</v>
      </c>
      <c r="F36" s="13">
        <v>39685</v>
      </c>
      <c r="G36" s="13">
        <v>42171</v>
      </c>
      <c r="H36" s="13">
        <v>43678</v>
      </c>
      <c r="I36" s="13">
        <v>42717</v>
      </c>
      <c r="J36" s="13">
        <v>42133</v>
      </c>
      <c r="K36" s="13">
        <v>42185</v>
      </c>
      <c r="L36" s="13">
        <v>42749</v>
      </c>
      <c r="M36" s="13">
        <v>44463</v>
      </c>
      <c r="N36" s="13">
        <v>46820</v>
      </c>
      <c r="O36" s="13">
        <v>47708</v>
      </c>
      <c r="P36" s="13">
        <v>45203</v>
      </c>
      <c r="Q36" s="13">
        <v>39637</v>
      </c>
      <c r="R36" s="13">
        <v>39457</v>
      </c>
      <c r="S36" s="13">
        <v>38785</v>
      </c>
      <c r="T36" s="13">
        <v>38441</v>
      </c>
      <c r="U36" s="13">
        <v>39007</v>
      </c>
      <c r="V36" s="13">
        <v>39072</v>
      </c>
      <c r="W36" s="13">
        <v>40229</v>
      </c>
      <c r="X36" s="13">
        <v>41221</v>
      </c>
      <c r="Y36" s="13">
        <v>40608</v>
      </c>
      <c r="Z36" s="13">
        <v>41481</v>
      </c>
      <c r="AA36" s="13">
        <v>41498</v>
      </c>
      <c r="AB36" s="13">
        <v>36435</v>
      </c>
      <c r="AC36" s="13">
        <v>38820</v>
      </c>
      <c r="AD36" s="13">
        <v>42259</v>
      </c>
      <c r="AE36" s="13" t="s">
        <v>284</v>
      </c>
      <c r="AG36" s="4"/>
    </row>
    <row r="37" spans="1:33" ht="12.75">
      <c r="A37" s="1" t="s">
        <v>178</v>
      </c>
      <c r="B37" s="1" t="s">
        <v>271</v>
      </c>
      <c r="C37" s="1" t="s">
        <v>71</v>
      </c>
      <c r="D37" s="1" t="s">
        <v>72</v>
      </c>
      <c r="E37" s="13">
        <v>47512</v>
      </c>
      <c r="F37" s="13">
        <v>50116</v>
      </c>
      <c r="G37" s="13">
        <v>45237</v>
      </c>
      <c r="H37" s="13">
        <v>52680</v>
      </c>
      <c r="I37" s="13">
        <v>68314</v>
      </c>
      <c r="J37" s="13">
        <v>50714</v>
      </c>
      <c r="K37" s="13">
        <v>81247</v>
      </c>
      <c r="L37" s="13">
        <v>104195</v>
      </c>
      <c r="M37" s="13">
        <v>141036</v>
      </c>
      <c r="N37" s="13">
        <v>139972</v>
      </c>
      <c r="O37" s="13">
        <v>154715</v>
      </c>
      <c r="P37" s="13">
        <v>154836</v>
      </c>
      <c r="Q37" s="13">
        <v>110631</v>
      </c>
      <c r="R37" s="13">
        <v>123812</v>
      </c>
      <c r="S37" s="13">
        <v>159060</v>
      </c>
      <c r="T37" s="13">
        <v>159138</v>
      </c>
      <c r="U37" s="13">
        <v>151309</v>
      </c>
      <c r="V37" s="13">
        <v>158180</v>
      </c>
      <c r="W37" s="13">
        <v>145563</v>
      </c>
      <c r="X37" s="13">
        <v>85707</v>
      </c>
      <c r="Y37" s="13">
        <v>110656</v>
      </c>
      <c r="Z37" s="13">
        <v>154243</v>
      </c>
      <c r="AA37" s="13">
        <v>143184</v>
      </c>
      <c r="AB37" s="13">
        <v>60304</v>
      </c>
      <c r="AC37" s="13">
        <v>133510</v>
      </c>
      <c r="AD37" s="13">
        <v>199918</v>
      </c>
      <c r="AE37" s="13" t="s">
        <v>284</v>
      </c>
      <c r="AG37" s="4"/>
    </row>
    <row r="38" spans="1:33" ht="12.75">
      <c r="A38" s="1" t="s">
        <v>178</v>
      </c>
      <c r="B38" s="1" t="s">
        <v>271</v>
      </c>
      <c r="C38" s="1" t="s">
        <v>73</v>
      </c>
      <c r="D38" s="1" t="s">
        <v>227</v>
      </c>
      <c r="E38" s="13">
        <v>173408</v>
      </c>
      <c r="F38" s="13">
        <v>180960</v>
      </c>
      <c r="G38" s="13">
        <v>188790</v>
      </c>
      <c r="H38" s="13">
        <v>187845</v>
      </c>
      <c r="I38" s="13">
        <v>193756</v>
      </c>
      <c r="J38" s="13">
        <v>207848</v>
      </c>
      <c r="K38" s="13">
        <v>210631</v>
      </c>
      <c r="L38" s="13">
        <v>226787</v>
      </c>
      <c r="M38" s="13">
        <v>222972</v>
      </c>
      <c r="N38" s="13">
        <v>253764</v>
      </c>
      <c r="O38" s="13">
        <v>267928</v>
      </c>
      <c r="P38" s="13">
        <v>265657</v>
      </c>
      <c r="Q38" s="13">
        <v>287963</v>
      </c>
      <c r="R38" s="13">
        <v>303297</v>
      </c>
      <c r="S38" s="13">
        <v>305960</v>
      </c>
      <c r="T38" s="13">
        <v>304973</v>
      </c>
      <c r="U38" s="13">
        <v>321470</v>
      </c>
      <c r="V38" s="13">
        <v>330018</v>
      </c>
      <c r="W38" s="13">
        <v>333255</v>
      </c>
      <c r="X38" s="13">
        <v>357049</v>
      </c>
      <c r="Y38" s="13">
        <v>345084</v>
      </c>
      <c r="Z38" s="13">
        <v>396191</v>
      </c>
      <c r="AA38" s="13">
        <v>374486</v>
      </c>
      <c r="AB38" s="13">
        <v>391662</v>
      </c>
      <c r="AC38" s="13">
        <v>447548</v>
      </c>
      <c r="AD38" s="13">
        <v>501387</v>
      </c>
      <c r="AE38" s="13" t="s">
        <v>284</v>
      </c>
      <c r="AG38" s="4"/>
    </row>
    <row r="39" spans="1:33" ht="12.75">
      <c r="A39" s="1" t="s">
        <v>178</v>
      </c>
      <c r="B39" s="1" t="s">
        <v>271</v>
      </c>
      <c r="C39" s="1" t="s">
        <v>74</v>
      </c>
      <c r="D39" s="1" t="s">
        <v>75</v>
      </c>
      <c r="E39" s="13">
        <v>57607</v>
      </c>
      <c r="F39" s="13">
        <v>61760</v>
      </c>
      <c r="G39" s="13">
        <v>66038</v>
      </c>
      <c r="H39" s="13">
        <v>65527</v>
      </c>
      <c r="I39" s="13">
        <v>63521</v>
      </c>
      <c r="J39" s="13">
        <v>63031</v>
      </c>
      <c r="K39" s="13">
        <v>62724</v>
      </c>
      <c r="L39" s="13">
        <v>63843</v>
      </c>
      <c r="M39" s="13">
        <v>62922</v>
      </c>
      <c r="N39" s="13">
        <v>63991</v>
      </c>
      <c r="O39" s="13">
        <v>63294</v>
      </c>
      <c r="P39" s="13">
        <v>56057</v>
      </c>
      <c r="Q39" s="13">
        <v>60370</v>
      </c>
      <c r="R39" s="13">
        <v>61843</v>
      </c>
      <c r="S39" s="13">
        <v>63063</v>
      </c>
      <c r="T39" s="13">
        <v>67712</v>
      </c>
      <c r="U39" s="13">
        <v>69131</v>
      </c>
      <c r="V39" s="13">
        <v>67195</v>
      </c>
      <c r="W39" s="13">
        <v>78299</v>
      </c>
      <c r="X39" s="13">
        <v>79857</v>
      </c>
      <c r="Y39" s="13">
        <v>77203</v>
      </c>
      <c r="Z39" s="13">
        <v>80788</v>
      </c>
      <c r="AA39" s="13">
        <v>84771</v>
      </c>
      <c r="AB39" s="13">
        <v>80209</v>
      </c>
      <c r="AC39" s="13">
        <v>79138</v>
      </c>
      <c r="AD39" s="13">
        <v>90422</v>
      </c>
      <c r="AE39" s="13" t="s">
        <v>284</v>
      </c>
      <c r="AG39" s="4"/>
    </row>
    <row r="40" spans="1:33" ht="12.75">
      <c r="A40" s="1" t="s">
        <v>178</v>
      </c>
      <c r="B40" s="1" t="s">
        <v>271</v>
      </c>
      <c r="C40" s="1" t="s">
        <v>76</v>
      </c>
      <c r="D40" s="1" t="s">
        <v>77</v>
      </c>
      <c r="E40" s="13">
        <v>527539</v>
      </c>
      <c r="F40" s="13">
        <v>563735</v>
      </c>
      <c r="G40" s="13">
        <v>584178</v>
      </c>
      <c r="H40" s="13">
        <v>622520</v>
      </c>
      <c r="I40" s="13">
        <v>613667</v>
      </c>
      <c r="J40" s="13">
        <v>613113</v>
      </c>
      <c r="K40" s="13">
        <v>641416</v>
      </c>
      <c r="L40" s="13">
        <v>697059</v>
      </c>
      <c r="M40" s="13">
        <v>754713</v>
      </c>
      <c r="N40" s="13">
        <v>811417</v>
      </c>
      <c r="O40" s="13">
        <v>858194</v>
      </c>
      <c r="P40" s="13">
        <v>884831</v>
      </c>
      <c r="Q40" s="13">
        <v>833830</v>
      </c>
      <c r="R40" s="13">
        <v>889980</v>
      </c>
      <c r="S40" s="13">
        <v>937085</v>
      </c>
      <c r="T40" s="13">
        <v>1000287</v>
      </c>
      <c r="U40" s="13">
        <v>1042247</v>
      </c>
      <c r="V40" s="13">
        <v>1089600</v>
      </c>
      <c r="W40" s="13">
        <v>1143567</v>
      </c>
      <c r="X40" s="13">
        <v>1135846</v>
      </c>
      <c r="Y40" s="13">
        <v>1176146</v>
      </c>
      <c r="Z40" s="13">
        <v>1222120</v>
      </c>
      <c r="AA40" s="13">
        <v>1295923</v>
      </c>
      <c r="AB40" s="13">
        <v>1299923</v>
      </c>
      <c r="AC40" s="13">
        <v>1415604</v>
      </c>
      <c r="AD40" s="13">
        <v>1546826</v>
      </c>
      <c r="AE40" s="13">
        <v>1613657</v>
      </c>
      <c r="AG40" s="4"/>
    </row>
    <row r="41" spans="1:33" ht="12.75">
      <c r="A41" s="1" t="s">
        <v>178</v>
      </c>
      <c r="B41" s="1" t="s">
        <v>271</v>
      </c>
      <c r="C41" s="1" t="s">
        <v>78</v>
      </c>
      <c r="D41" s="1" t="s">
        <v>79</v>
      </c>
      <c r="E41" s="13">
        <v>579918</v>
      </c>
      <c r="F41" s="13">
        <v>626912</v>
      </c>
      <c r="G41" s="13">
        <v>652790</v>
      </c>
      <c r="H41" s="13">
        <v>685404</v>
      </c>
      <c r="I41" s="13">
        <v>709402</v>
      </c>
      <c r="J41" s="13">
        <v>732584</v>
      </c>
      <c r="K41" s="13">
        <v>769549</v>
      </c>
      <c r="L41" s="13">
        <v>795477</v>
      </c>
      <c r="M41" s="13">
        <v>840555</v>
      </c>
      <c r="N41" s="13">
        <v>869812</v>
      </c>
      <c r="O41" s="13">
        <v>869372</v>
      </c>
      <c r="P41" s="13">
        <v>848849</v>
      </c>
      <c r="Q41" s="13">
        <v>827252</v>
      </c>
      <c r="R41" s="13">
        <v>852051</v>
      </c>
      <c r="S41" s="13">
        <v>873108</v>
      </c>
      <c r="T41" s="13">
        <v>910006</v>
      </c>
      <c r="U41" s="13">
        <v>950576</v>
      </c>
      <c r="V41" s="13">
        <v>975142</v>
      </c>
      <c r="W41" s="13">
        <v>1020328</v>
      </c>
      <c r="X41" s="13">
        <v>1052987</v>
      </c>
      <c r="Y41" s="13">
        <v>1178923</v>
      </c>
      <c r="Z41" s="13">
        <v>1223550</v>
      </c>
      <c r="AA41" s="13">
        <v>1277336</v>
      </c>
      <c r="AB41" s="13">
        <v>1335601</v>
      </c>
      <c r="AC41" s="13">
        <v>1534920</v>
      </c>
      <c r="AD41" s="13">
        <v>1621033</v>
      </c>
      <c r="AE41" s="13">
        <v>1738460</v>
      </c>
      <c r="AG41" s="4"/>
    </row>
    <row r="42" spans="1:33" ht="12.75">
      <c r="A42" s="1" t="s">
        <v>178</v>
      </c>
      <c r="B42" s="1" t="s">
        <v>271</v>
      </c>
      <c r="C42" s="1" t="s">
        <v>80</v>
      </c>
      <c r="D42" s="1" t="s">
        <v>81</v>
      </c>
      <c r="E42" s="13">
        <v>257255</v>
      </c>
      <c r="F42" s="13">
        <v>279997</v>
      </c>
      <c r="G42" s="13">
        <v>290122</v>
      </c>
      <c r="H42" s="13">
        <v>307775</v>
      </c>
      <c r="I42" s="13">
        <v>308009</v>
      </c>
      <c r="J42" s="13">
        <v>305647</v>
      </c>
      <c r="K42" s="13">
        <v>321402</v>
      </c>
      <c r="L42" s="13">
        <v>352000</v>
      </c>
      <c r="M42" s="13">
        <v>375649</v>
      </c>
      <c r="N42" s="13">
        <v>410299</v>
      </c>
      <c r="O42" s="13">
        <v>414029</v>
      </c>
      <c r="P42" s="13">
        <v>426994</v>
      </c>
      <c r="Q42" s="13">
        <v>404370</v>
      </c>
      <c r="R42" s="13">
        <v>433523</v>
      </c>
      <c r="S42" s="13">
        <v>452502</v>
      </c>
      <c r="T42" s="13">
        <v>473311</v>
      </c>
      <c r="U42" s="13">
        <v>492105</v>
      </c>
      <c r="V42" s="13">
        <v>522512</v>
      </c>
      <c r="W42" s="13">
        <v>566104</v>
      </c>
      <c r="X42" s="13">
        <v>582373</v>
      </c>
      <c r="Y42" s="13">
        <v>635464</v>
      </c>
      <c r="Z42" s="13">
        <v>677267</v>
      </c>
      <c r="AA42" s="13">
        <v>708540</v>
      </c>
      <c r="AB42" s="13">
        <v>637424</v>
      </c>
      <c r="AC42" s="13">
        <v>776243</v>
      </c>
      <c r="AD42" s="13">
        <v>920507</v>
      </c>
      <c r="AE42" s="13">
        <v>970548</v>
      </c>
      <c r="AG42" s="4"/>
    </row>
    <row r="43" spans="1:33" ht="12.75">
      <c r="A43" s="1" t="s">
        <v>178</v>
      </c>
      <c r="B43" s="1" t="s">
        <v>271</v>
      </c>
      <c r="C43" s="1" t="s">
        <v>82</v>
      </c>
      <c r="D43" s="1" t="s">
        <v>83</v>
      </c>
      <c r="E43" s="13">
        <v>54657</v>
      </c>
      <c r="F43" s="13">
        <v>55170</v>
      </c>
      <c r="G43" s="13">
        <v>57672</v>
      </c>
      <c r="H43" s="13">
        <v>58099</v>
      </c>
      <c r="I43" s="13">
        <v>49207</v>
      </c>
      <c r="J43" s="13">
        <v>52043</v>
      </c>
      <c r="K43" s="13">
        <v>54607</v>
      </c>
      <c r="L43" s="13">
        <v>60816</v>
      </c>
      <c r="M43" s="13">
        <v>61681</v>
      </c>
      <c r="N43" s="13">
        <v>68015</v>
      </c>
      <c r="O43" s="13">
        <v>73198</v>
      </c>
      <c r="P43" s="13">
        <v>68696</v>
      </c>
      <c r="Q43" s="13">
        <v>71641</v>
      </c>
      <c r="R43" s="13">
        <v>84260</v>
      </c>
      <c r="S43" s="13">
        <v>84817</v>
      </c>
      <c r="T43" s="13">
        <v>88054</v>
      </c>
      <c r="U43" s="13">
        <v>94234</v>
      </c>
      <c r="V43" s="13">
        <v>102987</v>
      </c>
      <c r="W43" s="13">
        <v>117747</v>
      </c>
      <c r="X43" s="13">
        <v>129182</v>
      </c>
      <c r="Y43" s="13">
        <v>128682</v>
      </c>
      <c r="Z43" s="13">
        <v>131141</v>
      </c>
      <c r="AA43" s="13">
        <v>140164</v>
      </c>
      <c r="AB43" s="13">
        <v>63813</v>
      </c>
      <c r="AC43" s="13">
        <v>100049</v>
      </c>
      <c r="AD43" s="13">
        <v>151989</v>
      </c>
      <c r="AE43" s="13" t="s">
        <v>284</v>
      </c>
      <c r="AG43" s="4"/>
    </row>
    <row r="44" spans="1:33" ht="12.75">
      <c r="A44" s="1" t="s">
        <v>178</v>
      </c>
      <c r="B44" s="1" t="s">
        <v>271</v>
      </c>
      <c r="C44" s="1" t="s">
        <v>84</v>
      </c>
      <c r="D44" s="1" t="s">
        <v>85</v>
      </c>
      <c r="E44" s="13">
        <v>19966</v>
      </c>
      <c r="F44" s="13">
        <v>22202</v>
      </c>
      <c r="G44" s="13">
        <v>22588</v>
      </c>
      <c r="H44" s="13">
        <v>23289</v>
      </c>
      <c r="I44" s="13">
        <v>23331</v>
      </c>
      <c r="J44" s="13">
        <v>21722</v>
      </c>
      <c r="K44" s="13">
        <v>23445</v>
      </c>
      <c r="L44" s="13">
        <v>25240</v>
      </c>
      <c r="M44" s="13">
        <v>28005</v>
      </c>
      <c r="N44" s="13">
        <v>32116</v>
      </c>
      <c r="O44" s="13">
        <v>32394</v>
      </c>
      <c r="P44" s="13">
        <v>37270</v>
      </c>
      <c r="Q44" s="13">
        <v>32899</v>
      </c>
      <c r="R44" s="13">
        <v>33770</v>
      </c>
      <c r="S44" s="13">
        <v>36569</v>
      </c>
      <c r="T44" s="13">
        <v>39743</v>
      </c>
      <c r="U44" s="13">
        <v>40989</v>
      </c>
      <c r="V44" s="13">
        <v>43924</v>
      </c>
      <c r="W44" s="13">
        <v>44338</v>
      </c>
      <c r="X44" s="13">
        <v>40083</v>
      </c>
      <c r="Y44" s="13">
        <v>44334</v>
      </c>
      <c r="Z44" s="13">
        <v>46637</v>
      </c>
      <c r="AA44" s="13">
        <v>46161</v>
      </c>
      <c r="AB44" s="13">
        <v>41666</v>
      </c>
      <c r="AC44" s="13">
        <v>45175</v>
      </c>
      <c r="AD44" s="13">
        <v>51481</v>
      </c>
      <c r="AE44" s="13" t="s">
        <v>284</v>
      </c>
      <c r="AG44" s="4"/>
    </row>
    <row r="45" spans="1:33" ht="12.75">
      <c r="A45" s="1" t="s">
        <v>178</v>
      </c>
      <c r="B45" s="1" t="s">
        <v>271</v>
      </c>
      <c r="C45" s="1" t="s">
        <v>86</v>
      </c>
      <c r="D45" s="1" t="s">
        <v>87</v>
      </c>
      <c r="E45" s="13">
        <v>6564</v>
      </c>
      <c r="F45" s="13">
        <v>6479</v>
      </c>
      <c r="G45" s="13">
        <v>6628</v>
      </c>
      <c r="H45" s="13">
        <v>8046</v>
      </c>
      <c r="I45" s="13">
        <v>8254</v>
      </c>
      <c r="J45" s="13">
        <v>7036</v>
      </c>
      <c r="K45" s="13">
        <v>8223</v>
      </c>
      <c r="L45" s="13">
        <v>8635</v>
      </c>
      <c r="M45" s="13">
        <v>8824</v>
      </c>
      <c r="N45" s="13">
        <v>12710</v>
      </c>
      <c r="O45" s="13">
        <v>14227</v>
      </c>
      <c r="P45" s="13">
        <v>16440</v>
      </c>
      <c r="Q45" s="13">
        <v>15605</v>
      </c>
      <c r="R45" s="13">
        <v>14658</v>
      </c>
      <c r="S45" s="13">
        <v>14112</v>
      </c>
      <c r="T45" s="13">
        <v>13165</v>
      </c>
      <c r="U45" s="13">
        <v>16468</v>
      </c>
      <c r="V45" s="13">
        <v>16208</v>
      </c>
      <c r="W45" s="13">
        <v>15799</v>
      </c>
      <c r="X45" s="13">
        <v>13470</v>
      </c>
      <c r="Y45" s="13">
        <v>13957</v>
      </c>
      <c r="Z45" s="13">
        <v>15659</v>
      </c>
      <c r="AA45" s="13">
        <v>15509</v>
      </c>
      <c r="AB45" s="13">
        <v>12770</v>
      </c>
      <c r="AC45" s="13">
        <v>16565</v>
      </c>
      <c r="AD45" s="13">
        <v>20976</v>
      </c>
      <c r="AE45" s="13" t="s">
        <v>284</v>
      </c>
      <c r="AG45" s="4"/>
    </row>
    <row r="46" spans="1:33" ht="12.75">
      <c r="A46" s="1" t="s">
        <v>178</v>
      </c>
      <c r="B46" s="1" t="s">
        <v>271</v>
      </c>
      <c r="C46" s="1" t="s">
        <v>88</v>
      </c>
      <c r="D46" s="1" t="s">
        <v>89</v>
      </c>
      <c r="E46" s="13">
        <v>77138</v>
      </c>
      <c r="F46" s="13">
        <v>85592</v>
      </c>
      <c r="G46" s="13">
        <v>92372</v>
      </c>
      <c r="H46" s="13">
        <v>98022</v>
      </c>
      <c r="I46" s="13">
        <v>97214</v>
      </c>
      <c r="J46" s="13">
        <v>97111</v>
      </c>
      <c r="K46" s="13">
        <v>101397</v>
      </c>
      <c r="L46" s="13">
        <v>109105</v>
      </c>
      <c r="M46" s="13">
        <v>116858</v>
      </c>
      <c r="N46" s="13">
        <v>125484</v>
      </c>
      <c r="O46" s="13">
        <v>123709</v>
      </c>
      <c r="P46" s="13">
        <v>120515</v>
      </c>
      <c r="Q46" s="13">
        <v>109462</v>
      </c>
      <c r="R46" s="13">
        <v>113524</v>
      </c>
      <c r="S46" s="13">
        <v>122002</v>
      </c>
      <c r="T46" s="13">
        <v>128396</v>
      </c>
      <c r="U46" s="13">
        <v>131077</v>
      </c>
      <c r="V46" s="13">
        <v>140824</v>
      </c>
      <c r="W46" s="13">
        <v>149108</v>
      </c>
      <c r="X46" s="13">
        <v>148864</v>
      </c>
      <c r="Y46" s="13">
        <v>177967</v>
      </c>
      <c r="Z46" s="13">
        <v>191412</v>
      </c>
      <c r="AA46" s="13">
        <v>197292</v>
      </c>
      <c r="AB46" s="13">
        <v>196300</v>
      </c>
      <c r="AC46" s="13">
        <v>228480</v>
      </c>
      <c r="AD46" s="13">
        <v>263268</v>
      </c>
      <c r="AE46" s="13" t="s">
        <v>284</v>
      </c>
      <c r="AG46" s="4"/>
    </row>
    <row r="47" spans="1:33" ht="12.75">
      <c r="A47" s="1" t="s">
        <v>178</v>
      </c>
      <c r="B47" s="1" t="s">
        <v>271</v>
      </c>
      <c r="C47" s="1" t="s">
        <v>90</v>
      </c>
      <c r="D47" s="1" t="s">
        <v>91</v>
      </c>
      <c r="E47" s="13">
        <v>15123</v>
      </c>
      <c r="F47" s="13">
        <v>16162</v>
      </c>
      <c r="G47" s="13">
        <v>17683</v>
      </c>
      <c r="H47" s="13">
        <v>18451</v>
      </c>
      <c r="I47" s="13">
        <v>19035</v>
      </c>
      <c r="J47" s="13">
        <v>19461</v>
      </c>
      <c r="K47" s="13">
        <v>21410</v>
      </c>
      <c r="L47" s="13">
        <v>23037</v>
      </c>
      <c r="M47" s="13">
        <v>23548</v>
      </c>
      <c r="N47" s="13">
        <v>25873</v>
      </c>
      <c r="O47" s="13">
        <v>26285</v>
      </c>
      <c r="P47" s="13">
        <v>28138</v>
      </c>
      <c r="Q47" s="13">
        <v>29399</v>
      </c>
      <c r="R47" s="13">
        <v>31404</v>
      </c>
      <c r="S47" s="13">
        <v>34204</v>
      </c>
      <c r="T47" s="13">
        <v>36459</v>
      </c>
      <c r="U47" s="13">
        <v>37993</v>
      </c>
      <c r="V47" s="13">
        <v>40592</v>
      </c>
      <c r="W47" s="13">
        <v>42229</v>
      </c>
      <c r="X47" s="13">
        <v>42690</v>
      </c>
      <c r="Y47" s="13">
        <v>43408</v>
      </c>
      <c r="Z47" s="13">
        <v>46047</v>
      </c>
      <c r="AA47" s="13">
        <v>53099</v>
      </c>
      <c r="AB47" s="13">
        <v>39811</v>
      </c>
      <c r="AC47" s="13">
        <v>46395</v>
      </c>
      <c r="AD47" s="13">
        <v>56957</v>
      </c>
      <c r="AE47" s="13" t="s">
        <v>284</v>
      </c>
      <c r="AG47" s="4"/>
    </row>
    <row r="48" spans="1:33" ht="12.75">
      <c r="A48" s="1" t="s">
        <v>178</v>
      </c>
      <c r="B48" s="1" t="s">
        <v>271</v>
      </c>
      <c r="C48" s="1" t="s">
        <v>92</v>
      </c>
      <c r="D48" s="1" t="s">
        <v>93</v>
      </c>
      <c r="E48" s="13">
        <v>6953</v>
      </c>
      <c r="F48" s="13">
        <v>9803</v>
      </c>
      <c r="G48" s="13">
        <v>10444</v>
      </c>
      <c r="H48" s="13">
        <v>9361</v>
      </c>
      <c r="I48" s="13">
        <v>16068</v>
      </c>
      <c r="J48" s="13">
        <v>10033</v>
      </c>
      <c r="K48" s="13">
        <v>10325</v>
      </c>
      <c r="L48" s="13">
        <v>10641</v>
      </c>
      <c r="M48" s="13">
        <v>9848</v>
      </c>
      <c r="N48" s="13">
        <v>10717</v>
      </c>
      <c r="O48" s="13">
        <v>13005</v>
      </c>
      <c r="P48" s="13">
        <v>16290</v>
      </c>
      <c r="Q48" s="13">
        <v>14606</v>
      </c>
      <c r="R48" s="13">
        <v>20225</v>
      </c>
      <c r="S48" s="13">
        <v>21591</v>
      </c>
      <c r="T48" s="13">
        <v>25334</v>
      </c>
      <c r="U48" s="13">
        <v>26992</v>
      </c>
      <c r="V48" s="13">
        <v>30206</v>
      </c>
      <c r="W48" s="13">
        <v>36827</v>
      </c>
      <c r="X48" s="13">
        <v>39194</v>
      </c>
      <c r="Y48" s="13">
        <v>41004</v>
      </c>
      <c r="Z48" s="13">
        <v>44031</v>
      </c>
      <c r="AA48" s="13">
        <v>38890</v>
      </c>
      <c r="AB48" s="13">
        <v>38414</v>
      </c>
      <c r="AC48" s="13">
        <v>45593</v>
      </c>
      <c r="AD48" s="13">
        <v>49801</v>
      </c>
      <c r="AE48" s="13" t="s">
        <v>284</v>
      </c>
      <c r="AG48" s="4"/>
    </row>
    <row r="49" spans="1:33" ht="12.75">
      <c r="A49" s="1" t="s">
        <v>178</v>
      </c>
      <c r="B49" s="1" t="s">
        <v>271</v>
      </c>
      <c r="C49" s="1" t="s">
        <v>94</v>
      </c>
      <c r="D49" s="1" t="s">
        <v>95</v>
      </c>
      <c r="E49" s="13">
        <v>55862</v>
      </c>
      <c r="F49" s="13">
        <v>59813</v>
      </c>
      <c r="G49" s="13">
        <v>58126</v>
      </c>
      <c r="H49" s="13">
        <v>65846</v>
      </c>
      <c r="I49" s="13">
        <v>69116</v>
      </c>
      <c r="J49" s="13">
        <v>71688</v>
      </c>
      <c r="K49" s="13">
        <v>73262</v>
      </c>
      <c r="L49" s="13">
        <v>80929</v>
      </c>
      <c r="M49" s="13">
        <v>88807</v>
      </c>
      <c r="N49" s="13">
        <v>94590</v>
      </c>
      <c r="O49" s="13">
        <v>89934</v>
      </c>
      <c r="P49" s="13">
        <v>94395</v>
      </c>
      <c r="Q49" s="13">
        <v>85612</v>
      </c>
      <c r="R49" s="13">
        <v>90512</v>
      </c>
      <c r="S49" s="13">
        <v>94037</v>
      </c>
      <c r="T49" s="13">
        <v>94942</v>
      </c>
      <c r="U49" s="13">
        <v>97055</v>
      </c>
      <c r="V49" s="13">
        <v>99956</v>
      </c>
      <c r="W49" s="13">
        <v>108108</v>
      </c>
      <c r="X49" s="13">
        <v>110858</v>
      </c>
      <c r="Y49" s="13">
        <v>124996</v>
      </c>
      <c r="Z49" s="13">
        <v>133723</v>
      </c>
      <c r="AA49" s="13">
        <v>144046</v>
      </c>
      <c r="AB49" s="13">
        <v>162891</v>
      </c>
      <c r="AC49" s="13">
        <v>195234</v>
      </c>
      <c r="AD49" s="13">
        <v>211495</v>
      </c>
      <c r="AE49" s="13" t="s">
        <v>284</v>
      </c>
      <c r="AG49" s="4"/>
    </row>
    <row r="50" spans="1:33" ht="12.75">
      <c r="A50" s="1" t="s">
        <v>178</v>
      </c>
      <c r="B50" s="1" t="s">
        <v>271</v>
      </c>
      <c r="C50" s="1" t="s">
        <v>96</v>
      </c>
      <c r="D50" s="1" t="s">
        <v>97</v>
      </c>
      <c r="E50" s="13">
        <v>20992</v>
      </c>
      <c r="F50" s="13">
        <v>24776</v>
      </c>
      <c r="G50" s="13">
        <v>24610</v>
      </c>
      <c r="H50" s="13">
        <v>26660</v>
      </c>
      <c r="I50" s="13">
        <v>25786</v>
      </c>
      <c r="J50" s="13">
        <v>26552</v>
      </c>
      <c r="K50" s="13">
        <v>28733</v>
      </c>
      <c r="L50" s="13">
        <v>33596</v>
      </c>
      <c r="M50" s="13">
        <v>38080</v>
      </c>
      <c r="N50" s="13">
        <v>40794</v>
      </c>
      <c r="O50" s="13">
        <v>41277</v>
      </c>
      <c r="P50" s="13">
        <v>45250</v>
      </c>
      <c r="Q50" s="13">
        <v>45146</v>
      </c>
      <c r="R50" s="13">
        <v>45170</v>
      </c>
      <c r="S50" s="13">
        <v>45170</v>
      </c>
      <c r="T50" s="13">
        <v>47217</v>
      </c>
      <c r="U50" s="13">
        <v>47298</v>
      </c>
      <c r="V50" s="13">
        <v>47816</v>
      </c>
      <c r="W50" s="13">
        <v>51948</v>
      </c>
      <c r="X50" s="13">
        <v>58033</v>
      </c>
      <c r="Y50" s="13">
        <v>61116</v>
      </c>
      <c r="Z50" s="13">
        <v>68617</v>
      </c>
      <c r="AA50" s="13">
        <v>73378</v>
      </c>
      <c r="AB50" s="13">
        <v>81758</v>
      </c>
      <c r="AC50" s="13">
        <v>98752</v>
      </c>
      <c r="AD50" s="13">
        <v>114542</v>
      </c>
      <c r="AE50" s="13" t="s">
        <v>284</v>
      </c>
      <c r="AG50" s="4"/>
    </row>
    <row r="51" spans="1:33" ht="12.75">
      <c r="A51" s="1" t="s">
        <v>178</v>
      </c>
      <c r="B51" s="1" t="s">
        <v>271</v>
      </c>
      <c r="C51" s="1" t="s">
        <v>98</v>
      </c>
      <c r="D51" s="1" t="s">
        <v>99</v>
      </c>
      <c r="E51" s="13">
        <v>394074</v>
      </c>
      <c r="F51" s="13">
        <v>434630</v>
      </c>
      <c r="G51" s="13">
        <v>485261</v>
      </c>
      <c r="H51" s="13">
        <v>471177</v>
      </c>
      <c r="I51" s="13">
        <v>502266</v>
      </c>
      <c r="J51" s="13">
        <v>550529</v>
      </c>
      <c r="K51" s="13">
        <v>564817</v>
      </c>
      <c r="L51" s="13">
        <v>620296</v>
      </c>
      <c r="M51" s="13">
        <v>641976</v>
      </c>
      <c r="N51" s="13">
        <v>651939</v>
      </c>
      <c r="O51" s="13">
        <v>707543</v>
      </c>
      <c r="P51" s="13">
        <v>743822</v>
      </c>
      <c r="Q51" s="13">
        <v>721413</v>
      </c>
      <c r="R51" s="13">
        <v>754930</v>
      </c>
      <c r="S51" s="13">
        <v>763007</v>
      </c>
      <c r="T51" s="13">
        <v>762708</v>
      </c>
      <c r="U51" s="13">
        <v>831356</v>
      </c>
      <c r="V51" s="13">
        <v>844374</v>
      </c>
      <c r="W51" s="13">
        <v>907816</v>
      </c>
      <c r="X51" s="13">
        <v>970267</v>
      </c>
      <c r="Y51" s="13">
        <v>1010020</v>
      </c>
      <c r="Z51" s="13">
        <v>1041450</v>
      </c>
      <c r="AA51" s="13">
        <v>1141525</v>
      </c>
      <c r="AB51" s="13">
        <v>1177681</v>
      </c>
      <c r="AC51" s="13">
        <v>1318736</v>
      </c>
      <c r="AD51" s="13">
        <v>1392761</v>
      </c>
      <c r="AE51" s="13">
        <v>1475149</v>
      </c>
      <c r="AG51" s="4"/>
    </row>
    <row r="52" spans="1:33" ht="12.75">
      <c r="A52" s="1" t="s">
        <v>178</v>
      </c>
      <c r="B52" s="1" t="s">
        <v>271</v>
      </c>
      <c r="C52" s="1" t="s">
        <v>100</v>
      </c>
      <c r="D52" s="1" t="s">
        <v>228</v>
      </c>
      <c r="E52" s="13">
        <v>97171</v>
      </c>
      <c r="F52" s="13">
        <v>108230</v>
      </c>
      <c r="G52" s="13">
        <v>139144</v>
      </c>
      <c r="H52" s="13">
        <v>115874</v>
      </c>
      <c r="I52" s="13">
        <v>116110</v>
      </c>
      <c r="J52" s="13">
        <v>136917</v>
      </c>
      <c r="K52" s="13">
        <v>145582</v>
      </c>
      <c r="L52" s="13">
        <v>160570</v>
      </c>
      <c r="M52" s="13">
        <v>172550</v>
      </c>
      <c r="N52" s="13">
        <v>162213</v>
      </c>
      <c r="O52" s="13">
        <v>191823</v>
      </c>
      <c r="P52" s="13">
        <v>189230</v>
      </c>
      <c r="Q52" s="13">
        <v>178335</v>
      </c>
      <c r="R52" s="13">
        <v>187139</v>
      </c>
      <c r="S52" s="13">
        <v>195299</v>
      </c>
      <c r="T52" s="13">
        <v>202244</v>
      </c>
      <c r="U52" s="13">
        <v>210815</v>
      </c>
      <c r="V52" s="13">
        <v>217775</v>
      </c>
      <c r="W52" s="13">
        <v>223743</v>
      </c>
      <c r="X52" s="13">
        <v>234524</v>
      </c>
      <c r="Y52" s="13">
        <v>236015</v>
      </c>
      <c r="Z52" s="13">
        <v>246651</v>
      </c>
      <c r="AA52" s="13">
        <v>278244</v>
      </c>
      <c r="AB52" s="13">
        <v>302356</v>
      </c>
      <c r="AC52" s="13">
        <v>340394</v>
      </c>
      <c r="AD52" s="13">
        <v>358213</v>
      </c>
      <c r="AE52" s="13" t="s">
        <v>284</v>
      </c>
      <c r="AG52" s="4"/>
    </row>
    <row r="53" spans="1:33" ht="12.75">
      <c r="A53" s="1" t="s">
        <v>178</v>
      </c>
      <c r="B53" s="1" t="s">
        <v>271</v>
      </c>
      <c r="C53" s="1" t="s">
        <v>101</v>
      </c>
      <c r="D53" s="1" t="s">
        <v>102</v>
      </c>
      <c r="E53" s="13">
        <v>40289</v>
      </c>
      <c r="F53" s="13">
        <v>48946</v>
      </c>
      <c r="G53" s="13">
        <v>60334</v>
      </c>
      <c r="H53" s="13">
        <v>54142</v>
      </c>
      <c r="I53" s="13">
        <v>65285</v>
      </c>
      <c r="J53" s="13">
        <v>71657</v>
      </c>
      <c r="K53" s="13">
        <v>68525</v>
      </c>
      <c r="L53" s="13">
        <v>74459</v>
      </c>
      <c r="M53" s="13">
        <v>63018</v>
      </c>
      <c r="N53" s="13">
        <v>67497</v>
      </c>
      <c r="O53" s="13">
        <v>76505</v>
      </c>
      <c r="P53" s="13">
        <v>79794</v>
      </c>
      <c r="Q53" s="13">
        <v>82198</v>
      </c>
      <c r="R53" s="13">
        <v>91269</v>
      </c>
      <c r="S53" s="13">
        <v>85127</v>
      </c>
      <c r="T53" s="13">
        <v>82790</v>
      </c>
      <c r="U53" s="13">
        <v>83028</v>
      </c>
      <c r="V53" s="13">
        <v>82331</v>
      </c>
      <c r="W53" s="13">
        <v>87643</v>
      </c>
      <c r="X53" s="13">
        <v>93819</v>
      </c>
      <c r="Y53" s="13">
        <v>97725</v>
      </c>
      <c r="Z53" s="13">
        <v>93642</v>
      </c>
      <c r="AA53" s="13">
        <v>88510</v>
      </c>
      <c r="AB53" s="13">
        <v>75756</v>
      </c>
      <c r="AC53" s="13">
        <v>89090</v>
      </c>
      <c r="AD53" s="13">
        <v>100377</v>
      </c>
      <c r="AE53" s="13" t="s">
        <v>284</v>
      </c>
      <c r="AG53" s="4"/>
    </row>
    <row r="54" spans="1:33" ht="12.75">
      <c r="A54" s="1" t="s">
        <v>178</v>
      </c>
      <c r="B54" s="1" t="s">
        <v>271</v>
      </c>
      <c r="C54" s="1" t="s">
        <v>103</v>
      </c>
      <c r="D54" s="1" t="s">
        <v>229</v>
      </c>
      <c r="E54" s="13">
        <v>226340</v>
      </c>
      <c r="F54" s="13">
        <v>241838</v>
      </c>
      <c r="G54" s="13">
        <v>256352</v>
      </c>
      <c r="H54" s="13">
        <v>276899</v>
      </c>
      <c r="I54" s="13">
        <v>281352</v>
      </c>
      <c r="J54" s="13">
        <v>280785</v>
      </c>
      <c r="K54" s="13">
        <v>287596</v>
      </c>
      <c r="L54" s="13">
        <v>311118</v>
      </c>
      <c r="M54" s="13">
        <v>334498</v>
      </c>
      <c r="N54" s="13">
        <v>340300</v>
      </c>
      <c r="O54" s="13">
        <v>374008</v>
      </c>
      <c r="P54" s="13">
        <v>391936</v>
      </c>
      <c r="Q54" s="13">
        <v>374605</v>
      </c>
      <c r="R54" s="13">
        <v>375503</v>
      </c>
      <c r="S54" s="13">
        <v>367799</v>
      </c>
      <c r="T54" s="13">
        <v>372345</v>
      </c>
      <c r="U54" s="13">
        <v>405847</v>
      </c>
      <c r="V54" s="13">
        <v>394841</v>
      </c>
      <c r="W54" s="13">
        <v>426617</v>
      </c>
      <c r="X54" s="13">
        <v>446688</v>
      </c>
      <c r="Y54" s="13">
        <v>462117</v>
      </c>
      <c r="Z54" s="13">
        <v>474679</v>
      </c>
      <c r="AA54" s="13">
        <v>500767</v>
      </c>
      <c r="AB54" s="13">
        <v>485009</v>
      </c>
      <c r="AC54" s="13">
        <v>497271</v>
      </c>
      <c r="AD54" s="13">
        <v>512497</v>
      </c>
      <c r="AE54" s="13" t="s">
        <v>284</v>
      </c>
      <c r="AG54" s="4"/>
    </row>
    <row r="55" spans="1:33" ht="12.75">
      <c r="A55" s="1" t="s">
        <v>178</v>
      </c>
      <c r="B55" s="1" t="s">
        <v>271</v>
      </c>
      <c r="C55" s="1" t="s">
        <v>104</v>
      </c>
      <c r="D55" s="1" t="s">
        <v>230</v>
      </c>
      <c r="E55" s="13">
        <v>30275</v>
      </c>
      <c r="F55" s="13">
        <v>35617</v>
      </c>
      <c r="G55" s="13">
        <v>29431</v>
      </c>
      <c r="H55" s="13">
        <v>24262</v>
      </c>
      <c r="I55" s="13">
        <v>39519</v>
      </c>
      <c r="J55" s="13">
        <v>61170</v>
      </c>
      <c r="K55" s="13">
        <v>63114</v>
      </c>
      <c r="L55" s="13">
        <v>74149</v>
      </c>
      <c r="M55" s="13">
        <v>71911</v>
      </c>
      <c r="N55" s="13">
        <v>81929</v>
      </c>
      <c r="O55" s="13">
        <v>65208</v>
      </c>
      <c r="P55" s="13">
        <v>82862</v>
      </c>
      <c r="Q55" s="13">
        <v>86275</v>
      </c>
      <c r="R55" s="13">
        <v>101018</v>
      </c>
      <c r="S55" s="13">
        <v>114782</v>
      </c>
      <c r="T55" s="13">
        <v>105329</v>
      </c>
      <c r="U55" s="13">
        <v>131666</v>
      </c>
      <c r="V55" s="13">
        <v>149427</v>
      </c>
      <c r="W55" s="13">
        <v>169812</v>
      </c>
      <c r="X55" s="13">
        <v>195235</v>
      </c>
      <c r="Y55" s="13">
        <v>214162</v>
      </c>
      <c r="Z55" s="13">
        <v>226478</v>
      </c>
      <c r="AA55" s="13">
        <v>274005</v>
      </c>
      <c r="AB55" s="13">
        <v>314560</v>
      </c>
      <c r="AC55" s="13">
        <v>391981</v>
      </c>
      <c r="AD55" s="13">
        <v>421675</v>
      </c>
      <c r="AE55" s="13" t="s">
        <v>284</v>
      </c>
      <c r="AG55" s="4"/>
    </row>
    <row r="56" spans="1:33" ht="12.75">
      <c r="A56" s="1" t="s">
        <v>178</v>
      </c>
      <c r="B56" s="1" t="s">
        <v>271</v>
      </c>
      <c r="C56" s="1" t="s">
        <v>105</v>
      </c>
      <c r="D56" s="1" t="s">
        <v>106</v>
      </c>
      <c r="E56" s="13">
        <v>1612356</v>
      </c>
      <c r="F56" s="13">
        <v>1710106</v>
      </c>
      <c r="G56" s="13">
        <v>1835422</v>
      </c>
      <c r="H56" s="13">
        <v>1974660</v>
      </c>
      <c r="I56" s="13">
        <v>2129368</v>
      </c>
      <c r="J56" s="13">
        <v>2209985</v>
      </c>
      <c r="K56" s="13">
        <v>2294229</v>
      </c>
      <c r="L56" s="13">
        <v>2392833</v>
      </c>
      <c r="M56" s="13">
        <v>2611352</v>
      </c>
      <c r="N56" s="13">
        <v>2745189</v>
      </c>
      <c r="O56" s="13">
        <v>2865615</v>
      </c>
      <c r="P56" s="13">
        <v>2816141</v>
      </c>
      <c r="Q56" s="13">
        <v>2903148</v>
      </c>
      <c r="R56" s="13">
        <v>2990435</v>
      </c>
      <c r="S56" s="13">
        <v>3080783</v>
      </c>
      <c r="T56" s="13">
        <v>3289248</v>
      </c>
      <c r="U56" s="13">
        <v>3361968</v>
      </c>
      <c r="V56" s="13">
        <v>3560674</v>
      </c>
      <c r="W56" s="13">
        <v>3713759</v>
      </c>
      <c r="X56" s="13">
        <v>3883235</v>
      </c>
      <c r="Y56" s="13">
        <v>4033029</v>
      </c>
      <c r="Z56" s="13">
        <v>4258243</v>
      </c>
      <c r="AA56" s="13">
        <v>4446535</v>
      </c>
      <c r="AB56" s="13">
        <v>4606508</v>
      </c>
      <c r="AC56" s="13">
        <v>4972407</v>
      </c>
      <c r="AD56" s="13">
        <v>5329881</v>
      </c>
      <c r="AE56" s="13">
        <v>5656472</v>
      </c>
      <c r="AG56" s="4"/>
    </row>
    <row r="57" spans="1:33" ht="12.75">
      <c r="A57" s="1" t="s">
        <v>178</v>
      </c>
      <c r="B57" s="1" t="s">
        <v>271</v>
      </c>
      <c r="C57" s="1" t="s">
        <v>107</v>
      </c>
      <c r="D57" s="1" t="s">
        <v>108</v>
      </c>
      <c r="E57" s="13">
        <v>577187</v>
      </c>
      <c r="F57" s="13">
        <v>637935</v>
      </c>
      <c r="G57" s="13">
        <v>674371</v>
      </c>
      <c r="H57" s="13">
        <v>744357</v>
      </c>
      <c r="I57" s="13">
        <v>800318</v>
      </c>
      <c r="J57" s="13">
        <v>811062</v>
      </c>
      <c r="K57" s="13">
        <v>846223</v>
      </c>
      <c r="L57" s="13">
        <v>877237</v>
      </c>
      <c r="M57" s="13">
        <v>981457</v>
      </c>
      <c r="N57" s="13">
        <v>1050288</v>
      </c>
      <c r="O57" s="13">
        <v>1041567</v>
      </c>
      <c r="P57" s="13">
        <v>887289</v>
      </c>
      <c r="Q57" s="13">
        <v>980964</v>
      </c>
      <c r="R57" s="13">
        <v>1006223</v>
      </c>
      <c r="S57" s="13">
        <v>1033527</v>
      </c>
      <c r="T57" s="13">
        <v>1172445</v>
      </c>
      <c r="U57" s="13">
        <v>1156454</v>
      </c>
      <c r="V57" s="13">
        <v>1295956</v>
      </c>
      <c r="W57" s="13">
        <v>1384462</v>
      </c>
      <c r="X57" s="13">
        <v>1474982</v>
      </c>
      <c r="Y57" s="13">
        <v>1508011</v>
      </c>
      <c r="Z57" s="13">
        <v>1574818</v>
      </c>
      <c r="AA57" s="13">
        <v>1649036</v>
      </c>
      <c r="AB57" s="13">
        <v>1708577</v>
      </c>
      <c r="AC57" s="13">
        <v>1852670</v>
      </c>
      <c r="AD57" s="13">
        <v>1932937</v>
      </c>
      <c r="AE57" s="13">
        <v>1988228</v>
      </c>
      <c r="AG57" s="4"/>
    </row>
    <row r="58" spans="1:33" ht="12.75">
      <c r="A58" s="1" t="s">
        <v>178</v>
      </c>
      <c r="B58" s="1" t="s">
        <v>271</v>
      </c>
      <c r="C58" s="1" t="s">
        <v>109</v>
      </c>
      <c r="D58" s="1" t="s">
        <v>231</v>
      </c>
      <c r="E58" s="13">
        <v>233146</v>
      </c>
      <c r="F58" s="13">
        <v>266961</v>
      </c>
      <c r="G58" s="13">
        <v>302462</v>
      </c>
      <c r="H58" s="13">
        <v>321314</v>
      </c>
      <c r="I58" s="13">
        <v>335430</v>
      </c>
      <c r="J58" s="13">
        <v>380234</v>
      </c>
      <c r="K58" s="13">
        <v>398736</v>
      </c>
      <c r="L58" s="13">
        <v>374373</v>
      </c>
      <c r="M58" s="13">
        <v>414052</v>
      </c>
      <c r="N58" s="13">
        <v>429508</v>
      </c>
      <c r="O58" s="13">
        <v>406816</v>
      </c>
      <c r="P58" s="13">
        <v>415441</v>
      </c>
      <c r="Q58" s="13">
        <v>408959</v>
      </c>
      <c r="R58" s="13">
        <v>419521</v>
      </c>
      <c r="S58" s="13">
        <v>461538</v>
      </c>
      <c r="T58" s="13">
        <v>519691</v>
      </c>
      <c r="U58" s="13">
        <v>508275</v>
      </c>
      <c r="V58" s="13">
        <v>559851</v>
      </c>
      <c r="W58" s="13">
        <v>581551</v>
      </c>
      <c r="X58" s="13">
        <v>617214</v>
      </c>
      <c r="Y58" s="13">
        <v>648860</v>
      </c>
      <c r="Z58" s="13">
        <v>686595</v>
      </c>
      <c r="AA58" s="13">
        <v>739937</v>
      </c>
      <c r="AB58" s="13">
        <v>768086</v>
      </c>
      <c r="AC58" s="13">
        <v>835722</v>
      </c>
      <c r="AD58" s="13">
        <v>856745</v>
      </c>
      <c r="AE58" s="13" t="s">
        <v>284</v>
      </c>
      <c r="AG58" s="4"/>
    </row>
    <row r="59" spans="1:33" ht="12.75">
      <c r="A59" s="1" t="s">
        <v>178</v>
      </c>
      <c r="B59" s="1" t="s">
        <v>271</v>
      </c>
      <c r="C59" s="1" t="s">
        <v>110</v>
      </c>
      <c r="D59" s="1" t="s">
        <v>232</v>
      </c>
      <c r="E59" s="13">
        <v>121296</v>
      </c>
      <c r="F59" s="13">
        <v>121113</v>
      </c>
      <c r="G59" s="13">
        <v>120542</v>
      </c>
      <c r="H59" s="13">
        <v>133374</v>
      </c>
      <c r="I59" s="13">
        <v>187713</v>
      </c>
      <c r="J59" s="13">
        <v>162618</v>
      </c>
      <c r="K59" s="13">
        <v>146643</v>
      </c>
      <c r="L59" s="13">
        <v>159708</v>
      </c>
      <c r="M59" s="13">
        <v>195731</v>
      </c>
      <c r="N59" s="13">
        <v>227061</v>
      </c>
      <c r="O59" s="13">
        <v>206259</v>
      </c>
      <c r="P59" s="13">
        <v>99946</v>
      </c>
      <c r="Q59" s="13">
        <v>190386</v>
      </c>
      <c r="R59" s="13">
        <v>196715</v>
      </c>
      <c r="S59" s="13">
        <v>173422</v>
      </c>
      <c r="T59" s="13">
        <v>232817</v>
      </c>
      <c r="U59" s="13">
        <v>249487</v>
      </c>
      <c r="V59" s="13">
        <v>228099</v>
      </c>
      <c r="W59" s="13">
        <v>230953</v>
      </c>
      <c r="X59" s="13">
        <v>267431</v>
      </c>
      <c r="Y59" s="13">
        <v>283427</v>
      </c>
      <c r="Z59" s="13">
        <v>291694</v>
      </c>
      <c r="AA59" s="13">
        <v>278291</v>
      </c>
      <c r="AB59" s="13">
        <v>310086</v>
      </c>
      <c r="AC59" s="13">
        <v>348880</v>
      </c>
      <c r="AD59" s="13">
        <v>360583</v>
      </c>
      <c r="AE59" s="13" t="s">
        <v>284</v>
      </c>
      <c r="AG59" s="4"/>
    </row>
    <row r="60" spans="1:33" ht="12.75">
      <c r="A60" s="1" t="s">
        <v>178</v>
      </c>
      <c r="B60" s="1" t="s">
        <v>271</v>
      </c>
      <c r="C60" s="1" t="s">
        <v>111</v>
      </c>
      <c r="D60" s="1" t="s">
        <v>112</v>
      </c>
      <c r="E60" s="13">
        <v>215595</v>
      </c>
      <c r="F60" s="13">
        <v>236737</v>
      </c>
      <c r="G60" s="13">
        <v>234411</v>
      </c>
      <c r="H60" s="13">
        <v>274434</v>
      </c>
      <c r="I60" s="13">
        <v>261975</v>
      </c>
      <c r="J60" s="13">
        <v>251203</v>
      </c>
      <c r="K60" s="13">
        <v>280670</v>
      </c>
      <c r="L60" s="13">
        <v>322185</v>
      </c>
      <c r="M60" s="13">
        <v>348264</v>
      </c>
      <c r="N60" s="13">
        <v>372534</v>
      </c>
      <c r="O60" s="13">
        <v>406041</v>
      </c>
      <c r="P60" s="13">
        <v>349440</v>
      </c>
      <c r="Q60" s="13">
        <v>365724</v>
      </c>
      <c r="R60" s="13">
        <v>373406</v>
      </c>
      <c r="S60" s="13">
        <v>385443</v>
      </c>
      <c r="T60" s="13">
        <v>406905</v>
      </c>
      <c r="U60" s="13">
        <v>386072</v>
      </c>
      <c r="V60" s="13">
        <v>487371</v>
      </c>
      <c r="W60" s="13">
        <v>554565</v>
      </c>
      <c r="X60" s="13">
        <v>571596</v>
      </c>
      <c r="Y60" s="13">
        <v>568888</v>
      </c>
      <c r="Z60" s="13">
        <v>595558</v>
      </c>
      <c r="AA60" s="13">
        <v>629047</v>
      </c>
      <c r="AB60" s="13">
        <v>629280</v>
      </c>
      <c r="AC60" s="13">
        <v>638501</v>
      </c>
      <c r="AD60" s="13">
        <v>687269</v>
      </c>
      <c r="AE60" s="13" t="s">
        <v>284</v>
      </c>
      <c r="AG60" s="4"/>
    </row>
    <row r="61" spans="1:33" ht="12.75">
      <c r="A61" s="1" t="s">
        <v>178</v>
      </c>
      <c r="B61" s="1" t="s">
        <v>271</v>
      </c>
      <c r="C61" s="1" t="s">
        <v>113</v>
      </c>
      <c r="D61" s="1" t="s">
        <v>114</v>
      </c>
      <c r="E61" s="13">
        <v>7150</v>
      </c>
      <c r="F61" s="13">
        <v>13125</v>
      </c>
      <c r="G61" s="13">
        <v>16956</v>
      </c>
      <c r="H61" s="13">
        <v>15236</v>
      </c>
      <c r="I61" s="13">
        <v>15199</v>
      </c>
      <c r="J61" s="13">
        <v>17006</v>
      </c>
      <c r="K61" s="13">
        <v>20173</v>
      </c>
      <c r="L61" s="13">
        <v>20970</v>
      </c>
      <c r="M61" s="13">
        <v>23410</v>
      </c>
      <c r="N61" s="13">
        <v>21185</v>
      </c>
      <c r="O61" s="13">
        <v>22450</v>
      </c>
      <c r="P61" s="13">
        <v>22463</v>
      </c>
      <c r="Q61" s="13">
        <v>15896</v>
      </c>
      <c r="R61" s="13">
        <v>16582</v>
      </c>
      <c r="S61" s="13">
        <v>13124</v>
      </c>
      <c r="T61" s="13">
        <v>13033</v>
      </c>
      <c r="U61" s="13">
        <v>12620</v>
      </c>
      <c r="V61" s="13">
        <v>20635</v>
      </c>
      <c r="W61" s="13">
        <v>17394</v>
      </c>
      <c r="X61" s="13">
        <v>18740</v>
      </c>
      <c r="Y61" s="13">
        <v>6835</v>
      </c>
      <c r="Z61" s="13">
        <v>970</v>
      </c>
      <c r="AA61" s="13">
        <v>1762</v>
      </c>
      <c r="AB61" s="13">
        <v>1124</v>
      </c>
      <c r="AC61" s="13">
        <v>29567</v>
      </c>
      <c r="AD61" s="13">
        <v>28341</v>
      </c>
      <c r="AE61" s="13" t="s">
        <v>284</v>
      </c>
      <c r="AG61" s="4"/>
    </row>
    <row r="62" spans="1:33" ht="12.75">
      <c r="A62" s="1" t="s">
        <v>178</v>
      </c>
      <c r="B62" s="1" t="s">
        <v>271</v>
      </c>
      <c r="C62" s="1" t="s">
        <v>115</v>
      </c>
      <c r="D62" s="1" t="s">
        <v>116</v>
      </c>
      <c r="E62" s="13">
        <v>1035169</v>
      </c>
      <c r="F62" s="13">
        <v>1072172</v>
      </c>
      <c r="G62" s="13">
        <v>1161051</v>
      </c>
      <c r="H62" s="13">
        <v>1230302</v>
      </c>
      <c r="I62" s="13">
        <v>1329050</v>
      </c>
      <c r="J62" s="13">
        <v>1398924</v>
      </c>
      <c r="K62" s="13">
        <v>1448006</v>
      </c>
      <c r="L62" s="13">
        <v>1515596</v>
      </c>
      <c r="M62" s="13">
        <v>1629895</v>
      </c>
      <c r="N62" s="13">
        <v>1694901</v>
      </c>
      <c r="O62" s="13">
        <v>1824049</v>
      </c>
      <c r="P62" s="13">
        <v>1928851</v>
      </c>
      <c r="Q62" s="13">
        <v>1922184</v>
      </c>
      <c r="R62" s="13">
        <v>1984211</v>
      </c>
      <c r="S62" s="13">
        <v>2047256</v>
      </c>
      <c r="T62" s="13">
        <v>2116803</v>
      </c>
      <c r="U62" s="13">
        <v>2205514</v>
      </c>
      <c r="V62" s="13">
        <v>2264717</v>
      </c>
      <c r="W62" s="13">
        <v>2329297</v>
      </c>
      <c r="X62" s="13">
        <v>2408253</v>
      </c>
      <c r="Y62" s="13">
        <v>2525018</v>
      </c>
      <c r="Z62" s="13">
        <v>2683425</v>
      </c>
      <c r="AA62" s="13">
        <v>2797499</v>
      </c>
      <c r="AB62" s="13">
        <v>2897932</v>
      </c>
      <c r="AC62" s="13">
        <v>3119736</v>
      </c>
      <c r="AD62" s="13">
        <v>3396944</v>
      </c>
      <c r="AE62" s="13">
        <v>3668244</v>
      </c>
      <c r="AG62" s="4"/>
    </row>
    <row r="63" spans="1:33" ht="12.75">
      <c r="A63" s="1" t="s">
        <v>178</v>
      </c>
      <c r="B63" s="1" t="s">
        <v>271</v>
      </c>
      <c r="C63" s="1" t="s">
        <v>117</v>
      </c>
      <c r="D63" s="1" t="s">
        <v>118</v>
      </c>
      <c r="E63" s="13">
        <v>929207</v>
      </c>
      <c r="F63" s="13">
        <v>959173</v>
      </c>
      <c r="G63" s="13">
        <v>1033796</v>
      </c>
      <c r="H63" s="13">
        <v>1094490</v>
      </c>
      <c r="I63" s="13">
        <v>1180730</v>
      </c>
      <c r="J63" s="13">
        <v>1252512</v>
      </c>
      <c r="K63" s="13">
        <v>1305532</v>
      </c>
      <c r="L63" s="13">
        <v>1376850</v>
      </c>
      <c r="M63" s="13">
        <v>1486704</v>
      </c>
      <c r="N63" s="13">
        <v>1526932</v>
      </c>
      <c r="O63" s="13">
        <v>1659797</v>
      </c>
      <c r="P63" s="13">
        <v>1750214</v>
      </c>
      <c r="Q63" s="13">
        <v>1759281</v>
      </c>
      <c r="R63" s="13">
        <v>1823914</v>
      </c>
      <c r="S63" s="13">
        <v>1883907</v>
      </c>
      <c r="T63" s="13">
        <v>1943039</v>
      </c>
      <c r="U63" s="13">
        <v>2022379</v>
      </c>
      <c r="V63" s="13">
        <v>2073853</v>
      </c>
      <c r="W63" s="13">
        <v>2123134</v>
      </c>
      <c r="X63" s="13">
        <v>2187623</v>
      </c>
      <c r="Y63" s="13">
        <v>2312759</v>
      </c>
      <c r="Z63" s="13">
        <v>2455805</v>
      </c>
      <c r="AA63" s="13">
        <v>2555153</v>
      </c>
      <c r="AB63" s="13">
        <v>2653385</v>
      </c>
      <c r="AC63" s="13">
        <v>2841976</v>
      </c>
      <c r="AD63" s="13">
        <v>3080400</v>
      </c>
      <c r="AE63" s="13" t="s">
        <v>284</v>
      </c>
      <c r="AG63" s="4"/>
    </row>
    <row r="64" spans="1:33" ht="12.75">
      <c r="A64" s="1" t="s">
        <v>178</v>
      </c>
      <c r="B64" s="1" t="s">
        <v>271</v>
      </c>
      <c r="C64" s="1" t="s">
        <v>119</v>
      </c>
      <c r="D64" s="1" t="s">
        <v>233</v>
      </c>
      <c r="E64" s="13">
        <v>105961</v>
      </c>
      <c r="F64" s="13">
        <v>112998</v>
      </c>
      <c r="G64" s="13">
        <v>127255</v>
      </c>
      <c r="H64" s="13">
        <v>135812</v>
      </c>
      <c r="I64" s="13">
        <v>148320</v>
      </c>
      <c r="J64" s="13">
        <v>146412</v>
      </c>
      <c r="K64" s="13">
        <v>142474</v>
      </c>
      <c r="L64" s="13">
        <v>138746</v>
      </c>
      <c r="M64" s="13">
        <v>143191</v>
      </c>
      <c r="N64" s="13">
        <v>167969</v>
      </c>
      <c r="O64" s="13">
        <v>164251</v>
      </c>
      <c r="P64" s="13">
        <v>178638</v>
      </c>
      <c r="Q64" s="13">
        <v>162903</v>
      </c>
      <c r="R64" s="13">
        <v>160298</v>
      </c>
      <c r="S64" s="13">
        <v>163349</v>
      </c>
      <c r="T64" s="13">
        <v>173764</v>
      </c>
      <c r="U64" s="13">
        <v>183135</v>
      </c>
      <c r="V64" s="13">
        <v>190864</v>
      </c>
      <c r="W64" s="13">
        <v>206163</v>
      </c>
      <c r="X64" s="13">
        <v>220630</v>
      </c>
      <c r="Y64" s="13">
        <v>212259</v>
      </c>
      <c r="Z64" s="13">
        <v>227620</v>
      </c>
      <c r="AA64" s="13">
        <v>242345</v>
      </c>
      <c r="AB64" s="13">
        <v>244547</v>
      </c>
      <c r="AC64" s="13">
        <v>277760</v>
      </c>
      <c r="AD64" s="13">
        <v>316544</v>
      </c>
      <c r="AE64" s="13" t="s">
        <v>284</v>
      </c>
      <c r="AG64" s="4"/>
    </row>
    <row r="65" spans="1:33" ht="12.75">
      <c r="A65" s="1" t="s">
        <v>178</v>
      </c>
      <c r="B65" s="1" t="s">
        <v>271</v>
      </c>
      <c r="C65" s="1" t="s">
        <v>120</v>
      </c>
      <c r="D65" s="1" t="s">
        <v>121</v>
      </c>
      <c r="E65" s="13">
        <v>840553</v>
      </c>
      <c r="F65" s="13">
        <v>913999</v>
      </c>
      <c r="G65" s="13">
        <v>997417</v>
      </c>
      <c r="H65" s="13">
        <v>1104918</v>
      </c>
      <c r="I65" s="13">
        <v>1155329</v>
      </c>
      <c r="J65" s="13">
        <v>1189787</v>
      </c>
      <c r="K65" s="13">
        <v>1247361</v>
      </c>
      <c r="L65" s="13">
        <v>1340927</v>
      </c>
      <c r="M65" s="13">
        <v>1445986</v>
      </c>
      <c r="N65" s="13">
        <v>1546515</v>
      </c>
      <c r="O65" s="13">
        <v>1667250</v>
      </c>
      <c r="P65" s="13">
        <v>1777935</v>
      </c>
      <c r="Q65" s="13">
        <v>1688082</v>
      </c>
      <c r="R65" s="13">
        <v>1768450</v>
      </c>
      <c r="S65" s="13">
        <v>1860031</v>
      </c>
      <c r="T65" s="13">
        <v>1968876</v>
      </c>
      <c r="U65" s="13">
        <v>2020146</v>
      </c>
      <c r="V65" s="13">
        <v>2120228</v>
      </c>
      <c r="W65" s="13">
        <v>2237733</v>
      </c>
      <c r="X65" s="13">
        <v>2306150</v>
      </c>
      <c r="Y65" s="13">
        <v>2433642</v>
      </c>
      <c r="Z65" s="13">
        <v>2589056</v>
      </c>
      <c r="AA65" s="13">
        <v>2727863</v>
      </c>
      <c r="AB65" s="13">
        <v>2725751</v>
      </c>
      <c r="AC65" s="13">
        <v>3030557</v>
      </c>
      <c r="AD65" s="13">
        <v>3314348</v>
      </c>
      <c r="AE65" s="13">
        <v>3543905</v>
      </c>
      <c r="AG65" s="4"/>
    </row>
    <row r="66" spans="1:33" ht="12.75">
      <c r="A66" s="1" t="s">
        <v>178</v>
      </c>
      <c r="B66" s="1" t="s">
        <v>271</v>
      </c>
      <c r="C66" s="1" t="s">
        <v>122</v>
      </c>
      <c r="D66" s="1" t="s">
        <v>123</v>
      </c>
      <c r="E66" s="13">
        <v>499682</v>
      </c>
      <c r="F66" s="13">
        <v>543091</v>
      </c>
      <c r="G66" s="13">
        <v>596145</v>
      </c>
      <c r="H66" s="13">
        <v>651729</v>
      </c>
      <c r="I66" s="13">
        <v>686666</v>
      </c>
      <c r="J66" s="13">
        <v>714677</v>
      </c>
      <c r="K66" s="13">
        <v>741293</v>
      </c>
      <c r="L66" s="13">
        <v>792333</v>
      </c>
      <c r="M66" s="13">
        <v>852123</v>
      </c>
      <c r="N66" s="13">
        <v>917018</v>
      </c>
      <c r="O66" s="13">
        <v>985361</v>
      </c>
      <c r="P66" s="13">
        <v>1082820</v>
      </c>
      <c r="Q66" s="13">
        <v>1030859</v>
      </c>
      <c r="R66" s="13">
        <v>1065146</v>
      </c>
      <c r="S66" s="13">
        <v>1127156</v>
      </c>
      <c r="T66" s="13">
        <v>1191791</v>
      </c>
      <c r="U66" s="13">
        <v>1210738</v>
      </c>
      <c r="V66" s="13">
        <v>1269033</v>
      </c>
      <c r="W66" s="13">
        <v>1349249</v>
      </c>
      <c r="X66" s="13">
        <v>1395484</v>
      </c>
      <c r="Y66" s="13">
        <v>1460642</v>
      </c>
      <c r="Z66" s="13">
        <v>1562063</v>
      </c>
      <c r="AA66" s="13">
        <v>1652594</v>
      </c>
      <c r="AB66" s="13">
        <v>1671820</v>
      </c>
      <c r="AC66" s="13">
        <v>1856761</v>
      </c>
      <c r="AD66" s="13">
        <v>2013355</v>
      </c>
      <c r="AE66" s="13">
        <v>2182020</v>
      </c>
      <c r="AG66" s="4"/>
    </row>
    <row r="67" spans="1:33" ht="12.75">
      <c r="A67" s="1" t="s">
        <v>178</v>
      </c>
      <c r="B67" s="1" t="s">
        <v>271</v>
      </c>
      <c r="C67" s="1" t="s">
        <v>124</v>
      </c>
      <c r="D67" s="1" t="s">
        <v>125</v>
      </c>
      <c r="E67" s="13">
        <v>103987</v>
      </c>
      <c r="F67" s="13">
        <v>113731</v>
      </c>
      <c r="G67" s="13">
        <v>120761</v>
      </c>
      <c r="H67" s="13">
        <v>129128</v>
      </c>
      <c r="I67" s="13">
        <v>140636</v>
      </c>
      <c r="J67" s="13">
        <v>149225</v>
      </c>
      <c r="K67" s="13">
        <v>165252</v>
      </c>
      <c r="L67" s="13">
        <v>180805</v>
      </c>
      <c r="M67" s="13">
        <v>195109</v>
      </c>
      <c r="N67" s="13">
        <v>204560</v>
      </c>
      <c r="O67" s="13">
        <v>217575</v>
      </c>
      <c r="P67" s="13">
        <v>240843</v>
      </c>
      <c r="Q67" s="13">
        <v>212057</v>
      </c>
      <c r="R67" s="13">
        <v>204747</v>
      </c>
      <c r="S67" s="13">
        <v>216130</v>
      </c>
      <c r="T67" s="13">
        <v>217477</v>
      </c>
      <c r="U67" s="13">
        <v>219401</v>
      </c>
      <c r="V67" s="13">
        <v>225830</v>
      </c>
      <c r="W67" s="13">
        <v>238773</v>
      </c>
      <c r="X67" s="13">
        <v>252136</v>
      </c>
      <c r="Y67" s="13">
        <v>266430</v>
      </c>
      <c r="Z67" s="13">
        <v>277096</v>
      </c>
      <c r="AA67" s="13">
        <v>290005</v>
      </c>
      <c r="AB67" s="13">
        <v>287783</v>
      </c>
      <c r="AC67" s="13">
        <v>318286</v>
      </c>
      <c r="AD67" s="13">
        <v>328934</v>
      </c>
      <c r="AE67" s="13" t="s">
        <v>284</v>
      </c>
      <c r="AG67" s="4"/>
    </row>
    <row r="68" spans="1:33" ht="12.75">
      <c r="A68" s="1" t="s">
        <v>178</v>
      </c>
      <c r="B68" s="1" t="s">
        <v>271</v>
      </c>
      <c r="C68" s="1" t="s">
        <v>126</v>
      </c>
      <c r="D68" s="1" t="s">
        <v>127</v>
      </c>
      <c r="E68" s="13">
        <v>75488</v>
      </c>
      <c r="F68" s="13">
        <v>88994</v>
      </c>
      <c r="G68" s="13">
        <v>102986</v>
      </c>
      <c r="H68" s="13">
        <v>114079</v>
      </c>
      <c r="I68" s="13">
        <v>118175</v>
      </c>
      <c r="J68" s="13">
        <v>110194</v>
      </c>
      <c r="K68" s="13">
        <v>115750</v>
      </c>
      <c r="L68" s="13">
        <v>122920</v>
      </c>
      <c r="M68" s="13">
        <v>134907</v>
      </c>
      <c r="N68" s="13">
        <v>148958</v>
      </c>
      <c r="O68" s="13">
        <v>167110</v>
      </c>
      <c r="P68" s="13">
        <v>181387</v>
      </c>
      <c r="Q68" s="13">
        <v>188865</v>
      </c>
      <c r="R68" s="13">
        <v>202940</v>
      </c>
      <c r="S68" s="13">
        <v>224835</v>
      </c>
      <c r="T68" s="13">
        <v>252742</v>
      </c>
      <c r="U68" s="13">
        <v>255207</v>
      </c>
      <c r="V68" s="13">
        <v>266112</v>
      </c>
      <c r="W68" s="13">
        <v>284853</v>
      </c>
      <c r="X68" s="13">
        <v>304859</v>
      </c>
      <c r="Y68" s="13">
        <v>326373</v>
      </c>
      <c r="Z68" s="13">
        <v>358541</v>
      </c>
      <c r="AA68" s="13">
        <v>378579</v>
      </c>
      <c r="AB68" s="13">
        <v>393340</v>
      </c>
      <c r="AC68" s="13">
        <v>430463</v>
      </c>
      <c r="AD68" s="13">
        <v>458023</v>
      </c>
      <c r="AE68" s="13" t="s">
        <v>284</v>
      </c>
      <c r="AG68" s="4"/>
    </row>
    <row r="69" spans="1:33" ht="12.75">
      <c r="A69" s="1" t="s">
        <v>178</v>
      </c>
      <c r="B69" s="1" t="s">
        <v>271</v>
      </c>
      <c r="C69" s="1" t="s">
        <v>128</v>
      </c>
      <c r="D69" s="1" t="s">
        <v>129</v>
      </c>
      <c r="E69" s="13">
        <v>320207</v>
      </c>
      <c r="F69" s="13">
        <v>340367</v>
      </c>
      <c r="G69" s="13">
        <v>372398</v>
      </c>
      <c r="H69" s="13">
        <v>408522</v>
      </c>
      <c r="I69" s="13">
        <v>427855</v>
      </c>
      <c r="J69" s="13">
        <v>455258</v>
      </c>
      <c r="K69" s="13">
        <v>460291</v>
      </c>
      <c r="L69" s="13">
        <v>488608</v>
      </c>
      <c r="M69" s="13">
        <v>522107</v>
      </c>
      <c r="N69" s="13">
        <v>563500</v>
      </c>
      <c r="O69" s="13">
        <v>600676</v>
      </c>
      <c r="P69" s="13">
        <v>660591</v>
      </c>
      <c r="Q69" s="13">
        <v>629937</v>
      </c>
      <c r="R69" s="13">
        <v>657459</v>
      </c>
      <c r="S69" s="13">
        <v>686191</v>
      </c>
      <c r="T69" s="13">
        <v>721573</v>
      </c>
      <c r="U69" s="13">
        <v>736131</v>
      </c>
      <c r="V69" s="13">
        <v>777091</v>
      </c>
      <c r="W69" s="13">
        <v>825623</v>
      </c>
      <c r="X69" s="13">
        <v>838490</v>
      </c>
      <c r="Y69" s="13">
        <v>867839</v>
      </c>
      <c r="Z69" s="13">
        <v>926426</v>
      </c>
      <c r="AA69" s="13">
        <v>984010</v>
      </c>
      <c r="AB69" s="13">
        <v>990697</v>
      </c>
      <c r="AC69" s="13">
        <v>1108012</v>
      </c>
      <c r="AD69" s="13">
        <v>1226398</v>
      </c>
      <c r="AE69" s="13" t="s">
        <v>284</v>
      </c>
      <c r="AG69" s="4"/>
    </row>
    <row r="70" spans="1:33" ht="12.75">
      <c r="A70" s="1" t="s">
        <v>178</v>
      </c>
      <c r="B70" s="1" t="s">
        <v>271</v>
      </c>
      <c r="C70" s="1" t="s">
        <v>130</v>
      </c>
      <c r="D70" s="1" t="s">
        <v>131</v>
      </c>
      <c r="E70" s="13">
        <v>125467</v>
      </c>
      <c r="F70" s="13">
        <v>139111</v>
      </c>
      <c r="G70" s="13">
        <v>148498</v>
      </c>
      <c r="H70" s="13">
        <v>171128</v>
      </c>
      <c r="I70" s="13">
        <v>173620</v>
      </c>
      <c r="J70" s="13">
        <v>174958</v>
      </c>
      <c r="K70" s="13">
        <v>185582</v>
      </c>
      <c r="L70" s="13">
        <v>203102</v>
      </c>
      <c r="M70" s="13">
        <v>214079</v>
      </c>
      <c r="N70" s="13">
        <v>230434</v>
      </c>
      <c r="O70" s="13">
        <v>251107</v>
      </c>
      <c r="P70" s="13">
        <v>256355</v>
      </c>
      <c r="Q70" s="13">
        <v>244970</v>
      </c>
      <c r="R70" s="13">
        <v>265325</v>
      </c>
      <c r="S70" s="13">
        <v>277901</v>
      </c>
      <c r="T70" s="13">
        <v>302136</v>
      </c>
      <c r="U70" s="13">
        <v>319630</v>
      </c>
      <c r="V70" s="13">
        <v>332808</v>
      </c>
      <c r="W70" s="13">
        <v>347908</v>
      </c>
      <c r="X70" s="13">
        <v>350948</v>
      </c>
      <c r="Y70" s="13">
        <v>370134</v>
      </c>
      <c r="Z70" s="13">
        <v>388334</v>
      </c>
      <c r="AA70" s="13">
        <v>405671</v>
      </c>
      <c r="AB70" s="13">
        <v>404523</v>
      </c>
      <c r="AC70" s="13">
        <v>441040</v>
      </c>
      <c r="AD70" s="13">
        <v>480405</v>
      </c>
      <c r="AE70" s="13">
        <v>505506</v>
      </c>
      <c r="AG70" s="4"/>
    </row>
    <row r="71" spans="1:33" ht="12.75">
      <c r="A71" s="1" t="s">
        <v>178</v>
      </c>
      <c r="B71" s="1" t="s">
        <v>271</v>
      </c>
      <c r="C71" s="1" t="s">
        <v>132</v>
      </c>
      <c r="D71" s="1" t="s">
        <v>234</v>
      </c>
      <c r="E71" s="13">
        <v>215405</v>
      </c>
      <c r="F71" s="13">
        <v>231797</v>
      </c>
      <c r="G71" s="13">
        <v>252775</v>
      </c>
      <c r="H71" s="13">
        <v>282061</v>
      </c>
      <c r="I71" s="13">
        <v>295044</v>
      </c>
      <c r="J71" s="13">
        <v>300152</v>
      </c>
      <c r="K71" s="13">
        <v>320486</v>
      </c>
      <c r="L71" s="13">
        <v>345492</v>
      </c>
      <c r="M71" s="13">
        <v>379784</v>
      </c>
      <c r="N71" s="13">
        <v>399063</v>
      </c>
      <c r="O71" s="13">
        <v>430782</v>
      </c>
      <c r="P71" s="13">
        <v>438759</v>
      </c>
      <c r="Q71" s="13">
        <v>412253</v>
      </c>
      <c r="R71" s="13">
        <v>437979</v>
      </c>
      <c r="S71" s="13">
        <v>454974</v>
      </c>
      <c r="T71" s="13">
        <v>474949</v>
      </c>
      <c r="U71" s="13">
        <v>489778</v>
      </c>
      <c r="V71" s="13">
        <v>518387</v>
      </c>
      <c r="W71" s="13">
        <v>540576</v>
      </c>
      <c r="X71" s="13">
        <v>559717</v>
      </c>
      <c r="Y71" s="13">
        <v>602866</v>
      </c>
      <c r="Z71" s="13">
        <v>638658</v>
      </c>
      <c r="AA71" s="13">
        <v>669598</v>
      </c>
      <c r="AB71" s="13">
        <v>649408</v>
      </c>
      <c r="AC71" s="13">
        <v>732756</v>
      </c>
      <c r="AD71" s="13">
        <v>820588</v>
      </c>
      <c r="AE71" s="13">
        <v>856378</v>
      </c>
      <c r="AG71" s="4"/>
    </row>
    <row r="72" spans="1:33" ht="12.75">
      <c r="A72" s="1" t="s">
        <v>178</v>
      </c>
      <c r="B72" s="1" t="s">
        <v>271</v>
      </c>
      <c r="C72" s="1" t="s">
        <v>133</v>
      </c>
      <c r="D72" s="1" t="s">
        <v>134</v>
      </c>
      <c r="E72" s="13">
        <v>193546</v>
      </c>
      <c r="F72" s="13">
        <v>209089</v>
      </c>
      <c r="G72" s="13">
        <v>227759</v>
      </c>
      <c r="H72" s="13">
        <v>255924</v>
      </c>
      <c r="I72" s="13">
        <v>266579</v>
      </c>
      <c r="J72" s="13">
        <v>269798</v>
      </c>
      <c r="K72" s="13">
        <v>288245</v>
      </c>
      <c r="L72" s="13">
        <v>313557</v>
      </c>
      <c r="M72" s="13">
        <v>346171</v>
      </c>
      <c r="N72" s="13">
        <v>367396</v>
      </c>
      <c r="O72" s="13">
        <v>395305</v>
      </c>
      <c r="P72" s="13">
        <v>401838</v>
      </c>
      <c r="Q72" s="13">
        <v>373842</v>
      </c>
      <c r="R72" s="13">
        <v>390171</v>
      </c>
      <c r="S72" s="13">
        <v>412430</v>
      </c>
      <c r="T72" s="13">
        <v>432129</v>
      </c>
      <c r="U72" s="13">
        <v>446501</v>
      </c>
      <c r="V72" s="13">
        <v>472188</v>
      </c>
      <c r="W72" s="13">
        <v>492645</v>
      </c>
      <c r="X72" s="13">
        <v>511666</v>
      </c>
      <c r="Y72" s="13">
        <v>549708</v>
      </c>
      <c r="Z72" s="13">
        <v>581703</v>
      </c>
      <c r="AA72" s="13">
        <v>610740</v>
      </c>
      <c r="AB72" s="13">
        <v>588571</v>
      </c>
      <c r="AC72" s="13">
        <v>667994</v>
      </c>
      <c r="AD72" s="13">
        <v>749366</v>
      </c>
      <c r="AE72" s="13" t="s">
        <v>284</v>
      </c>
      <c r="AG72" s="4"/>
    </row>
    <row r="73" spans="1:33" ht="12.75">
      <c r="A73" s="1" t="s">
        <v>178</v>
      </c>
      <c r="B73" s="1" t="s">
        <v>271</v>
      </c>
      <c r="C73" s="1" t="s">
        <v>135</v>
      </c>
      <c r="D73" s="1" t="s">
        <v>136</v>
      </c>
      <c r="E73" s="13">
        <v>21859</v>
      </c>
      <c r="F73" s="13">
        <v>22708</v>
      </c>
      <c r="G73" s="13">
        <v>25016</v>
      </c>
      <c r="H73" s="13">
        <v>26137</v>
      </c>
      <c r="I73" s="13">
        <v>28465</v>
      </c>
      <c r="J73" s="13">
        <v>30354</v>
      </c>
      <c r="K73" s="13">
        <v>32241</v>
      </c>
      <c r="L73" s="13">
        <v>31935</v>
      </c>
      <c r="M73" s="13">
        <v>33613</v>
      </c>
      <c r="N73" s="13">
        <v>31666</v>
      </c>
      <c r="O73" s="13">
        <v>35477</v>
      </c>
      <c r="P73" s="13">
        <v>36921</v>
      </c>
      <c r="Q73" s="13">
        <v>38411</v>
      </c>
      <c r="R73" s="13">
        <v>47808</v>
      </c>
      <c r="S73" s="13">
        <v>42545</v>
      </c>
      <c r="T73" s="13">
        <v>42820</v>
      </c>
      <c r="U73" s="13">
        <v>43277</v>
      </c>
      <c r="V73" s="13">
        <v>46199</v>
      </c>
      <c r="W73" s="13">
        <v>47930</v>
      </c>
      <c r="X73" s="13">
        <v>48052</v>
      </c>
      <c r="Y73" s="13">
        <v>53159</v>
      </c>
      <c r="Z73" s="13">
        <v>56956</v>
      </c>
      <c r="AA73" s="13">
        <v>58858</v>
      </c>
      <c r="AB73" s="13">
        <v>60837</v>
      </c>
      <c r="AC73" s="13">
        <v>64762</v>
      </c>
      <c r="AD73" s="13">
        <v>71223</v>
      </c>
      <c r="AE73" s="13" t="s">
        <v>284</v>
      </c>
      <c r="AG73" s="4"/>
    </row>
    <row r="74" spans="1:33" ht="12.75">
      <c r="A74" s="1" t="s">
        <v>178</v>
      </c>
      <c r="B74" s="1" t="s">
        <v>271</v>
      </c>
      <c r="C74" s="1" t="s">
        <v>137</v>
      </c>
      <c r="D74" s="1" t="s">
        <v>138</v>
      </c>
      <c r="E74" s="13">
        <v>590585</v>
      </c>
      <c r="F74" s="13">
        <v>615762</v>
      </c>
      <c r="G74" s="13">
        <v>654069</v>
      </c>
      <c r="H74" s="13">
        <v>695365</v>
      </c>
      <c r="I74" s="13">
        <v>749823</v>
      </c>
      <c r="J74" s="13">
        <v>806976</v>
      </c>
      <c r="K74" s="13">
        <v>862722</v>
      </c>
      <c r="L74" s="13">
        <v>927222</v>
      </c>
      <c r="M74" s="13">
        <v>970219</v>
      </c>
      <c r="N74" s="13">
        <v>1035267</v>
      </c>
      <c r="O74" s="13">
        <v>1087988</v>
      </c>
      <c r="P74" s="13">
        <v>1184976</v>
      </c>
      <c r="Q74" s="13">
        <v>1266985</v>
      </c>
      <c r="R74" s="13">
        <v>1311289</v>
      </c>
      <c r="S74" s="13">
        <v>1356237</v>
      </c>
      <c r="T74" s="13">
        <v>1409264</v>
      </c>
      <c r="U74" s="13">
        <v>1448404</v>
      </c>
      <c r="V74" s="13">
        <v>1492596</v>
      </c>
      <c r="W74" s="13">
        <v>1571230</v>
      </c>
      <c r="X74" s="13">
        <v>1652644</v>
      </c>
      <c r="Y74" s="13">
        <v>1716922</v>
      </c>
      <c r="Z74" s="13">
        <v>1791956</v>
      </c>
      <c r="AA74" s="13">
        <v>1883848</v>
      </c>
      <c r="AB74" s="13">
        <v>1875240</v>
      </c>
      <c r="AC74" s="13">
        <v>2019263</v>
      </c>
      <c r="AD74" s="13">
        <v>2149807</v>
      </c>
      <c r="AE74" s="13">
        <v>2351626</v>
      </c>
      <c r="AG74" s="4"/>
    </row>
    <row r="75" spans="1:33" ht="12.75">
      <c r="A75" s="1" t="s">
        <v>178</v>
      </c>
      <c r="B75" s="1" t="s">
        <v>271</v>
      </c>
      <c r="C75" s="1" t="s">
        <v>139</v>
      </c>
      <c r="D75" s="1" t="s">
        <v>140</v>
      </c>
      <c r="E75" s="13">
        <v>77078</v>
      </c>
      <c r="F75" s="13">
        <v>79943</v>
      </c>
      <c r="G75" s="13">
        <v>87685</v>
      </c>
      <c r="H75" s="13">
        <v>95224</v>
      </c>
      <c r="I75" s="13">
        <v>101695</v>
      </c>
      <c r="J75" s="13">
        <v>106481</v>
      </c>
      <c r="K75" s="13">
        <v>116757</v>
      </c>
      <c r="L75" s="13">
        <v>129045</v>
      </c>
      <c r="M75" s="13">
        <v>133175</v>
      </c>
      <c r="N75" s="13">
        <v>142876</v>
      </c>
      <c r="O75" s="13">
        <v>151513</v>
      </c>
      <c r="P75" s="13">
        <v>167778</v>
      </c>
      <c r="Q75" s="13">
        <v>188214</v>
      </c>
      <c r="R75" s="13">
        <v>198962</v>
      </c>
      <c r="S75" s="13">
        <v>206293</v>
      </c>
      <c r="T75" s="13">
        <v>214191</v>
      </c>
      <c r="U75" s="13">
        <v>217637</v>
      </c>
      <c r="V75" s="13">
        <v>226164</v>
      </c>
      <c r="W75" s="13">
        <v>233445</v>
      </c>
      <c r="X75" s="13">
        <v>246210</v>
      </c>
      <c r="Y75" s="13">
        <v>245588</v>
      </c>
      <c r="Z75" s="13">
        <v>257222</v>
      </c>
      <c r="AA75" s="13">
        <v>270245</v>
      </c>
      <c r="AB75" s="13">
        <v>255838</v>
      </c>
      <c r="AC75" s="13">
        <v>272213</v>
      </c>
      <c r="AD75" s="13">
        <v>293451</v>
      </c>
      <c r="AE75" s="13">
        <v>315646</v>
      </c>
      <c r="AG75" s="4"/>
    </row>
    <row r="76" spans="1:33" ht="12.75">
      <c r="A76" s="1" t="s">
        <v>178</v>
      </c>
      <c r="B76" s="1" t="s">
        <v>271</v>
      </c>
      <c r="C76" s="1" t="s">
        <v>141</v>
      </c>
      <c r="D76" s="1" t="s">
        <v>142</v>
      </c>
      <c r="E76" s="13">
        <v>513507</v>
      </c>
      <c r="F76" s="13">
        <v>535819</v>
      </c>
      <c r="G76" s="13">
        <v>566385</v>
      </c>
      <c r="H76" s="13">
        <v>600141</v>
      </c>
      <c r="I76" s="13">
        <v>648128</v>
      </c>
      <c r="J76" s="13">
        <v>700496</v>
      </c>
      <c r="K76" s="13">
        <v>745965</v>
      </c>
      <c r="L76" s="13">
        <v>798177</v>
      </c>
      <c r="M76" s="13">
        <v>837044</v>
      </c>
      <c r="N76" s="13">
        <v>892391</v>
      </c>
      <c r="O76" s="13">
        <v>936475</v>
      </c>
      <c r="P76" s="13">
        <v>1017197</v>
      </c>
      <c r="Q76" s="13">
        <v>1078771</v>
      </c>
      <c r="R76" s="13">
        <v>1112327</v>
      </c>
      <c r="S76" s="13">
        <v>1149944</v>
      </c>
      <c r="T76" s="13">
        <v>1195074</v>
      </c>
      <c r="U76" s="13">
        <v>1230767</v>
      </c>
      <c r="V76" s="13">
        <v>1266432</v>
      </c>
      <c r="W76" s="13">
        <v>1337785</v>
      </c>
      <c r="X76" s="13">
        <v>1406434</v>
      </c>
      <c r="Y76" s="13">
        <v>1471334</v>
      </c>
      <c r="Z76" s="13">
        <v>1534734</v>
      </c>
      <c r="AA76" s="13">
        <v>1613603</v>
      </c>
      <c r="AB76" s="13">
        <v>1619402</v>
      </c>
      <c r="AC76" s="13">
        <v>1747050</v>
      </c>
      <c r="AD76" s="13">
        <v>1856356</v>
      </c>
      <c r="AE76" s="13">
        <v>2035979</v>
      </c>
      <c r="AG76" s="4"/>
    </row>
    <row r="77" spans="1:33" ht="12.75">
      <c r="A77" s="1" t="s">
        <v>178</v>
      </c>
      <c r="B77" s="1" t="s">
        <v>271</v>
      </c>
      <c r="C77" s="1" t="s">
        <v>143</v>
      </c>
      <c r="D77" s="1" t="s">
        <v>144</v>
      </c>
      <c r="E77" s="13">
        <v>250899</v>
      </c>
      <c r="F77" s="13">
        <v>258580</v>
      </c>
      <c r="G77" s="13">
        <v>271264</v>
      </c>
      <c r="H77" s="13">
        <v>288334</v>
      </c>
      <c r="I77" s="13">
        <v>310937</v>
      </c>
      <c r="J77" s="13">
        <v>334096</v>
      </c>
      <c r="K77" s="13">
        <v>350489</v>
      </c>
      <c r="L77" s="13">
        <v>375123</v>
      </c>
      <c r="M77" s="13">
        <v>396894</v>
      </c>
      <c r="N77" s="13">
        <v>423111</v>
      </c>
      <c r="O77" s="13">
        <v>442454</v>
      </c>
      <c r="P77" s="13">
        <v>481067</v>
      </c>
      <c r="Q77" s="13">
        <v>507197</v>
      </c>
      <c r="R77" s="13">
        <v>532048</v>
      </c>
      <c r="S77" s="13">
        <v>555755</v>
      </c>
      <c r="T77" s="13">
        <v>574615</v>
      </c>
      <c r="U77" s="13">
        <v>594276</v>
      </c>
      <c r="V77" s="13">
        <v>611767</v>
      </c>
      <c r="W77" s="13">
        <v>644385</v>
      </c>
      <c r="X77" s="13">
        <v>682939</v>
      </c>
      <c r="Y77" s="13">
        <v>709658</v>
      </c>
      <c r="Z77" s="13">
        <v>739645</v>
      </c>
      <c r="AA77" s="13">
        <v>783280</v>
      </c>
      <c r="AB77" s="13">
        <v>764909</v>
      </c>
      <c r="AC77" s="13">
        <v>855835</v>
      </c>
      <c r="AD77" s="13">
        <v>896414</v>
      </c>
      <c r="AE77" s="13" t="s">
        <v>284</v>
      </c>
      <c r="AG77" s="4"/>
    </row>
    <row r="78" spans="1:33" ht="12.75">
      <c r="A78" s="1" t="s">
        <v>178</v>
      </c>
      <c r="B78" s="1" t="s">
        <v>271</v>
      </c>
      <c r="C78" s="1" t="s">
        <v>145</v>
      </c>
      <c r="D78" s="1" t="s">
        <v>246</v>
      </c>
      <c r="E78" s="13">
        <v>165219</v>
      </c>
      <c r="F78" s="13">
        <v>173125</v>
      </c>
      <c r="G78" s="13">
        <v>182289</v>
      </c>
      <c r="H78" s="13">
        <v>190078</v>
      </c>
      <c r="I78" s="13">
        <v>206860</v>
      </c>
      <c r="J78" s="13">
        <v>225894</v>
      </c>
      <c r="K78" s="13">
        <v>244845</v>
      </c>
      <c r="L78" s="13">
        <v>265151</v>
      </c>
      <c r="M78" s="13">
        <v>274908</v>
      </c>
      <c r="N78" s="13">
        <v>294695</v>
      </c>
      <c r="O78" s="13">
        <v>310734</v>
      </c>
      <c r="P78" s="13">
        <v>339913</v>
      </c>
      <c r="Q78" s="13">
        <v>367412</v>
      </c>
      <c r="R78" s="13">
        <v>369922</v>
      </c>
      <c r="S78" s="13">
        <v>382330</v>
      </c>
      <c r="T78" s="13">
        <v>398472</v>
      </c>
      <c r="U78" s="13">
        <v>405933</v>
      </c>
      <c r="V78" s="13">
        <v>416261</v>
      </c>
      <c r="W78" s="13">
        <v>443717</v>
      </c>
      <c r="X78" s="13">
        <v>461009</v>
      </c>
      <c r="Y78" s="13">
        <v>486155</v>
      </c>
      <c r="Z78" s="13">
        <v>505405</v>
      </c>
      <c r="AA78" s="13">
        <v>524798</v>
      </c>
      <c r="AB78" s="13">
        <v>538153</v>
      </c>
      <c r="AC78" s="13">
        <v>563980</v>
      </c>
      <c r="AD78" s="13">
        <v>599555</v>
      </c>
      <c r="AE78" s="13" t="s">
        <v>284</v>
      </c>
      <c r="AG78" s="4"/>
    </row>
    <row r="79" spans="1:33" ht="12.75">
      <c r="A79" s="1" t="s">
        <v>178</v>
      </c>
      <c r="B79" s="1" t="s">
        <v>271</v>
      </c>
      <c r="C79" s="1" t="s">
        <v>146</v>
      </c>
      <c r="D79" s="1" t="s">
        <v>247</v>
      </c>
      <c r="E79" s="13">
        <v>57907</v>
      </c>
      <c r="F79" s="13">
        <v>61095</v>
      </c>
      <c r="G79" s="13">
        <v>64941</v>
      </c>
      <c r="H79" s="13">
        <v>69124</v>
      </c>
      <c r="I79" s="13">
        <v>74504</v>
      </c>
      <c r="J79" s="13">
        <v>80805</v>
      </c>
      <c r="K79" s="13">
        <v>85556</v>
      </c>
      <c r="L79" s="13">
        <v>90164</v>
      </c>
      <c r="M79" s="13">
        <v>92813</v>
      </c>
      <c r="N79" s="13">
        <v>97692</v>
      </c>
      <c r="O79" s="13">
        <v>102461</v>
      </c>
      <c r="P79" s="13">
        <v>110531</v>
      </c>
      <c r="Q79" s="13">
        <v>116419</v>
      </c>
      <c r="R79" s="13">
        <v>120656</v>
      </c>
      <c r="S79" s="13">
        <v>123196</v>
      </c>
      <c r="T79" s="13">
        <v>125962</v>
      </c>
      <c r="U79" s="13">
        <v>129075</v>
      </c>
      <c r="V79" s="13">
        <v>132452</v>
      </c>
      <c r="W79" s="13">
        <v>137615</v>
      </c>
      <c r="X79" s="13">
        <v>142950</v>
      </c>
      <c r="Y79" s="13">
        <v>147368</v>
      </c>
      <c r="Z79" s="13">
        <v>153582</v>
      </c>
      <c r="AA79" s="13">
        <v>158616</v>
      </c>
      <c r="AB79" s="13">
        <v>165448</v>
      </c>
      <c r="AC79" s="13">
        <v>164074</v>
      </c>
      <c r="AD79" s="13">
        <v>177975</v>
      </c>
      <c r="AE79" s="13" t="s">
        <v>284</v>
      </c>
      <c r="AG79" s="4"/>
    </row>
    <row r="80" spans="1:33" ht="12.75">
      <c r="A80" s="1" t="s">
        <v>178</v>
      </c>
      <c r="B80" s="1" t="s">
        <v>271</v>
      </c>
      <c r="C80" s="1" t="s">
        <v>148</v>
      </c>
      <c r="D80" s="1" t="s">
        <v>147</v>
      </c>
      <c r="E80" s="13">
        <v>39483</v>
      </c>
      <c r="F80" s="13">
        <v>43018</v>
      </c>
      <c r="G80" s="13">
        <v>47891</v>
      </c>
      <c r="H80" s="13">
        <v>52604</v>
      </c>
      <c r="I80" s="13">
        <v>55826</v>
      </c>
      <c r="J80" s="13">
        <v>59701</v>
      </c>
      <c r="K80" s="13">
        <v>65074</v>
      </c>
      <c r="L80" s="13">
        <v>67739</v>
      </c>
      <c r="M80" s="13">
        <v>72429</v>
      </c>
      <c r="N80" s="13">
        <v>76893</v>
      </c>
      <c r="O80" s="13">
        <v>80826</v>
      </c>
      <c r="P80" s="13">
        <v>85686</v>
      </c>
      <c r="Q80" s="13">
        <v>87742</v>
      </c>
      <c r="R80" s="13">
        <v>89701</v>
      </c>
      <c r="S80" s="13">
        <v>88663</v>
      </c>
      <c r="T80" s="13">
        <v>96024</v>
      </c>
      <c r="U80" s="13">
        <v>101482</v>
      </c>
      <c r="V80" s="13">
        <v>105952</v>
      </c>
      <c r="W80" s="13">
        <v>112068</v>
      </c>
      <c r="X80" s="13">
        <v>119536</v>
      </c>
      <c r="Y80" s="13">
        <v>128153</v>
      </c>
      <c r="Z80" s="13">
        <v>136101</v>
      </c>
      <c r="AA80" s="13">
        <v>146909</v>
      </c>
      <c r="AB80" s="13">
        <v>150892</v>
      </c>
      <c r="AC80" s="13">
        <v>163160</v>
      </c>
      <c r="AD80" s="13">
        <v>182412</v>
      </c>
      <c r="AE80" s="13" t="s">
        <v>284</v>
      </c>
      <c r="AG80" s="4"/>
    </row>
    <row r="81" spans="1:33" ht="12.75">
      <c r="A81" s="1" t="s">
        <v>178</v>
      </c>
      <c r="B81" s="1" t="s">
        <v>271</v>
      </c>
      <c r="C81" s="1" t="s">
        <v>150</v>
      </c>
      <c r="D81" s="1" t="s">
        <v>149</v>
      </c>
      <c r="E81" s="13">
        <v>301782</v>
      </c>
      <c r="F81" s="13">
        <v>322093</v>
      </c>
      <c r="G81" s="13">
        <v>354160</v>
      </c>
      <c r="H81" s="13">
        <v>386469</v>
      </c>
      <c r="I81" s="13">
        <v>390670</v>
      </c>
      <c r="J81" s="13">
        <v>413491</v>
      </c>
      <c r="K81" s="13">
        <v>432084</v>
      </c>
      <c r="L81" s="13">
        <v>461104</v>
      </c>
      <c r="M81" s="13">
        <v>481051</v>
      </c>
      <c r="N81" s="13">
        <v>511444</v>
      </c>
      <c r="O81" s="13">
        <v>533623</v>
      </c>
      <c r="P81" s="13">
        <v>542874</v>
      </c>
      <c r="Q81" s="13">
        <v>533005</v>
      </c>
      <c r="R81" s="13">
        <v>556228</v>
      </c>
      <c r="S81" s="13">
        <v>581947</v>
      </c>
      <c r="T81" s="13">
        <v>622734</v>
      </c>
      <c r="U81" s="13">
        <v>652285</v>
      </c>
      <c r="V81" s="13">
        <v>691932</v>
      </c>
      <c r="W81" s="13">
        <v>747023</v>
      </c>
      <c r="X81" s="13">
        <v>790466</v>
      </c>
      <c r="Y81" s="13">
        <v>831153</v>
      </c>
      <c r="Z81" s="13">
        <v>874596</v>
      </c>
      <c r="AA81" s="13">
        <v>922199</v>
      </c>
      <c r="AB81" s="13">
        <v>694190</v>
      </c>
      <c r="AC81" s="13">
        <v>904153</v>
      </c>
      <c r="AD81" s="13">
        <v>1081631</v>
      </c>
      <c r="AE81" s="13">
        <v>1231264</v>
      </c>
      <c r="AG81" s="4"/>
    </row>
    <row r="82" spans="1:33" ht="12.75">
      <c r="A82" s="1" t="s">
        <v>178</v>
      </c>
      <c r="B82" s="1" t="s">
        <v>271</v>
      </c>
      <c r="C82" s="1" t="s">
        <v>152</v>
      </c>
      <c r="D82" s="1" t="s">
        <v>151</v>
      </c>
      <c r="E82" s="13">
        <v>80141</v>
      </c>
      <c r="F82" s="13">
        <v>82845</v>
      </c>
      <c r="G82" s="13">
        <v>90429</v>
      </c>
      <c r="H82" s="13">
        <v>98972</v>
      </c>
      <c r="I82" s="13">
        <v>96712</v>
      </c>
      <c r="J82" s="13">
        <v>103777</v>
      </c>
      <c r="K82" s="13">
        <v>111023</v>
      </c>
      <c r="L82" s="13">
        <v>117845</v>
      </c>
      <c r="M82" s="13">
        <v>122156</v>
      </c>
      <c r="N82" s="13">
        <v>130447</v>
      </c>
      <c r="O82" s="13">
        <v>137449</v>
      </c>
      <c r="P82" s="13">
        <v>143237</v>
      </c>
      <c r="Q82" s="13">
        <v>144539</v>
      </c>
      <c r="R82" s="13">
        <v>152415</v>
      </c>
      <c r="S82" s="13">
        <v>158703</v>
      </c>
      <c r="T82" s="13">
        <v>171777</v>
      </c>
      <c r="U82" s="13">
        <v>177774</v>
      </c>
      <c r="V82" s="13">
        <v>189337</v>
      </c>
      <c r="W82" s="13">
        <v>193555</v>
      </c>
      <c r="X82" s="13">
        <v>207221</v>
      </c>
      <c r="Y82" s="13">
        <v>213755</v>
      </c>
      <c r="Z82" s="13">
        <v>227230</v>
      </c>
      <c r="AA82" s="13">
        <v>236925</v>
      </c>
      <c r="AB82" s="13">
        <v>170378</v>
      </c>
      <c r="AC82" s="13">
        <v>215650</v>
      </c>
      <c r="AD82" s="13">
        <v>271225</v>
      </c>
      <c r="AE82" s="13">
        <v>317338</v>
      </c>
      <c r="AG82" s="4"/>
    </row>
    <row r="83" spans="1:33" ht="12.75">
      <c r="A83" s="1" t="s">
        <v>178</v>
      </c>
      <c r="B83" s="1" t="s">
        <v>271</v>
      </c>
      <c r="C83" s="1" t="s">
        <v>154</v>
      </c>
      <c r="D83" s="1" t="s">
        <v>153</v>
      </c>
      <c r="E83" s="13">
        <v>37156</v>
      </c>
      <c r="F83" s="13">
        <v>40614</v>
      </c>
      <c r="G83" s="13">
        <v>44509</v>
      </c>
      <c r="H83" s="13">
        <v>49295</v>
      </c>
      <c r="I83" s="13">
        <v>51812</v>
      </c>
      <c r="J83" s="13">
        <v>56935</v>
      </c>
      <c r="K83" s="13">
        <v>61956</v>
      </c>
      <c r="L83" s="13">
        <v>65072</v>
      </c>
      <c r="M83" s="13">
        <v>67060</v>
      </c>
      <c r="N83" s="13">
        <v>73485</v>
      </c>
      <c r="O83" s="13">
        <v>75604</v>
      </c>
      <c r="P83" s="13">
        <v>81499</v>
      </c>
      <c r="Q83" s="13">
        <v>84806</v>
      </c>
      <c r="R83" s="13">
        <v>87859</v>
      </c>
      <c r="S83" s="13">
        <v>93006</v>
      </c>
      <c r="T83" s="13">
        <v>101755</v>
      </c>
      <c r="U83" s="13">
        <v>104546</v>
      </c>
      <c r="V83" s="13">
        <v>112544</v>
      </c>
      <c r="W83" s="13">
        <v>112923</v>
      </c>
      <c r="X83" s="13">
        <v>122232</v>
      </c>
      <c r="Y83" s="13">
        <v>126803</v>
      </c>
      <c r="Z83" s="13">
        <v>135797</v>
      </c>
      <c r="AA83" s="13">
        <v>140443</v>
      </c>
      <c r="AB83" s="13">
        <v>100280</v>
      </c>
      <c r="AC83" s="13">
        <v>119548</v>
      </c>
      <c r="AD83" s="13">
        <v>160054</v>
      </c>
      <c r="AE83" s="13" t="s">
        <v>284</v>
      </c>
      <c r="AG83" s="4"/>
    </row>
    <row r="84" spans="1:33" ht="12.75">
      <c r="A84" s="1" t="s">
        <v>178</v>
      </c>
      <c r="B84" s="1" t="s">
        <v>271</v>
      </c>
      <c r="C84" s="1" t="s">
        <v>155</v>
      </c>
      <c r="D84" s="1" t="s">
        <v>235</v>
      </c>
      <c r="E84" s="13">
        <v>42984</v>
      </c>
      <c r="F84" s="13">
        <v>42231</v>
      </c>
      <c r="G84" s="13">
        <v>45920</v>
      </c>
      <c r="H84" s="13">
        <v>49677</v>
      </c>
      <c r="I84" s="13">
        <v>44900</v>
      </c>
      <c r="J84" s="13">
        <v>46842</v>
      </c>
      <c r="K84" s="13">
        <v>49067</v>
      </c>
      <c r="L84" s="13">
        <v>52772</v>
      </c>
      <c r="M84" s="13">
        <v>55096</v>
      </c>
      <c r="N84" s="13">
        <v>56962</v>
      </c>
      <c r="O84" s="13">
        <v>61845</v>
      </c>
      <c r="P84" s="13">
        <v>61738</v>
      </c>
      <c r="Q84" s="13">
        <v>59733</v>
      </c>
      <c r="R84" s="13">
        <v>64556</v>
      </c>
      <c r="S84" s="13">
        <v>65697</v>
      </c>
      <c r="T84" s="13">
        <v>70022</v>
      </c>
      <c r="U84" s="13">
        <v>73228</v>
      </c>
      <c r="V84" s="13">
        <v>76792</v>
      </c>
      <c r="W84" s="13">
        <v>80632</v>
      </c>
      <c r="X84" s="13">
        <v>84990</v>
      </c>
      <c r="Y84" s="13">
        <v>86951</v>
      </c>
      <c r="Z84" s="13">
        <v>91433</v>
      </c>
      <c r="AA84" s="13">
        <v>96482</v>
      </c>
      <c r="AB84" s="13">
        <v>70098</v>
      </c>
      <c r="AC84" s="13">
        <v>96102</v>
      </c>
      <c r="AD84" s="13">
        <v>111171</v>
      </c>
      <c r="AE84" s="13" t="s">
        <v>284</v>
      </c>
      <c r="AG84" s="4"/>
    </row>
    <row r="85" spans="1:33" ht="12.75">
      <c r="A85" s="1" t="s">
        <v>178</v>
      </c>
      <c r="B85" s="1" t="s">
        <v>271</v>
      </c>
      <c r="C85" s="1" t="s">
        <v>157</v>
      </c>
      <c r="D85" s="1" t="s">
        <v>156</v>
      </c>
      <c r="E85" s="13">
        <v>221642</v>
      </c>
      <c r="F85" s="13">
        <v>239248</v>
      </c>
      <c r="G85" s="13">
        <v>263732</v>
      </c>
      <c r="H85" s="13">
        <v>287497</v>
      </c>
      <c r="I85" s="13">
        <v>293959</v>
      </c>
      <c r="J85" s="13">
        <v>309714</v>
      </c>
      <c r="K85" s="13">
        <v>321060</v>
      </c>
      <c r="L85" s="13">
        <v>343259</v>
      </c>
      <c r="M85" s="13">
        <v>358895</v>
      </c>
      <c r="N85" s="13">
        <v>380997</v>
      </c>
      <c r="O85" s="13">
        <v>396174</v>
      </c>
      <c r="P85" s="13">
        <v>399637</v>
      </c>
      <c r="Q85" s="13">
        <v>388466</v>
      </c>
      <c r="R85" s="13">
        <v>403813</v>
      </c>
      <c r="S85" s="13">
        <v>423243</v>
      </c>
      <c r="T85" s="13">
        <v>450957</v>
      </c>
      <c r="U85" s="13">
        <v>474511</v>
      </c>
      <c r="V85" s="13">
        <v>502595</v>
      </c>
      <c r="W85" s="13">
        <v>553468</v>
      </c>
      <c r="X85" s="13">
        <v>583244</v>
      </c>
      <c r="Y85" s="13">
        <v>617398</v>
      </c>
      <c r="Z85" s="13">
        <v>647366</v>
      </c>
      <c r="AA85" s="13">
        <v>685274</v>
      </c>
      <c r="AB85" s="13">
        <v>523812</v>
      </c>
      <c r="AC85" s="13">
        <v>688503</v>
      </c>
      <c r="AD85" s="13">
        <v>810407</v>
      </c>
      <c r="AE85" s="13">
        <v>913926</v>
      </c>
      <c r="AG85" s="4"/>
    </row>
    <row r="86" spans="1:33" ht="12.75">
      <c r="A86" s="1" t="s">
        <v>178</v>
      </c>
      <c r="B86" s="1" t="s">
        <v>271</v>
      </c>
      <c r="C86" s="1" t="s">
        <v>159</v>
      </c>
      <c r="D86" s="1" t="s">
        <v>158</v>
      </c>
      <c r="E86" s="13">
        <v>70738</v>
      </c>
      <c r="F86" s="13">
        <v>75678</v>
      </c>
      <c r="G86" s="13">
        <v>84181</v>
      </c>
      <c r="H86" s="13">
        <v>93319</v>
      </c>
      <c r="I86" s="13">
        <v>90065</v>
      </c>
      <c r="J86" s="13">
        <v>92665</v>
      </c>
      <c r="K86" s="13">
        <v>94138</v>
      </c>
      <c r="L86" s="13">
        <v>102362</v>
      </c>
      <c r="M86" s="13">
        <v>108880</v>
      </c>
      <c r="N86" s="13">
        <v>115946</v>
      </c>
      <c r="O86" s="13">
        <v>124500</v>
      </c>
      <c r="P86" s="13">
        <v>123477</v>
      </c>
      <c r="Q86" s="13">
        <v>107349</v>
      </c>
      <c r="R86" s="13">
        <v>112137</v>
      </c>
      <c r="S86" s="13">
        <v>122034</v>
      </c>
      <c r="T86" s="13">
        <v>128890</v>
      </c>
      <c r="U86" s="13">
        <v>136881</v>
      </c>
      <c r="V86" s="13">
        <v>143131</v>
      </c>
      <c r="W86" s="13">
        <v>157563</v>
      </c>
      <c r="X86" s="13">
        <v>160207</v>
      </c>
      <c r="Y86" s="13">
        <v>176299</v>
      </c>
      <c r="Z86" s="13">
        <v>185740</v>
      </c>
      <c r="AA86" s="13">
        <v>194699</v>
      </c>
      <c r="AB86" s="13">
        <v>127096</v>
      </c>
      <c r="AC86" s="13">
        <v>174866</v>
      </c>
      <c r="AD86" s="13">
        <v>215831</v>
      </c>
      <c r="AE86" s="13" t="s">
        <v>284</v>
      </c>
      <c r="AG86" s="4"/>
    </row>
    <row r="87" spans="1:33" ht="12.75">
      <c r="A87" s="1" t="s">
        <v>178</v>
      </c>
      <c r="B87" s="1" t="s">
        <v>271</v>
      </c>
      <c r="C87" s="1" t="s">
        <v>161</v>
      </c>
      <c r="D87" s="1" t="s">
        <v>160</v>
      </c>
      <c r="E87" s="13">
        <v>150903</v>
      </c>
      <c r="F87" s="13">
        <v>163569</v>
      </c>
      <c r="G87" s="13">
        <v>179550</v>
      </c>
      <c r="H87" s="13">
        <v>194178</v>
      </c>
      <c r="I87" s="13">
        <v>203894</v>
      </c>
      <c r="J87" s="13">
        <v>217049</v>
      </c>
      <c r="K87" s="13">
        <v>226923</v>
      </c>
      <c r="L87" s="13">
        <v>240897</v>
      </c>
      <c r="M87" s="13">
        <v>250016</v>
      </c>
      <c r="N87" s="13">
        <v>265050</v>
      </c>
      <c r="O87" s="13">
        <v>271675</v>
      </c>
      <c r="P87" s="13">
        <v>276160</v>
      </c>
      <c r="Q87" s="13">
        <v>281117</v>
      </c>
      <c r="R87" s="13">
        <v>291676</v>
      </c>
      <c r="S87" s="13">
        <v>301209</v>
      </c>
      <c r="T87" s="13">
        <v>322066</v>
      </c>
      <c r="U87" s="13">
        <v>337630</v>
      </c>
      <c r="V87" s="13">
        <v>359464</v>
      </c>
      <c r="W87" s="13">
        <v>395904</v>
      </c>
      <c r="X87" s="13">
        <v>423037</v>
      </c>
      <c r="Y87" s="13">
        <v>441100</v>
      </c>
      <c r="Z87" s="13">
        <v>461627</v>
      </c>
      <c r="AA87" s="13">
        <v>490575</v>
      </c>
      <c r="AB87" s="13">
        <v>396715</v>
      </c>
      <c r="AC87" s="13">
        <v>513637</v>
      </c>
      <c r="AD87" s="13">
        <v>594576</v>
      </c>
      <c r="AE87" s="13" t="s">
        <v>284</v>
      </c>
      <c r="AG87" s="4"/>
    </row>
    <row r="88" spans="1:33" ht="12.75">
      <c r="A88" s="1" t="s">
        <v>178</v>
      </c>
      <c r="B88" s="1" t="s">
        <v>271</v>
      </c>
      <c r="C88" s="1" t="s">
        <v>162</v>
      </c>
      <c r="D88" s="1" t="s">
        <v>236</v>
      </c>
      <c r="E88" s="13">
        <v>230311</v>
      </c>
      <c r="F88" s="13">
        <v>248732</v>
      </c>
      <c r="G88" s="13">
        <v>260926</v>
      </c>
      <c r="H88" s="13">
        <v>279672</v>
      </c>
      <c r="I88" s="13">
        <v>265531</v>
      </c>
      <c r="J88" s="13">
        <v>284871</v>
      </c>
      <c r="K88" s="13">
        <v>283787</v>
      </c>
      <c r="L88" s="13">
        <v>297232</v>
      </c>
      <c r="M88" s="13">
        <v>310572</v>
      </c>
      <c r="N88" s="13">
        <v>324980</v>
      </c>
      <c r="O88" s="13">
        <v>330544</v>
      </c>
      <c r="P88" s="13">
        <v>330330</v>
      </c>
      <c r="Q88" s="13">
        <v>326369</v>
      </c>
      <c r="R88" s="13">
        <v>328193</v>
      </c>
      <c r="S88" s="13">
        <v>333543</v>
      </c>
      <c r="T88" s="13">
        <v>348582</v>
      </c>
      <c r="U88" s="13">
        <v>356659</v>
      </c>
      <c r="V88" s="13">
        <v>376809</v>
      </c>
      <c r="W88" s="13">
        <v>391638</v>
      </c>
      <c r="X88" s="13">
        <v>400456</v>
      </c>
      <c r="Y88" s="13">
        <v>433165</v>
      </c>
      <c r="Z88" s="13">
        <v>457654</v>
      </c>
      <c r="AA88" s="13">
        <v>477733</v>
      </c>
      <c r="AB88" s="13">
        <v>452850</v>
      </c>
      <c r="AC88" s="13">
        <v>487768</v>
      </c>
      <c r="AD88" s="13">
        <v>544433</v>
      </c>
      <c r="AE88" s="13">
        <v>597022</v>
      </c>
      <c r="AG88" s="4"/>
    </row>
    <row r="89" spans="1:33" ht="12.75">
      <c r="A89" s="1" t="s">
        <v>178</v>
      </c>
      <c r="B89" s="1" t="s">
        <v>271</v>
      </c>
      <c r="C89" s="1" t="s">
        <v>163</v>
      </c>
      <c r="D89" s="1" t="s">
        <v>237</v>
      </c>
      <c r="E89" s="13">
        <v>1145563</v>
      </c>
      <c r="F89" s="13">
        <v>1191319</v>
      </c>
      <c r="G89" s="13">
        <v>1252349</v>
      </c>
      <c r="H89" s="13">
        <v>1323025</v>
      </c>
      <c r="I89" s="13">
        <v>1392934</v>
      </c>
      <c r="J89" s="13">
        <v>1474399</v>
      </c>
      <c r="K89" s="13">
        <v>1552345</v>
      </c>
      <c r="L89" s="13">
        <v>1631271</v>
      </c>
      <c r="M89" s="13">
        <v>1710271</v>
      </c>
      <c r="N89" s="13">
        <v>1791997</v>
      </c>
      <c r="O89" s="13">
        <v>1887064</v>
      </c>
      <c r="P89" s="13">
        <v>1981608</v>
      </c>
      <c r="Q89" s="13">
        <v>2045053</v>
      </c>
      <c r="R89" s="13">
        <v>2107964</v>
      </c>
      <c r="S89" s="13">
        <v>2137061</v>
      </c>
      <c r="T89" s="13">
        <v>2159489</v>
      </c>
      <c r="U89" s="13">
        <v>2212508</v>
      </c>
      <c r="V89" s="13">
        <v>2271370</v>
      </c>
      <c r="W89" s="13">
        <v>2339442</v>
      </c>
      <c r="X89" s="13">
        <v>2384195</v>
      </c>
      <c r="Y89" s="13">
        <v>2455848</v>
      </c>
      <c r="Z89" s="13">
        <v>2558752</v>
      </c>
      <c r="AA89" s="13">
        <v>2632319</v>
      </c>
      <c r="AB89" s="13">
        <v>2710723</v>
      </c>
      <c r="AC89" s="13">
        <v>2809207</v>
      </c>
      <c r="AD89" s="13">
        <v>2936612</v>
      </c>
      <c r="AE89" s="13">
        <v>3107423</v>
      </c>
      <c r="AG89" s="4"/>
    </row>
    <row r="90" spans="1:33" ht="12.75">
      <c r="A90" s="1" t="s">
        <v>178</v>
      </c>
      <c r="B90" s="1" t="s">
        <v>271</v>
      </c>
      <c r="C90" s="1" t="s">
        <v>165</v>
      </c>
      <c r="D90" s="1" t="s">
        <v>164</v>
      </c>
      <c r="E90" s="13">
        <v>221049</v>
      </c>
      <c r="F90" s="13">
        <v>227256</v>
      </c>
      <c r="G90" s="13">
        <v>235315</v>
      </c>
      <c r="H90" s="13">
        <v>248425</v>
      </c>
      <c r="I90" s="13">
        <v>250648</v>
      </c>
      <c r="J90" s="13">
        <v>269639</v>
      </c>
      <c r="K90" s="13">
        <v>284775</v>
      </c>
      <c r="L90" s="13">
        <v>299366</v>
      </c>
      <c r="M90" s="13">
        <v>309245</v>
      </c>
      <c r="N90" s="13">
        <v>321573</v>
      </c>
      <c r="O90" s="13">
        <v>334854</v>
      </c>
      <c r="P90" s="13">
        <v>346665</v>
      </c>
      <c r="Q90" s="13">
        <v>362702</v>
      </c>
      <c r="R90" s="13">
        <v>384757</v>
      </c>
      <c r="S90" s="13">
        <v>391389</v>
      </c>
      <c r="T90" s="13">
        <v>391421</v>
      </c>
      <c r="U90" s="13">
        <v>386058</v>
      </c>
      <c r="V90" s="13">
        <v>401193</v>
      </c>
      <c r="W90" s="13">
        <v>420188</v>
      </c>
      <c r="X90" s="13">
        <v>433947</v>
      </c>
      <c r="Y90" s="13">
        <v>453939</v>
      </c>
      <c r="Z90" s="13">
        <v>474238</v>
      </c>
      <c r="AA90" s="13">
        <v>486603</v>
      </c>
      <c r="AB90" s="13">
        <v>513968</v>
      </c>
      <c r="AC90" s="13">
        <v>535081</v>
      </c>
      <c r="AD90" s="13">
        <v>559150</v>
      </c>
      <c r="AE90" s="13">
        <v>599085</v>
      </c>
      <c r="AG90" s="4"/>
    </row>
    <row r="91" spans="1:33" ht="12.75">
      <c r="A91" s="1" t="s">
        <v>178</v>
      </c>
      <c r="B91" s="1" t="s">
        <v>271</v>
      </c>
      <c r="C91" s="1" t="s">
        <v>166</v>
      </c>
      <c r="D91" s="1" t="s">
        <v>238</v>
      </c>
      <c r="E91" s="13">
        <v>169677</v>
      </c>
      <c r="F91" s="13">
        <v>169175</v>
      </c>
      <c r="G91" s="13">
        <v>170684</v>
      </c>
      <c r="H91" s="13">
        <v>175111</v>
      </c>
      <c r="I91" s="13">
        <v>179775</v>
      </c>
      <c r="J91" s="13">
        <v>192849</v>
      </c>
      <c r="K91" s="13">
        <v>214105</v>
      </c>
      <c r="L91" s="13">
        <v>226147</v>
      </c>
      <c r="M91" s="13">
        <v>242029</v>
      </c>
      <c r="N91" s="13">
        <v>253975</v>
      </c>
      <c r="O91" s="13">
        <v>267040</v>
      </c>
      <c r="P91" s="13">
        <v>285544</v>
      </c>
      <c r="Q91" s="13">
        <v>300625</v>
      </c>
      <c r="R91" s="13">
        <v>312689</v>
      </c>
      <c r="S91" s="13">
        <v>320862</v>
      </c>
      <c r="T91" s="13">
        <v>322468</v>
      </c>
      <c r="U91" s="13">
        <v>317750</v>
      </c>
      <c r="V91" s="13">
        <v>314635</v>
      </c>
      <c r="W91" s="13">
        <v>311091</v>
      </c>
      <c r="X91" s="13">
        <v>309059</v>
      </c>
      <c r="Y91" s="13">
        <v>312512</v>
      </c>
      <c r="Z91" s="13">
        <v>322546</v>
      </c>
      <c r="AA91" s="13">
        <v>332412</v>
      </c>
      <c r="AB91" s="13">
        <v>344709</v>
      </c>
      <c r="AC91" s="13">
        <v>362391</v>
      </c>
      <c r="AD91" s="13">
        <v>380258</v>
      </c>
      <c r="AE91" s="13">
        <v>394874</v>
      </c>
      <c r="AG91" s="4"/>
    </row>
    <row r="92" spans="1:33" ht="12.75">
      <c r="A92" s="1" t="s">
        <v>178</v>
      </c>
      <c r="B92" s="1" t="s">
        <v>271</v>
      </c>
      <c r="C92" s="1" t="s">
        <v>168</v>
      </c>
      <c r="D92" s="1" t="s">
        <v>167</v>
      </c>
      <c r="E92" s="13">
        <v>754836</v>
      </c>
      <c r="F92" s="13">
        <v>794887</v>
      </c>
      <c r="G92" s="13">
        <v>846351</v>
      </c>
      <c r="H92" s="13">
        <v>899491</v>
      </c>
      <c r="I92" s="13">
        <v>962515</v>
      </c>
      <c r="J92" s="13">
        <v>1011912</v>
      </c>
      <c r="K92" s="13">
        <v>1053465</v>
      </c>
      <c r="L92" s="13">
        <v>1105758</v>
      </c>
      <c r="M92" s="13">
        <v>1158998</v>
      </c>
      <c r="N92" s="13">
        <v>1216449</v>
      </c>
      <c r="O92" s="13">
        <v>1285170</v>
      </c>
      <c r="P92" s="13">
        <v>1349398</v>
      </c>
      <c r="Q92" s="13">
        <v>1381727</v>
      </c>
      <c r="R92" s="13">
        <v>1410520</v>
      </c>
      <c r="S92" s="13">
        <v>1424811</v>
      </c>
      <c r="T92" s="13">
        <v>1445603</v>
      </c>
      <c r="U92" s="13">
        <v>1508702</v>
      </c>
      <c r="V92" s="13">
        <v>1555542</v>
      </c>
      <c r="W92" s="13">
        <v>1608162</v>
      </c>
      <c r="X92" s="13">
        <v>1641189</v>
      </c>
      <c r="Y92" s="13">
        <v>1689398</v>
      </c>
      <c r="Z92" s="13">
        <v>1761967</v>
      </c>
      <c r="AA92" s="13">
        <v>1813303</v>
      </c>
      <c r="AB92" s="13">
        <v>1852043</v>
      </c>
      <c r="AC92" s="13">
        <v>1911734</v>
      </c>
      <c r="AD92" s="13">
        <v>1997200</v>
      </c>
      <c r="AE92" s="13">
        <v>2113466</v>
      </c>
      <c r="AG92" s="4"/>
    </row>
    <row r="93" spans="1:33" ht="12.75">
      <c r="A93" s="1" t="s">
        <v>178</v>
      </c>
      <c r="B93" s="1" t="s">
        <v>271</v>
      </c>
      <c r="C93" s="1" t="s">
        <v>0</v>
      </c>
      <c r="D93" s="1" t="s">
        <v>169</v>
      </c>
      <c r="E93" s="13" t="s">
        <v>0</v>
      </c>
      <c r="F93" s="13" t="s">
        <v>0</v>
      </c>
      <c r="G93" s="13" t="s">
        <v>0</v>
      </c>
      <c r="H93" s="13" t="s">
        <v>0</v>
      </c>
      <c r="I93" s="13" t="s">
        <v>0</v>
      </c>
      <c r="J93" s="13" t="s">
        <v>0</v>
      </c>
      <c r="K93" s="13" t="s">
        <v>0</v>
      </c>
      <c r="L93" s="13" t="s">
        <v>0</v>
      </c>
      <c r="M93" s="13" t="s">
        <v>0</v>
      </c>
      <c r="N93" s="13" t="s">
        <v>0</v>
      </c>
      <c r="O93" s="13" t="s">
        <v>0</v>
      </c>
      <c r="P93" s="13" t="s">
        <v>0</v>
      </c>
      <c r="Q93" s="13" t="s">
        <v>0</v>
      </c>
      <c r="R93" s="13" t="s">
        <v>0</v>
      </c>
      <c r="S93" s="13" t="s">
        <v>0</v>
      </c>
      <c r="T93" s="13" t="s">
        <v>0</v>
      </c>
      <c r="U93" s="13" t="s">
        <v>0</v>
      </c>
      <c r="V93" s="13" t="s">
        <v>0</v>
      </c>
      <c r="W93" s="13" t="s">
        <v>0</v>
      </c>
      <c r="X93" s="13" t="s">
        <v>0</v>
      </c>
      <c r="Y93" s="13" t="s">
        <v>0</v>
      </c>
      <c r="Z93" s="13" t="s">
        <v>0</v>
      </c>
      <c r="AA93" s="13" t="s">
        <v>0</v>
      </c>
      <c r="AB93" s="13" t="s">
        <v>0</v>
      </c>
      <c r="AC93" s="13" t="s">
        <v>0</v>
      </c>
      <c r="AD93" s="13" t="s">
        <v>0</v>
      </c>
      <c r="AE93" s="13" t="s">
        <v>0</v>
      </c>
      <c r="AG93" s="4"/>
    </row>
    <row r="94" spans="1:33" ht="12.75">
      <c r="A94" s="1" t="s">
        <v>178</v>
      </c>
      <c r="B94" s="1" t="s">
        <v>271</v>
      </c>
      <c r="C94" s="1" t="s">
        <v>171</v>
      </c>
      <c r="D94" s="1" t="s">
        <v>170</v>
      </c>
      <c r="E94" s="13">
        <v>203698</v>
      </c>
      <c r="F94" s="13">
        <v>181446</v>
      </c>
      <c r="G94" s="13">
        <v>177187</v>
      </c>
      <c r="H94" s="13">
        <v>208849</v>
      </c>
      <c r="I94" s="13">
        <v>223713</v>
      </c>
      <c r="J94" s="13">
        <v>208298</v>
      </c>
      <c r="K94" s="13">
        <v>253541</v>
      </c>
      <c r="L94" s="13">
        <v>310250</v>
      </c>
      <c r="M94" s="13">
        <v>354868</v>
      </c>
      <c r="N94" s="13">
        <v>399501</v>
      </c>
      <c r="O94" s="13">
        <v>459623</v>
      </c>
      <c r="P94" s="13">
        <v>538479</v>
      </c>
      <c r="Q94" s="13">
        <v>404478</v>
      </c>
      <c r="R94" s="13">
        <v>451285</v>
      </c>
      <c r="S94" s="13">
        <v>536940</v>
      </c>
      <c r="T94" s="13">
        <v>539213</v>
      </c>
      <c r="U94" s="13">
        <v>602038</v>
      </c>
      <c r="V94" s="13">
        <v>615954</v>
      </c>
      <c r="W94" s="13">
        <v>441837</v>
      </c>
      <c r="X94" s="13">
        <v>383929</v>
      </c>
      <c r="Y94" s="13">
        <v>444143</v>
      </c>
      <c r="Z94" s="13">
        <v>490610</v>
      </c>
      <c r="AA94" s="13">
        <v>455908</v>
      </c>
      <c r="AB94" s="13">
        <v>362343</v>
      </c>
      <c r="AC94" s="13">
        <v>557679</v>
      </c>
      <c r="AD94" s="13">
        <v>728258</v>
      </c>
      <c r="AE94" s="13">
        <v>632585</v>
      </c>
      <c r="AG94" s="4"/>
    </row>
    <row r="95" spans="1:33" ht="12.75">
      <c r="A95" s="1" t="s">
        <v>178</v>
      </c>
      <c r="B95" s="1" t="s">
        <v>271</v>
      </c>
      <c r="C95" s="1" t="s">
        <v>173</v>
      </c>
      <c r="D95" s="1" t="s">
        <v>172</v>
      </c>
      <c r="E95" s="13">
        <v>1107456</v>
      </c>
      <c r="F95" s="13">
        <v>1190645</v>
      </c>
      <c r="G95" s="13">
        <v>1236967</v>
      </c>
      <c r="H95" s="13">
        <v>1307925</v>
      </c>
      <c r="I95" s="13">
        <v>1323067</v>
      </c>
      <c r="J95" s="13">
        <v>1345697</v>
      </c>
      <c r="K95" s="13">
        <v>1410965</v>
      </c>
      <c r="L95" s="13">
        <v>1492537</v>
      </c>
      <c r="M95" s="13">
        <v>1595266</v>
      </c>
      <c r="N95" s="13">
        <v>1681228</v>
      </c>
      <c r="O95" s="13">
        <v>1727568</v>
      </c>
      <c r="P95" s="13">
        <v>1733680</v>
      </c>
      <c r="Q95" s="13">
        <v>1661082</v>
      </c>
      <c r="R95" s="13">
        <v>1742031</v>
      </c>
      <c r="S95" s="13">
        <v>1810191</v>
      </c>
      <c r="T95" s="13">
        <v>1910291</v>
      </c>
      <c r="U95" s="13">
        <v>1992822</v>
      </c>
      <c r="V95" s="13">
        <v>2064743</v>
      </c>
      <c r="W95" s="13">
        <v>2163893</v>
      </c>
      <c r="X95" s="13">
        <v>2188832</v>
      </c>
      <c r="Y95" s="13">
        <v>2355069</v>
      </c>
      <c r="Z95" s="13">
        <v>2445670</v>
      </c>
      <c r="AA95" s="13">
        <v>2573259</v>
      </c>
      <c r="AB95" s="13">
        <v>2635524</v>
      </c>
      <c r="AC95" s="13">
        <v>2950524</v>
      </c>
      <c r="AD95" s="13">
        <v>3167859</v>
      </c>
      <c r="AE95" s="13">
        <v>3352117</v>
      </c>
      <c r="AG95" s="4"/>
    </row>
    <row r="96" spans="1:33" ht="12.75">
      <c r="A96" s="1" t="s">
        <v>178</v>
      </c>
      <c r="B96" s="1" t="s">
        <v>271</v>
      </c>
      <c r="C96" s="1" t="s">
        <v>175</v>
      </c>
      <c r="D96" s="1" t="s">
        <v>174</v>
      </c>
      <c r="E96" s="13">
        <v>428732</v>
      </c>
      <c r="F96" s="13">
        <v>443684</v>
      </c>
      <c r="G96" s="13">
        <v>470099</v>
      </c>
      <c r="H96" s="13">
        <v>487838</v>
      </c>
      <c r="I96" s="13">
        <v>489287</v>
      </c>
      <c r="J96" s="13">
        <v>483217</v>
      </c>
      <c r="K96" s="13">
        <v>505353</v>
      </c>
      <c r="L96" s="13">
        <v>551094</v>
      </c>
      <c r="M96" s="13">
        <v>573562</v>
      </c>
      <c r="N96" s="13">
        <v>636962</v>
      </c>
      <c r="O96" s="13">
        <v>645916</v>
      </c>
      <c r="P96" s="13">
        <v>668662</v>
      </c>
      <c r="Q96" s="13">
        <v>662189</v>
      </c>
      <c r="R96" s="13">
        <v>712633</v>
      </c>
      <c r="S96" s="13">
        <v>740782</v>
      </c>
      <c r="T96" s="13">
        <v>753964</v>
      </c>
      <c r="U96" s="13">
        <v>779019</v>
      </c>
      <c r="V96" s="13">
        <v>820862</v>
      </c>
      <c r="W96" s="13">
        <v>865329</v>
      </c>
      <c r="X96" s="13">
        <v>884377</v>
      </c>
      <c r="Y96" s="13">
        <v>949174</v>
      </c>
      <c r="Z96" s="13">
        <v>997635</v>
      </c>
      <c r="AA96" s="13">
        <v>1039759</v>
      </c>
      <c r="AB96" s="13">
        <v>982193</v>
      </c>
      <c r="AC96" s="13">
        <v>1162968</v>
      </c>
      <c r="AD96" s="13">
        <v>1358714</v>
      </c>
      <c r="AE96" s="13">
        <v>1404883</v>
      </c>
      <c r="AG96" s="4"/>
    </row>
    <row r="97" spans="1:33" ht="12.75">
      <c r="A97" s="1" t="s">
        <v>178</v>
      </c>
      <c r="B97" s="1" t="s">
        <v>271</v>
      </c>
      <c r="C97" s="1" t="s">
        <v>176</v>
      </c>
      <c r="D97" s="1" t="s">
        <v>265</v>
      </c>
      <c r="E97" s="13">
        <v>1776966</v>
      </c>
      <c r="F97" s="13">
        <v>1865243</v>
      </c>
      <c r="G97" s="13">
        <v>1974829</v>
      </c>
      <c r="H97" s="13">
        <v>2020986</v>
      </c>
      <c r="I97" s="13">
        <v>1975815</v>
      </c>
      <c r="J97" s="13">
        <v>2018859</v>
      </c>
      <c r="K97" s="13">
        <v>2088839</v>
      </c>
      <c r="L97" s="13">
        <v>2228121</v>
      </c>
      <c r="M97" s="13">
        <v>2334484</v>
      </c>
      <c r="N97" s="13">
        <v>2445445</v>
      </c>
      <c r="O97" s="13">
        <v>2553301</v>
      </c>
      <c r="P97" s="13">
        <v>2545890</v>
      </c>
      <c r="Q97" s="13">
        <v>2422258</v>
      </c>
      <c r="R97" s="13">
        <v>2554726</v>
      </c>
      <c r="S97" s="13">
        <v>2636597</v>
      </c>
      <c r="T97" s="13">
        <v>2697365</v>
      </c>
      <c r="U97" s="13">
        <v>2828657</v>
      </c>
      <c r="V97" s="13">
        <v>2897870</v>
      </c>
      <c r="W97" s="13">
        <v>3038818</v>
      </c>
      <c r="X97" s="13">
        <v>3073114</v>
      </c>
      <c r="Y97" s="13">
        <v>3119738</v>
      </c>
      <c r="Z97" s="13">
        <v>3303269</v>
      </c>
      <c r="AA97" s="13">
        <v>3409206</v>
      </c>
      <c r="AB97" s="13">
        <v>3325806</v>
      </c>
      <c r="AC97" s="13">
        <v>3685188</v>
      </c>
      <c r="AD97" s="13">
        <v>4042458</v>
      </c>
      <c r="AE97" s="13">
        <v>4279871</v>
      </c>
      <c r="AG97" s="4"/>
    </row>
    <row r="98" spans="1:33" ht="12.75">
      <c r="A98" s="1" t="s">
        <v>178</v>
      </c>
      <c r="B98" s="1" t="s">
        <v>271</v>
      </c>
      <c r="C98" s="1" t="s">
        <v>249</v>
      </c>
      <c r="D98" s="1" t="s">
        <v>248</v>
      </c>
      <c r="E98" s="13">
        <v>1926139</v>
      </c>
      <c r="F98" s="13">
        <v>1991848</v>
      </c>
      <c r="G98" s="13">
        <v>2084506</v>
      </c>
      <c r="H98" s="13">
        <v>2219903</v>
      </c>
      <c r="I98" s="13">
        <v>2183655</v>
      </c>
      <c r="J98" s="13">
        <v>2170163</v>
      </c>
      <c r="K98" s="13">
        <v>2302781</v>
      </c>
      <c r="L98" s="13">
        <v>2502678</v>
      </c>
      <c r="M98" s="13">
        <v>2698941</v>
      </c>
      <c r="N98" s="13">
        <v>2890065</v>
      </c>
      <c r="O98" s="13">
        <v>3021124</v>
      </c>
      <c r="P98" s="13">
        <v>2989832</v>
      </c>
      <c r="Q98" s="13">
        <v>2670740</v>
      </c>
      <c r="R98" s="13">
        <v>2776818</v>
      </c>
      <c r="S98" s="13">
        <v>2936146</v>
      </c>
      <c r="T98" s="13">
        <v>3028816</v>
      </c>
      <c r="U98" s="13">
        <v>3188024</v>
      </c>
      <c r="V98" s="13">
        <v>3307097</v>
      </c>
      <c r="W98" s="13">
        <v>3268154</v>
      </c>
      <c r="X98" s="13">
        <v>3234487</v>
      </c>
      <c r="Y98" s="13">
        <v>3394081</v>
      </c>
      <c r="Z98" s="13">
        <v>3641504</v>
      </c>
      <c r="AA98" s="13">
        <v>3676355</v>
      </c>
      <c r="AB98" s="13">
        <v>3462290</v>
      </c>
      <c r="AC98" s="13">
        <v>3938449</v>
      </c>
      <c r="AD98" s="13">
        <v>4468062</v>
      </c>
      <c r="AE98" s="13">
        <v>4641075</v>
      </c>
      <c r="AG98" s="4"/>
    </row>
    <row r="99" spans="1:33" ht="12.75">
      <c r="A99" s="1" t="s">
        <v>178</v>
      </c>
      <c r="B99" s="1" t="s">
        <v>271</v>
      </c>
      <c r="C99" s="1" t="s">
        <v>266</v>
      </c>
      <c r="D99" s="1" t="s">
        <v>250</v>
      </c>
      <c r="E99" s="13">
        <v>5505852</v>
      </c>
      <c r="F99" s="13">
        <v>5879652</v>
      </c>
      <c r="G99" s="13">
        <v>6294321</v>
      </c>
      <c r="H99" s="13">
        <v>6708020</v>
      </c>
      <c r="I99" s="13">
        <v>7005342</v>
      </c>
      <c r="J99" s="13">
        <v>7284551</v>
      </c>
      <c r="K99" s="13">
        <v>7601317</v>
      </c>
      <c r="L99" s="13">
        <v>8083246</v>
      </c>
      <c r="M99" s="13">
        <v>8629987</v>
      </c>
      <c r="N99" s="13">
        <v>9133525</v>
      </c>
      <c r="O99" s="13">
        <v>9566041</v>
      </c>
      <c r="P99" s="13">
        <v>9798420</v>
      </c>
      <c r="Q99" s="13">
        <v>9762272</v>
      </c>
      <c r="R99" s="13">
        <v>10164184</v>
      </c>
      <c r="S99" s="13">
        <v>10526523</v>
      </c>
      <c r="T99" s="13">
        <v>11065668</v>
      </c>
      <c r="U99" s="13">
        <v>11442661</v>
      </c>
      <c r="V99" s="13">
        <v>11972216</v>
      </c>
      <c r="W99" s="13">
        <v>12598424</v>
      </c>
      <c r="X99" s="13">
        <v>13076429</v>
      </c>
      <c r="Y99" s="13">
        <v>13762173</v>
      </c>
      <c r="Z99" s="13">
        <v>14456260</v>
      </c>
      <c r="AA99" s="13">
        <v>15212721</v>
      </c>
      <c r="AB99" s="13">
        <v>15149939</v>
      </c>
      <c r="AC99" s="13">
        <v>16846376</v>
      </c>
      <c r="AD99" s="13">
        <v>18339434</v>
      </c>
      <c r="AE99" s="13">
        <v>19612437</v>
      </c>
      <c r="AG99" s="4"/>
    </row>
    <row r="100" spans="1:33" ht="12.75">
      <c r="A100" s="1" t="s">
        <v>178</v>
      </c>
      <c r="B100" s="1" t="s">
        <v>271</v>
      </c>
      <c r="C100" s="1" t="s">
        <v>253</v>
      </c>
      <c r="D100" s="1" t="s">
        <v>254</v>
      </c>
      <c r="E100" s="13">
        <v>66543</v>
      </c>
      <c r="F100" s="13">
        <v>65892</v>
      </c>
      <c r="G100" s="13">
        <v>65339</v>
      </c>
      <c r="H100" s="13">
        <v>65917</v>
      </c>
      <c r="I100" s="13">
        <v>66286</v>
      </c>
      <c r="J100" s="13">
        <v>67598</v>
      </c>
      <c r="K100" s="13">
        <v>72769</v>
      </c>
      <c r="L100" s="13">
        <v>75969</v>
      </c>
      <c r="M100" s="13">
        <v>79305</v>
      </c>
      <c r="N100" s="13">
        <v>82666</v>
      </c>
      <c r="O100" s="13">
        <v>86024</v>
      </c>
      <c r="P100" s="13">
        <v>91384</v>
      </c>
      <c r="Q100" s="13">
        <v>98144</v>
      </c>
      <c r="R100" s="13">
        <v>103915</v>
      </c>
      <c r="S100" s="13">
        <v>111189</v>
      </c>
      <c r="T100" s="13">
        <v>113234</v>
      </c>
      <c r="U100" s="13">
        <v>113317</v>
      </c>
      <c r="V100" s="13">
        <v>113771</v>
      </c>
      <c r="W100" s="13">
        <v>111953</v>
      </c>
      <c r="X100" s="13">
        <v>108865</v>
      </c>
      <c r="Y100" s="13">
        <v>104490</v>
      </c>
      <c r="Z100" s="13">
        <v>120686</v>
      </c>
      <c r="AA100" s="13">
        <v>126031</v>
      </c>
      <c r="AB100" s="13">
        <v>129568</v>
      </c>
      <c r="AC100" s="13">
        <v>132443</v>
      </c>
      <c r="AD100" s="13">
        <v>146493</v>
      </c>
      <c r="AE100" s="13">
        <v>149583.5</v>
      </c>
      <c r="AG100" s="4"/>
    </row>
    <row r="101" spans="1:33" ht="12.75">
      <c r="A101" s="1" t="s">
        <v>178</v>
      </c>
      <c r="B101" s="1" t="s">
        <v>271</v>
      </c>
      <c r="C101" s="1" t="s">
        <v>255</v>
      </c>
      <c r="D101" s="1" t="s">
        <v>256</v>
      </c>
      <c r="E101" s="13">
        <v>66543</v>
      </c>
      <c r="F101" s="13">
        <v>65892</v>
      </c>
      <c r="G101" s="13">
        <v>65339</v>
      </c>
      <c r="H101" s="13">
        <v>65917</v>
      </c>
      <c r="I101" s="13">
        <v>66286</v>
      </c>
      <c r="J101" s="13">
        <v>67598</v>
      </c>
      <c r="K101" s="13">
        <v>72769</v>
      </c>
      <c r="L101" s="13">
        <v>75969</v>
      </c>
      <c r="M101" s="13">
        <v>79305</v>
      </c>
      <c r="N101" s="13">
        <v>82666</v>
      </c>
      <c r="O101" s="13">
        <v>86024</v>
      </c>
      <c r="P101" s="13">
        <v>91384</v>
      </c>
      <c r="Q101" s="13">
        <v>98144</v>
      </c>
      <c r="R101" s="13">
        <v>103915</v>
      </c>
      <c r="S101" s="13">
        <v>111189</v>
      </c>
      <c r="T101" s="13">
        <v>113234</v>
      </c>
      <c r="U101" s="13">
        <v>113317</v>
      </c>
      <c r="V101" s="13">
        <v>113771</v>
      </c>
      <c r="W101" s="13">
        <v>111953</v>
      </c>
      <c r="X101" s="13">
        <v>108865</v>
      </c>
      <c r="Y101" s="13">
        <v>104490</v>
      </c>
      <c r="Z101" s="13">
        <v>120686</v>
      </c>
      <c r="AA101" s="13">
        <v>126031</v>
      </c>
      <c r="AB101" s="13">
        <v>129568</v>
      </c>
      <c r="AC101" s="13">
        <v>132443</v>
      </c>
      <c r="AD101" s="13">
        <v>146493</v>
      </c>
      <c r="AE101" s="13">
        <v>149583.5</v>
      </c>
      <c r="AG101" s="4"/>
    </row>
    <row r="102" spans="1:33" ht="12.75">
      <c r="A102" s="1" t="s">
        <v>178</v>
      </c>
      <c r="B102" s="1" t="s">
        <v>271</v>
      </c>
      <c r="C102" s="1" t="s">
        <v>257</v>
      </c>
      <c r="D102" s="1" t="s">
        <v>258</v>
      </c>
      <c r="E102" s="13">
        <v>2897</v>
      </c>
      <c r="F102" s="13">
        <v>3017</v>
      </c>
      <c r="G102" s="13">
        <v>3064</v>
      </c>
      <c r="H102" s="13">
        <v>3138</v>
      </c>
      <c r="I102" s="13">
        <v>3325</v>
      </c>
      <c r="J102" s="13">
        <v>3405</v>
      </c>
      <c r="K102" s="13">
        <v>3762</v>
      </c>
      <c r="L102" s="13">
        <v>3962</v>
      </c>
      <c r="M102" s="13">
        <v>4008</v>
      </c>
      <c r="N102" s="13">
        <v>3500</v>
      </c>
      <c r="O102" s="13">
        <v>3167</v>
      </c>
      <c r="P102" s="13">
        <v>3663</v>
      </c>
      <c r="Q102" s="13">
        <v>4126</v>
      </c>
      <c r="R102" s="13">
        <v>4545</v>
      </c>
      <c r="S102" s="13">
        <v>4710</v>
      </c>
      <c r="T102" s="13">
        <v>4453</v>
      </c>
      <c r="U102" s="13">
        <v>4487</v>
      </c>
      <c r="V102" s="13">
        <v>4534</v>
      </c>
      <c r="W102" s="13">
        <v>5176</v>
      </c>
      <c r="X102" s="13">
        <v>5861</v>
      </c>
      <c r="Y102" s="13">
        <v>5399</v>
      </c>
      <c r="Z102" s="13">
        <v>5473</v>
      </c>
      <c r="AA102" s="13">
        <v>5560</v>
      </c>
      <c r="AB102" s="13">
        <v>5617</v>
      </c>
      <c r="AC102" s="13">
        <v>5700</v>
      </c>
      <c r="AD102" s="13">
        <v>5761</v>
      </c>
      <c r="AE102" s="13" t="s">
        <v>284</v>
      </c>
      <c r="AG102" s="4"/>
    </row>
    <row r="103" spans="1:33" ht="12.75">
      <c r="A103" s="1" t="s">
        <v>178</v>
      </c>
      <c r="B103" s="1" t="s">
        <v>271</v>
      </c>
      <c r="C103" s="1" t="s">
        <v>259</v>
      </c>
      <c r="D103" s="1" t="s">
        <v>260</v>
      </c>
      <c r="E103" s="13">
        <v>63646</v>
      </c>
      <c r="F103" s="13">
        <v>62875</v>
      </c>
      <c r="G103" s="13">
        <v>62275</v>
      </c>
      <c r="H103" s="13">
        <v>62779</v>
      </c>
      <c r="I103" s="13">
        <v>62961</v>
      </c>
      <c r="J103" s="13">
        <v>64192</v>
      </c>
      <c r="K103" s="13">
        <v>69007</v>
      </c>
      <c r="L103" s="13">
        <v>72006</v>
      </c>
      <c r="M103" s="13">
        <v>75297</v>
      </c>
      <c r="N103" s="13">
        <v>79166</v>
      </c>
      <c r="O103" s="13">
        <v>82857</v>
      </c>
      <c r="P103" s="13">
        <v>87721</v>
      </c>
      <c r="Q103" s="13">
        <v>94018</v>
      </c>
      <c r="R103" s="13">
        <v>99370</v>
      </c>
      <c r="S103" s="13">
        <v>106479</v>
      </c>
      <c r="T103" s="13">
        <v>108781</v>
      </c>
      <c r="U103" s="13">
        <v>108830</v>
      </c>
      <c r="V103" s="13">
        <v>109237</v>
      </c>
      <c r="W103" s="13">
        <v>106777</v>
      </c>
      <c r="X103" s="13">
        <v>103004</v>
      </c>
      <c r="Y103" s="13">
        <v>99091</v>
      </c>
      <c r="Z103" s="13">
        <v>115213</v>
      </c>
      <c r="AA103" s="13">
        <v>120471</v>
      </c>
      <c r="AB103" s="13">
        <v>123951</v>
      </c>
      <c r="AC103" s="13">
        <v>126743</v>
      </c>
      <c r="AD103" s="13">
        <v>140732</v>
      </c>
      <c r="AE103" s="13" t="s">
        <v>284</v>
      </c>
      <c r="AG103" s="4"/>
    </row>
    <row r="104" spans="1:31" s="27" customFormat="1" ht="19.5">
      <c r="A104" s="44"/>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30"/>
      <c r="AD104" s="31"/>
      <c r="AE104" s="36"/>
    </row>
    <row r="105" spans="1:31" s="27" customFormat="1" ht="15">
      <c r="A105" s="45"/>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30"/>
      <c r="AD105" s="31"/>
      <c r="AE105" s="36"/>
    </row>
    <row r="106" spans="1:31" s="27" customFormat="1" ht="15">
      <c r="A106" s="45"/>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30"/>
      <c r="AD106" s="31"/>
      <c r="AE106" s="36"/>
    </row>
    <row r="107" spans="1:31" s="27" customFormat="1" ht="15">
      <c r="A107" s="45"/>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30"/>
      <c r="AD107" s="31"/>
      <c r="AE107" s="36"/>
    </row>
    <row r="108" spans="1:31" s="27" customFormat="1" ht="15">
      <c r="A108" s="45"/>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30"/>
      <c r="AD108" s="31"/>
      <c r="AE108" s="36"/>
    </row>
    <row r="109" spans="1:31" s="27" customFormat="1" ht="15">
      <c r="A109" s="45"/>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30"/>
      <c r="AD109" s="31"/>
      <c r="AE109" s="36"/>
    </row>
    <row r="110" spans="1:31" s="27" customFormat="1" ht="15">
      <c r="A110" s="45"/>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30"/>
      <c r="AD110" s="31"/>
      <c r="AE110" s="36"/>
    </row>
  </sheetData>
  <sheetProtection/>
  <mergeCells count="11">
    <mergeCell ref="A106:AB106"/>
    <mergeCell ref="A107:AB107"/>
    <mergeCell ref="A108:AB108"/>
    <mergeCell ref="A109:AB109"/>
    <mergeCell ref="A110:AB110"/>
    <mergeCell ref="A1:W1"/>
    <mergeCell ref="A2:W2"/>
    <mergeCell ref="A3:W3"/>
    <mergeCell ref="A4:W4"/>
    <mergeCell ref="A104:AB104"/>
    <mergeCell ref="A105:AB10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E111"/>
  <sheetViews>
    <sheetView zoomScalePageLayoutView="0" workbookViewId="0" topLeftCell="A1">
      <pane xSplit="5" ySplit="9" topLeftCell="V88" activePane="bottomRight" state="frozen"/>
      <selection pane="topLeft" activeCell="A1" sqref="A1"/>
      <selection pane="topRight" activeCell="E1" sqref="E1"/>
      <selection pane="bottomLeft" activeCell="A9" sqref="A9"/>
      <selection pane="bottomRight" activeCell="AD6" sqref="AD6"/>
    </sheetView>
  </sheetViews>
  <sheetFormatPr defaultColWidth="9.140625" defaultRowHeight="15"/>
  <cols>
    <col min="4" max="4" width="65.421875" style="0" bestFit="1" customWidth="1"/>
    <col min="5" max="24" width="14.00390625" style="0" bestFit="1" customWidth="1"/>
    <col min="25" max="27" width="15.00390625" style="27" bestFit="1" customWidth="1"/>
    <col min="28" max="29" width="15.00390625" style="30" bestFit="1" customWidth="1"/>
    <col min="30" max="30" width="15.003906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3" ht="16.5">
      <c r="A2" s="40" t="s">
        <v>2</v>
      </c>
      <c r="B2" s="41"/>
      <c r="C2" s="41"/>
      <c r="D2" s="41"/>
      <c r="E2" s="41"/>
      <c r="F2" s="41"/>
      <c r="G2" s="41"/>
      <c r="H2" s="41"/>
      <c r="I2" s="41"/>
      <c r="J2" s="41"/>
      <c r="K2" s="41"/>
      <c r="L2" s="41"/>
      <c r="M2" s="41"/>
      <c r="N2" s="41"/>
      <c r="O2" s="41"/>
      <c r="P2" s="41"/>
      <c r="Q2" s="41"/>
      <c r="R2" s="41"/>
      <c r="S2" s="41"/>
      <c r="T2" s="41"/>
      <c r="U2" s="41"/>
      <c r="V2" s="41"/>
      <c r="W2" s="41"/>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15" t="s">
        <v>240</v>
      </c>
      <c r="B6" s="15" t="s">
        <v>241</v>
      </c>
      <c r="C6" s="15" t="s">
        <v>242</v>
      </c>
      <c r="D6" s="15" t="s">
        <v>243</v>
      </c>
      <c r="E6" s="15" t="s">
        <v>4</v>
      </c>
      <c r="F6" s="15" t="s">
        <v>5</v>
      </c>
      <c r="G6" s="15" t="s">
        <v>6</v>
      </c>
      <c r="H6" s="15" t="s">
        <v>7</v>
      </c>
      <c r="I6" s="15" t="s">
        <v>8</v>
      </c>
      <c r="J6" s="15" t="s">
        <v>9</v>
      </c>
      <c r="K6" s="15" t="s">
        <v>10</v>
      </c>
      <c r="L6" s="15" t="s">
        <v>11</v>
      </c>
      <c r="M6" s="15" t="s">
        <v>12</v>
      </c>
      <c r="N6" s="15" t="s">
        <v>13</v>
      </c>
      <c r="O6" s="15" t="s">
        <v>14</v>
      </c>
      <c r="P6" s="15" t="s">
        <v>15</v>
      </c>
      <c r="Q6" s="15" t="s">
        <v>16</v>
      </c>
      <c r="R6" s="15" t="s">
        <v>17</v>
      </c>
      <c r="S6" s="15" t="s">
        <v>18</v>
      </c>
      <c r="T6" s="15" t="s">
        <v>19</v>
      </c>
      <c r="U6" s="15" t="s">
        <v>20</v>
      </c>
      <c r="V6" s="15" t="s">
        <v>201</v>
      </c>
      <c r="W6" s="15" t="s">
        <v>209</v>
      </c>
      <c r="X6" s="15" t="s">
        <v>213</v>
      </c>
      <c r="Y6" s="15" t="s">
        <v>215</v>
      </c>
      <c r="Z6" s="15" t="s">
        <v>244</v>
      </c>
      <c r="AA6" s="15" t="s">
        <v>269</v>
      </c>
      <c r="AB6" s="15" t="s">
        <v>270</v>
      </c>
      <c r="AC6" s="15" t="s">
        <v>275</v>
      </c>
      <c r="AD6" s="19">
        <v>2022</v>
      </c>
    </row>
    <row r="7" spans="1:30" ht="15">
      <c r="A7" s="20" t="s">
        <v>21</v>
      </c>
      <c r="B7" s="20" t="s">
        <v>22</v>
      </c>
      <c r="C7" s="20" t="s">
        <v>23</v>
      </c>
      <c r="D7" s="20" t="s">
        <v>24</v>
      </c>
      <c r="E7" s="21">
        <v>43058393</v>
      </c>
      <c r="F7" s="21">
        <v>46424665</v>
      </c>
      <c r="G7" s="21">
        <v>48851506</v>
      </c>
      <c r="H7" s="21">
        <v>51344904</v>
      </c>
      <c r="I7" s="21">
        <v>53028293</v>
      </c>
      <c r="J7" s="21">
        <v>54063326</v>
      </c>
      <c r="K7" s="21">
        <v>56040253</v>
      </c>
      <c r="L7" s="21">
        <v>59519616</v>
      </c>
      <c r="M7" s="21">
        <v>62370872</v>
      </c>
      <c r="N7" s="21">
        <v>65579918</v>
      </c>
      <c r="O7" s="21">
        <v>69086137</v>
      </c>
      <c r="P7" s="21">
        <v>71693094</v>
      </c>
      <c r="Q7" s="21">
        <v>70609835</v>
      </c>
      <c r="R7" s="21">
        <v>71824032</v>
      </c>
      <c r="S7" s="21">
        <v>74054802</v>
      </c>
      <c r="T7" s="21">
        <v>77814134</v>
      </c>
      <c r="U7" s="21">
        <v>80039637</v>
      </c>
      <c r="V7" s="21">
        <v>84326336</v>
      </c>
      <c r="W7" s="21">
        <v>87450131</v>
      </c>
      <c r="X7" s="21">
        <v>90119640</v>
      </c>
      <c r="Y7" s="21">
        <v>92656919</v>
      </c>
      <c r="Z7" s="21">
        <v>96343443</v>
      </c>
      <c r="AA7" s="21">
        <v>98507685</v>
      </c>
      <c r="AB7" s="21">
        <v>100017831</v>
      </c>
      <c r="AC7" s="21">
        <v>105287223</v>
      </c>
      <c r="AD7" s="21">
        <v>112527737</v>
      </c>
    </row>
    <row r="8" spans="1:30" ht="15">
      <c r="A8" s="20" t="s">
        <v>21</v>
      </c>
      <c r="B8" s="20" t="s">
        <v>22</v>
      </c>
      <c r="C8" s="20" t="s">
        <v>25</v>
      </c>
      <c r="D8" s="20" t="s">
        <v>26</v>
      </c>
      <c r="E8" s="21">
        <v>35220668</v>
      </c>
      <c r="F8" s="21">
        <v>38210303</v>
      </c>
      <c r="G8" s="21">
        <v>40183613</v>
      </c>
      <c r="H8" s="21">
        <v>42152519</v>
      </c>
      <c r="I8" s="21">
        <v>43303487</v>
      </c>
      <c r="J8" s="21">
        <v>44049926</v>
      </c>
      <c r="K8" s="21">
        <v>45563935</v>
      </c>
      <c r="L8" s="21">
        <v>48556878</v>
      </c>
      <c r="M8" s="21">
        <v>50927557</v>
      </c>
      <c r="N8" s="21">
        <v>53604183</v>
      </c>
      <c r="O8" s="21">
        <v>56521705</v>
      </c>
      <c r="P8" s="21">
        <v>58413746</v>
      </c>
      <c r="Q8" s="21">
        <v>56475690</v>
      </c>
      <c r="R8" s="21">
        <v>57216481</v>
      </c>
      <c r="S8" s="21">
        <v>59507583</v>
      </c>
      <c r="T8" s="21">
        <v>63160318</v>
      </c>
      <c r="U8" s="21">
        <v>64708123</v>
      </c>
      <c r="V8" s="21">
        <v>68417740</v>
      </c>
      <c r="W8" s="21">
        <v>70999123</v>
      </c>
      <c r="X8" s="21">
        <v>73089061</v>
      </c>
      <c r="Y8" s="21">
        <v>75097627</v>
      </c>
      <c r="Z8" s="21">
        <v>78232590</v>
      </c>
      <c r="AA8" s="21">
        <v>80236033</v>
      </c>
      <c r="AB8" s="21">
        <v>81477701</v>
      </c>
      <c r="AC8" s="21">
        <v>86565891</v>
      </c>
      <c r="AD8" s="21">
        <v>93291589</v>
      </c>
    </row>
    <row r="9" spans="1:30" ht="15">
      <c r="A9" s="20" t="s">
        <v>21</v>
      </c>
      <c r="B9" s="20" t="s">
        <v>22</v>
      </c>
      <c r="C9" s="20" t="s">
        <v>27</v>
      </c>
      <c r="D9" s="20" t="s">
        <v>264</v>
      </c>
      <c r="E9" s="21">
        <v>363000</v>
      </c>
      <c r="F9" s="21">
        <v>419540</v>
      </c>
      <c r="G9" s="21">
        <v>417457</v>
      </c>
      <c r="H9" s="21">
        <v>418564</v>
      </c>
      <c r="I9" s="21">
        <v>459852</v>
      </c>
      <c r="J9" s="21">
        <v>444239</v>
      </c>
      <c r="K9" s="21">
        <v>569401</v>
      </c>
      <c r="L9" s="21">
        <v>652429</v>
      </c>
      <c r="M9" s="21">
        <v>562254</v>
      </c>
      <c r="N9" s="21">
        <v>557745</v>
      </c>
      <c r="O9" s="21">
        <v>846808</v>
      </c>
      <c r="P9" s="21">
        <v>773047</v>
      </c>
      <c r="Q9" s="21">
        <v>794122</v>
      </c>
      <c r="R9" s="21">
        <v>831415</v>
      </c>
      <c r="S9" s="21">
        <v>817538</v>
      </c>
      <c r="T9" s="21">
        <v>1062889</v>
      </c>
      <c r="U9" s="21">
        <v>982271</v>
      </c>
      <c r="V9" s="21">
        <v>1107042</v>
      </c>
      <c r="W9" s="21">
        <v>971354</v>
      </c>
      <c r="X9" s="21">
        <v>981770</v>
      </c>
      <c r="Y9" s="21">
        <v>1204138</v>
      </c>
      <c r="Z9" s="21">
        <v>1090360</v>
      </c>
      <c r="AA9" s="21">
        <v>1124381</v>
      </c>
      <c r="AB9" s="21">
        <v>1084522</v>
      </c>
      <c r="AC9" s="21">
        <v>1206916</v>
      </c>
      <c r="AD9" s="21">
        <v>1279304</v>
      </c>
    </row>
    <row r="10" spans="1:30" ht="15">
      <c r="A10" s="20" t="s">
        <v>21</v>
      </c>
      <c r="B10" s="20" t="s">
        <v>22</v>
      </c>
      <c r="C10" s="20" t="s">
        <v>28</v>
      </c>
      <c r="D10" s="20" t="s">
        <v>29</v>
      </c>
      <c r="E10" s="21">
        <v>309710</v>
      </c>
      <c r="F10" s="21">
        <v>363961</v>
      </c>
      <c r="G10" s="21">
        <v>352245</v>
      </c>
      <c r="H10" s="21">
        <v>353017</v>
      </c>
      <c r="I10" s="21">
        <v>392016</v>
      </c>
      <c r="J10" s="21">
        <v>374060</v>
      </c>
      <c r="K10" s="21">
        <v>485607</v>
      </c>
      <c r="L10" s="21">
        <v>540926</v>
      </c>
      <c r="M10" s="21">
        <v>449968</v>
      </c>
      <c r="N10" s="21">
        <v>408935</v>
      </c>
      <c r="O10" s="21">
        <v>687572</v>
      </c>
      <c r="P10" s="21">
        <v>599552</v>
      </c>
      <c r="Q10" s="21">
        <v>595643</v>
      </c>
      <c r="R10" s="21">
        <v>614954</v>
      </c>
      <c r="S10" s="21">
        <v>589994</v>
      </c>
      <c r="T10" s="21">
        <v>785161</v>
      </c>
      <c r="U10" s="21">
        <v>694312</v>
      </c>
      <c r="V10" s="21">
        <v>817511</v>
      </c>
      <c r="W10" s="21">
        <v>677454</v>
      </c>
      <c r="X10" s="21">
        <v>678458</v>
      </c>
      <c r="Y10" s="21">
        <v>890244</v>
      </c>
      <c r="Z10" s="21">
        <v>759111</v>
      </c>
      <c r="AA10" s="21">
        <v>785045</v>
      </c>
      <c r="AB10" s="21">
        <v>711283</v>
      </c>
      <c r="AC10" s="21">
        <v>835786</v>
      </c>
      <c r="AD10" s="21">
        <v>881965</v>
      </c>
    </row>
    <row r="11" spans="1:30" ht="15">
      <c r="A11" s="20" t="s">
        <v>21</v>
      </c>
      <c r="B11" s="20" t="s">
        <v>22</v>
      </c>
      <c r="C11" s="20" t="s">
        <v>30</v>
      </c>
      <c r="D11" s="20" t="s">
        <v>31</v>
      </c>
      <c r="E11" s="21">
        <v>53291</v>
      </c>
      <c r="F11" s="21">
        <v>55578</v>
      </c>
      <c r="G11" s="21">
        <v>65213</v>
      </c>
      <c r="H11" s="21">
        <v>65547</v>
      </c>
      <c r="I11" s="21">
        <v>67836</v>
      </c>
      <c r="J11" s="21">
        <v>70180</v>
      </c>
      <c r="K11" s="21">
        <v>83793</v>
      </c>
      <c r="L11" s="21">
        <v>111502</v>
      </c>
      <c r="M11" s="21">
        <v>112286</v>
      </c>
      <c r="N11" s="21">
        <v>148810</v>
      </c>
      <c r="O11" s="21">
        <v>159236</v>
      </c>
      <c r="P11" s="21">
        <v>173496</v>
      </c>
      <c r="Q11" s="21">
        <v>198479</v>
      </c>
      <c r="R11" s="21">
        <v>216461</v>
      </c>
      <c r="S11" s="21">
        <v>227544</v>
      </c>
      <c r="T11" s="21">
        <v>277728</v>
      </c>
      <c r="U11" s="21">
        <v>287958</v>
      </c>
      <c r="V11" s="21">
        <v>289531</v>
      </c>
      <c r="W11" s="21">
        <v>293900</v>
      </c>
      <c r="X11" s="21">
        <v>303312</v>
      </c>
      <c r="Y11" s="21">
        <v>313894</v>
      </c>
      <c r="Z11" s="21">
        <v>331249</v>
      </c>
      <c r="AA11" s="21">
        <v>339336</v>
      </c>
      <c r="AB11" s="21">
        <v>373238</v>
      </c>
      <c r="AC11" s="21">
        <v>371130</v>
      </c>
      <c r="AD11" s="21">
        <v>397338</v>
      </c>
    </row>
    <row r="12" spans="1:30" ht="15">
      <c r="A12" s="20" t="s">
        <v>21</v>
      </c>
      <c r="B12" s="20" t="s">
        <v>22</v>
      </c>
      <c r="C12" s="20" t="s">
        <v>32</v>
      </c>
      <c r="D12" s="20" t="s">
        <v>216</v>
      </c>
      <c r="E12" s="21">
        <v>81929</v>
      </c>
      <c r="F12" s="21">
        <v>89804</v>
      </c>
      <c r="G12" s="21">
        <v>94259</v>
      </c>
      <c r="H12" s="21">
        <v>92981</v>
      </c>
      <c r="I12" s="21">
        <v>97161</v>
      </c>
      <c r="J12" s="21">
        <v>92249</v>
      </c>
      <c r="K12" s="21">
        <v>92703</v>
      </c>
      <c r="L12" s="21">
        <v>105911</v>
      </c>
      <c r="M12" s="21">
        <v>111377</v>
      </c>
      <c r="N12" s="21">
        <v>116127</v>
      </c>
      <c r="O12" s="21">
        <v>117745</v>
      </c>
      <c r="P12" s="21">
        <v>122915</v>
      </c>
      <c r="Q12" s="21">
        <v>119522</v>
      </c>
      <c r="R12" s="21">
        <v>118659</v>
      </c>
      <c r="S12" s="21">
        <v>123830</v>
      </c>
      <c r="T12" s="21">
        <v>129943</v>
      </c>
      <c r="U12" s="21">
        <v>134019</v>
      </c>
      <c r="V12" s="21">
        <v>143664</v>
      </c>
      <c r="W12" s="21">
        <v>152458</v>
      </c>
      <c r="X12" s="21">
        <v>159898</v>
      </c>
      <c r="Y12" s="21">
        <v>174406</v>
      </c>
      <c r="Z12" s="21">
        <v>187138</v>
      </c>
      <c r="AA12" s="21">
        <v>186063</v>
      </c>
      <c r="AB12" s="21">
        <v>172648</v>
      </c>
      <c r="AC12" s="21">
        <v>179632</v>
      </c>
      <c r="AD12" s="21">
        <v>201971</v>
      </c>
    </row>
    <row r="13" spans="1:30" ht="15">
      <c r="A13" s="20" t="s">
        <v>21</v>
      </c>
      <c r="B13" s="20" t="s">
        <v>22</v>
      </c>
      <c r="C13" s="20" t="s">
        <v>33</v>
      </c>
      <c r="D13" s="20" t="s">
        <v>34</v>
      </c>
      <c r="E13" s="21" t="s">
        <v>204</v>
      </c>
      <c r="F13" s="21" t="s">
        <v>204</v>
      </c>
      <c r="G13" s="21" t="s">
        <v>204</v>
      </c>
      <c r="H13" s="21" t="s">
        <v>204</v>
      </c>
      <c r="I13" s="21" t="s">
        <v>205</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t="s">
        <v>205</v>
      </c>
      <c r="AD13" s="21" t="s">
        <v>205</v>
      </c>
    </row>
    <row r="14" spans="1:30" ht="15">
      <c r="A14" s="20" t="s">
        <v>21</v>
      </c>
      <c r="B14" s="20" t="s">
        <v>22</v>
      </c>
      <c r="C14" s="20" t="s">
        <v>36</v>
      </c>
      <c r="D14" s="20" t="s">
        <v>217</v>
      </c>
      <c r="E14" s="21">
        <v>79770</v>
      </c>
      <c r="F14" s="21">
        <v>87449</v>
      </c>
      <c r="G14" s="21">
        <v>91727</v>
      </c>
      <c r="H14" s="21">
        <v>89410</v>
      </c>
      <c r="I14" s="21">
        <v>96506</v>
      </c>
      <c r="J14" s="21" t="s">
        <v>205</v>
      </c>
      <c r="K14" s="21">
        <v>92033</v>
      </c>
      <c r="L14" s="21">
        <v>105287</v>
      </c>
      <c r="M14" s="21">
        <v>110244</v>
      </c>
      <c r="N14" s="21">
        <v>115224</v>
      </c>
      <c r="O14" s="21">
        <v>116942</v>
      </c>
      <c r="P14" s="21">
        <v>120944</v>
      </c>
      <c r="Q14" s="21">
        <v>117705</v>
      </c>
      <c r="R14" s="21">
        <v>116775</v>
      </c>
      <c r="S14" s="21">
        <v>121738</v>
      </c>
      <c r="T14" s="21">
        <v>128364</v>
      </c>
      <c r="U14" s="21">
        <v>131866</v>
      </c>
      <c r="V14" s="21">
        <v>141041</v>
      </c>
      <c r="W14" s="21">
        <v>148844</v>
      </c>
      <c r="X14" s="21">
        <v>156793</v>
      </c>
      <c r="Y14" s="21">
        <v>170886</v>
      </c>
      <c r="Z14" s="21">
        <v>183726</v>
      </c>
      <c r="AA14" s="21">
        <v>181924</v>
      </c>
      <c r="AB14" s="21">
        <v>168113</v>
      </c>
      <c r="AC14" s="21">
        <v>171536</v>
      </c>
      <c r="AD14" s="21">
        <v>196709</v>
      </c>
    </row>
    <row r="15" spans="1:30" ht="15">
      <c r="A15" s="20" t="s">
        <v>21</v>
      </c>
      <c r="B15" s="20" t="s">
        <v>22</v>
      </c>
      <c r="C15" s="20" t="s">
        <v>37</v>
      </c>
      <c r="D15" s="20" t="s">
        <v>38</v>
      </c>
      <c r="E15" s="21" t="s">
        <v>204</v>
      </c>
      <c r="F15" s="21" t="s">
        <v>204</v>
      </c>
      <c r="G15" s="21" t="s">
        <v>204</v>
      </c>
      <c r="H15" s="21" t="s">
        <v>204</v>
      </c>
      <c r="I15" s="21" t="s">
        <v>205</v>
      </c>
      <c r="J15" s="21" t="s">
        <v>205</v>
      </c>
      <c r="K15" s="21">
        <v>670</v>
      </c>
      <c r="L15" s="21">
        <v>624</v>
      </c>
      <c r="M15" s="21">
        <v>1133</v>
      </c>
      <c r="N15" s="21">
        <v>903</v>
      </c>
      <c r="O15" s="21">
        <v>803</v>
      </c>
      <c r="P15" s="21">
        <v>1971</v>
      </c>
      <c r="Q15" s="21">
        <v>1817</v>
      </c>
      <c r="R15" s="21">
        <v>1884</v>
      </c>
      <c r="S15" s="21">
        <v>2092</v>
      </c>
      <c r="T15" s="21">
        <v>1579</v>
      </c>
      <c r="U15" s="21">
        <v>2153</v>
      </c>
      <c r="V15" s="21">
        <v>2623</v>
      </c>
      <c r="W15" s="21">
        <v>3614</v>
      </c>
      <c r="X15" s="21">
        <v>3104</v>
      </c>
      <c r="Y15" s="21">
        <v>3520</v>
      </c>
      <c r="Z15" s="21">
        <v>3412</v>
      </c>
      <c r="AA15" s="21">
        <v>4139</v>
      </c>
      <c r="AB15" s="21">
        <v>4535</v>
      </c>
      <c r="AC15" s="21" t="s">
        <v>205</v>
      </c>
      <c r="AD15" s="21" t="s">
        <v>205</v>
      </c>
    </row>
    <row r="16" spans="1:30" ht="15">
      <c r="A16" s="20" t="s">
        <v>21</v>
      </c>
      <c r="B16" s="20" t="s">
        <v>22</v>
      </c>
      <c r="C16" s="20" t="s">
        <v>39</v>
      </c>
      <c r="D16" s="20" t="s">
        <v>40</v>
      </c>
      <c r="E16" s="21">
        <v>486488</v>
      </c>
      <c r="F16" s="21">
        <v>537714</v>
      </c>
      <c r="G16" s="21">
        <v>612191</v>
      </c>
      <c r="H16" s="21">
        <v>614749</v>
      </c>
      <c r="I16" s="21">
        <v>647443</v>
      </c>
      <c r="J16" s="21">
        <v>707230</v>
      </c>
      <c r="K16" s="21">
        <v>636763</v>
      </c>
      <c r="L16" s="21">
        <v>686073</v>
      </c>
      <c r="M16" s="21">
        <v>630844</v>
      </c>
      <c r="N16" s="21">
        <v>665597</v>
      </c>
      <c r="O16" s="21">
        <v>718071</v>
      </c>
      <c r="P16" s="21">
        <v>746523</v>
      </c>
      <c r="Q16" s="21">
        <v>740011</v>
      </c>
      <c r="R16" s="21">
        <v>717614</v>
      </c>
      <c r="S16" s="21">
        <v>732827</v>
      </c>
      <c r="T16" s="21">
        <v>723199</v>
      </c>
      <c r="U16" s="21">
        <v>718789</v>
      </c>
      <c r="V16" s="21">
        <v>776241</v>
      </c>
      <c r="W16" s="21">
        <v>781873</v>
      </c>
      <c r="X16" s="21">
        <v>815120</v>
      </c>
      <c r="Y16" s="21">
        <v>805357</v>
      </c>
      <c r="Z16" s="21">
        <v>839785</v>
      </c>
      <c r="AA16" s="21">
        <v>851194</v>
      </c>
      <c r="AB16" s="21">
        <v>912565</v>
      </c>
      <c r="AC16" s="21">
        <v>860481</v>
      </c>
      <c r="AD16" s="21">
        <v>845072</v>
      </c>
    </row>
    <row r="17" spans="1:30" ht="15">
      <c r="A17" s="20" t="s">
        <v>21</v>
      </c>
      <c r="B17" s="20" t="s">
        <v>22</v>
      </c>
      <c r="C17" s="20" t="s">
        <v>41</v>
      </c>
      <c r="D17" s="20" t="s">
        <v>42</v>
      </c>
      <c r="E17" s="21">
        <v>2183546</v>
      </c>
      <c r="F17" s="21">
        <v>2413152</v>
      </c>
      <c r="G17" s="21">
        <v>2588020</v>
      </c>
      <c r="H17" s="21">
        <v>2606427</v>
      </c>
      <c r="I17" s="21">
        <v>2733005</v>
      </c>
      <c r="J17" s="21">
        <v>2813225</v>
      </c>
      <c r="K17" s="21">
        <v>2936266</v>
      </c>
      <c r="L17" s="21">
        <v>3165857</v>
      </c>
      <c r="M17" s="21">
        <v>3452356</v>
      </c>
      <c r="N17" s="21">
        <v>3765835</v>
      </c>
      <c r="O17" s="21">
        <v>3832050</v>
      </c>
      <c r="P17" s="21">
        <v>4035336</v>
      </c>
      <c r="Q17" s="21">
        <v>3589613</v>
      </c>
      <c r="R17" s="21">
        <v>3419964</v>
      </c>
      <c r="S17" s="21">
        <v>3541570</v>
      </c>
      <c r="T17" s="21">
        <v>3847698</v>
      </c>
      <c r="U17" s="21">
        <v>4135814</v>
      </c>
      <c r="V17" s="21">
        <v>4863142</v>
      </c>
      <c r="W17" s="21">
        <v>5361821</v>
      </c>
      <c r="X17" s="21">
        <v>5814998</v>
      </c>
      <c r="Y17" s="21">
        <v>5251714</v>
      </c>
      <c r="Z17" s="21">
        <v>5491337</v>
      </c>
      <c r="AA17" s="21">
        <v>5739662</v>
      </c>
      <c r="AB17" s="21">
        <v>5894118</v>
      </c>
      <c r="AC17" s="21">
        <v>6106735</v>
      </c>
      <c r="AD17" s="21">
        <v>6747803</v>
      </c>
    </row>
    <row r="18" spans="1:30" ht="15">
      <c r="A18" s="20" t="s">
        <v>21</v>
      </c>
      <c r="B18" s="20" t="s">
        <v>22</v>
      </c>
      <c r="C18" s="20" t="s">
        <v>43</v>
      </c>
      <c r="D18" s="20" t="s">
        <v>44</v>
      </c>
      <c r="E18" s="21">
        <v>9630770</v>
      </c>
      <c r="F18" s="21">
        <v>10365950</v>
      </c>
      <c r="G18" s="21">
        <v>10811499</v>
      </c>
      <c r="H18" s="21">
        <v>11271015</v>
      </c>
      <c r="I18" s="21">
        <v>11115925</v>
      </c>
      <c r="J18" s="21">
        <v>10859759</v>
      </c>
      <c r="K18" s="21">
        <v>11030414</v>
      </c>
      <c r="L18" s="21">
        <v>11818514</v>
      </c>
      <c r="M18" s="21">
        <v>12434740</v>
      </c>
      <c r="N18" s="21">
        <v>12853122</v>
      </c>
      <c r="O18" s="21">
        <v>13303513</v>
      </c>
      <c r="P18" s="21">
        <v>13542410</v>
      </c>
      <c r="Q18" s="21">
        <v>12189992</v>
      </c>
      <c r="R18" s="21">
        <v>12527303</v>
      </c>
      <c r="S18" s="21">
        <v>13112749</v>
      </c>
      <c r="T18" s="21">
        <v>13821096</v>
      </c>
      <c r="U18" s="21">
        <v>14119883</v>
      </c>
      <c r="V18" s="21">
        <v>14789770</v>
      </c>
      <c r="W18" s="21">
        <v>15017079</v>
      </c>
      <c r="X18" s="21">
        <v>14970076</v>
      </c>
      <c r="Y18" s="21">
        <v>15797747</v>
      </c>
      <c r="Z18" s="21">
        <v>16786933</v>
      </c>
      <c r="AA18" s="21">
        <v>16944140</v>
      </c>
      <c r="AB18" s="21">
        <v>16991605</v>
      </c>
      <c r="AC18" s="21">
        <v>17740957</v>
      </c>
      <c r="AD18" s="21">
        <v>19173726</v>
      </c>
    </row>
    <row r="19" spans="1:30" ht="15">
      <c r="A19" s="20" t="s">
        <v>21</v>
      </c>
      <c r="B19" s="20" t="s">
        <v>22</v>
      </c>
      <c r="C19" s="20" t="s">
        <v>45</v>
      </c>
      <c r="D19" s="20" t="s">
        <v>46</v>
      </c>
      <c r="E19" s="21">
        <v>6144373</v>
      </c>
      <c r="F19" s="21">
        <v>6617847</v>
      </c>
      <c r="G19" s="21">
        <v>6891570</v>
      </c>
      <c r="H19" s="21">
        <v>7308280</v>
      </c>
      <c r="I19" s="21">
        <v>7094579</v>
      </c>
      <c r="J19" s="21">
        <v>6830435</v>
      </c>
      <c r="K19" s="21">
        <v>6932615</v>
      </c>
      <c r="L19" s="21">
        <v>7584786</v>
      </c>
      <c r="M19" s="21">
        <v>8050579</v>
      </c>
      <c r="N19" s="21">
        <v>8425070</v>
      </c>
      <c r="O19" s="21">
        <v>8683110</v>
      </c>
      <c r="P19" s="21">
        <v>8664095</v>
      </c>
      <c r="Q19" s="21">
        <v>7454625</v>
      </c>
      <c r="R19" s="21">
        <v>7664553</v>
      </c>
      <c r="S19" s="21">
        <v>8289908</v>
      </c>
      <c r="T19" s="21">
        <v>8785951</v>
      </c>
      <c r="U19" s="21">
        <v>8952334</v>
      </c>
      <c r="V19" s="21">
        <v>9333186</v>
      </c>
      <c r="W19" s="21">
        <v>9409585</v>
      </c>
      <c r="X19" s="21">
        <v>9098935</v>
      </c>
      <c r="Y19" s="21">
        <v>9566702</v>
      </c>
      <c r="Z19" s="21">
        <v>10243267</v>
      </c>
      <c r="AA19" s="21">
        <v>10211437</v>
      </c>
      <c r="AB19" s="21">
        <v>9835802</v>
      </c>
      <c r="AC19" s="21">
        <v>10358646</v>
      </c>
      <c r="AD19" s="21">
        <v>11163737</v>
      </c>
    </row>
    <row r="20" spans="1:30" ht="15">
      <c r="A20" s="20" t="s">
        <v>21</v>
      </c>
      <c r="B20" s="20" t="s">
        <v>22</v>
      </c>
      <c r="C20" s="20" t="s">
        <v>47</v>
      </c>
      <c r="D20" s="20" t="s">
        <v>218</v>
      </c>
      <c r="E20" s="21">
        <v>301445</v>
      </c>
      <c r="F20" s="21">
        <v>345859</v>
      </c>
      <c r="G20" s="21">
        <v>403640</v>
      </c>
      <c r="H20" s="21">
        <v>450449</v>
      </c>
      <c r="I20" s="21">
        <v>467224</v>
      </c>
      <c r="J20" s="21">
        <v>478725</v>
      </c>
      <c r="K20" s="21">
        <v>492253</v>
      </c>
      <c r="L20" s="21">
        <v>530738</v>
      </c>
      <c r="M20" s="21">
        <v>594784</v>
      </c>
      <c r="N20" s="21">
        <v>579988</v>
      </c>
      <c r="O20" s="21">
        <v>595926</v>
      </c>
      <c r="P20" s="21">
        <v>566611</v>
      </c>
      <c r="Q20" s="21">
        <v>455435</v>
      </c>
      <c r="R20" s="21">
        <v>438528</v>
      </c>
      <c r="S20" s="21">
        <v>434428</v>
      </c>
      <c r="T20" s="21">
        <v>429740</v>
      </c>
      <c r="U20" s="21">
        <v>459149</v>
      </c>
      <c r="V20" s="21">
        <v>485714</v>
      </c>
      <c r="W20" s="21">
        <v>508607</v>
      </c>
      <c r="X20" s="21">
        <v>540116</v>
      </c>
      <c r="Y20" s="21">
        <v>581123</v>
      </c>
      <c r="Z20" s="21">
        <v>608694</v>
      </c>
      <c r="AA20" s="21">
        <v>634990</v>
      </c>
      <c r="AB20" s="21">
        <v>629688</v>
      </c>
      <c r="AC20" s="21">
        <v>688259</v>
      </c>
      <c r="AD20" s="21">
        <v>795673</v>
      </c>
    </row>
    <row r="21" spans="1:30" ht="15">
      <c r="A21" s="20" t="s">
        <v>21</v>
      </c>
      <c r="B21" s="20" t="s">
        <v>22</v>
      </c>
      <c r="C21" s="20" t="s">
        <v>48</v>
      </c>
      <c r="D21" s="20" t="s">
        <v>219</v>
      </c>
      <c r="E21" s="21">
        <v>263180</v>
      </c>
      <c r="F21" s="21">
        <v>281855</v>
      </c>
      <c r="G21" s="21">
        <v>301655</v>
      </c>
      <c r="H21" s="21">
        <v>323896</v>
      </c>
      <c r="I21" s="21">
        <v>341531</v>
      </c>
      <c r="J21" s="21">
        <v>334795</v>
      </c>
      <c r="K21" s="21">
        <v>312037</v>
      </c>
      <c r="L21" s="21">
        <v>327842</v>
      </c>
      <c r="M21" s="21">
        <v>326225</v>
      </c>
      <c r="N21" s="21">
        <v>331803</v>
      </c>
      <c r="O21" s="21">
        <v>316827</v>
      </c>
      <c r="P21" s="21">
        <v>309178</v>
      </c>
      <c r="Q21" s="21">
        <v>263131</v>
      </c>
      <c r="R21" s="21">
        <v>257375</v>
      </c>
      <c r="S21" s="21">
        <v>269851</v>
      </c>
      <c r="T21" s="21">
        <v>292228</v>
      </c>
      <c r="U21" s="21">
        <v>296485</v>
      </c>
      <c r="V21" s="21">
        <v>319033</v>
      </c>
      <c r="W21" s="21">
        <v>368951</v>
      </c>
      <c r="X21" s="21">
        <v>379272</v>
      </c>
      <c r="Y21" s="21">
        <v>402528</v>
      </c>
      <c r="Z21" s="21">
        <v>410760</v>
      </c>
      <c r="AA21" s="21">
        <v>422250</v>
      </c>
      <c r="AB21" s="21">
        <v>423671</v>
      </c>
      <c r="AC21" s="21">
        <v>442858</v>
      </c>
      <c r="AD21" s="21">
        <v>474076</v>
      </c>
    </row>
    <row r="22" spans="1:30" ht="15">
      <c r="A22" s="20" t="s">
        <v>21</v>
      </c>
      <c r="B22" s="20" t="s">
        <v>22</v>
      </c>
      <c r="C22" s="20" t="s">
        <v>49</v>
      </c>
      <c r="D22" s="20" t="s">
        <v>220</v>
      </c>
      <c r="E22" s="21">
        <v>395727</v>
      </c>
      <c r="F22" s="21">
        <v>434367</v>
      </c>
      <c r="G22" s="21">
        <v>478475</v>
      </c>
      <c r="H22" s="21">
        <v>477566</v>
      </c>
      <c r="I22" s="21">
        <v>450104</v>
      </c>
      <c r="J22" s="21">
        <v>423960</v>
      </c>
      <c r="K22" s="21">
        <v>416823</v>
      </c>
      <c r="L22" s="21">
        <v>482522</v>
      </c>
      <c r="M22" s="21">
        <v>513675</v>
      </c>
      <c r="N22" s="21">
        <v>515355</v>
      </c>
      <c r="O22" s="21">
        <v>538985</v>
      </c>
      <c r="P22" s="21">
        <v>558788</v>
      </c>
      <c r="Q22" s="21">
        <v>449457</v>
      </c>
      <c r="R22" s="21">
        <v>493027</v>
      </c>
      <c r="S22" s="21">
        <v>565300</v>
      </c>
      <c r="T22" s="21">
        <v>596859</v>
      </c>
      <c r="U22" s="21">
        <v>603855</v>
      </c>
      <c r="V22" s="21">
        <v>613088</v>
      </c>
      <c r="W22" s="21">
        <v>595576</v>
      </c>
      <c r="X22" s="21">
        <v>568278</v>
      </c>
      <c r="Y22" s="21">
        <v>606932</v>
      </c>
      <c r="Z22" s="21">
        <v>640108</v>
      </c>
      <c r="AA22" s="21">
        <v>658466</v>
      </c>
      <c r="AB22" s="21">
        <v>592183</v>
      </c>
      <c r="AC22" s="21">
        <v>612837</v>
      </c>
      <c r="AD22" s="21">
        <v>694405</v>
      </c>
    </row>
    <row r="23" spans="1:30" ht="15">
      <c r="A23" s="20" t="s">
        <v>21</v>
      </c>
      <c r="B23" s="20" t="s">
        <v>22</v>
      </c>
      <c r="C23" s="20" t="s">
        <v>50</v>
      </c>
      <c r="D23" s="20" t="s">
        <v>221</v>
      </c>
      <c r="E23" s="21">
        <v>810777</v>
      </c>
      <c r="F23" s="21">
        <v>895371</v>
      </c>
      <c r="G23" s="21">
        <v>907006</v>
      </c>
      <c r="H23" s="21">
        <v>948735</v>
      </c>
      <c r="I23" s="21">
        <v>896907</v>
      </c>
      <c r="J23" s="21">
        <v>866718</v>
      </c>
      <c r="K23" s="21">
        <v>855226</v>
      </c>
      <c r="L23" s="21">
        <v>911153</v>
      </c>
      <c r="M23" s="21">
        <v>959375</v>
      </c>
      <c r="N23" s="21">
        <v>1038485</v>
      </c>
      <c r="O23" s="21">
        <v>1082758</v>
      </c>
      <c r="P23" s="21">
        <v>1112840</v>
      </c>
      <c r="Q23" s="21">
        <v>945661</v>
      </c>
      <c r="R23" s="21">
        <v>940329</v>
      </c>
      <c r="S23" s="21">
        <v>1016862</v>
      </c>
      <c r="T23" s="21">
        <v>1128860</v>
      </c>
      <c r="U23" s="21">
        <v>1177870</v>
      </c>
      <c r="V23" s="21">
        <v>1227760</v>
      </c>
      <c r="W23" s="21">
        <v>1262465</v>
      </c>
      <c r="X23" s="21">
        <v>1240445</v>
      </c>
      <c r="Y23" s="21">
        <v>1291536</v>
      </c>
      <c r="Z23" s="21">
        <v>1399888</v>
      </c>
      <c r="AA23" s="21">
        <v>1431069</v>
      </c>
      <c r="AB23" s="21">
        <v>1373920</v>
      </c>
      <c r="AC23" s="21">
        <v>1458760</v>
      </c>
      <c r="AD23" s="21">
        <v>1558077</v>
      </c>
    </row>
    <row r="24" spans="1:30" ht="15">
      <c r="A24" s="20" t="s">
        <v>21</v>
      </c>
      <c r="B24" s="20" t="s">
        <v>22</v>
      </c>
      <c r="C24" s="20" t="s">
        <v>51</v>
      </c>
      <c r="D24" s="20" t="s">
        <v>52</v>
      </c>
      <c r="E24" s="21">
        <v>1954456</v>
      </c>
      <c r="F24" s="21">
        <v>1955826</v>
      </c>
      <c r="G24" s="21">
        <v>1873756</v>
      </c>
      <c r="H24" s="21">
        <v>1961695</v>
      </c>
      <c r="I24" s="21">
        <v>1901894</v>
      </c>
      <c r="J24" s="21">
        <v>1783115</v>
      </c>
      <c r="K24" s="21">
        <v>1827547</v>
      </c>
      <c r="L24" s="21">
        <v>2074647</v>
      </c>
      <c r="M24" s="21">
        <v>2235699</v>
      </c>
      <c r="N24" s="21">
        <v>2405677</v>
      </c>
      <c r="O24" s="21">
        <v>2576318</v>
      </c>
      <c r="P24" s="21">
        <v>2701871</v>
      </c>
      <c r="Q24" s="21">
        <v>2458145</v>
      </c>
      <c r="R24" s="21">
        <v>2551172</v>
      </c>
      <c r="S24" s="21">
        <v>2887168</v>
      </c>
      <c r="T24" s="21">
        <v>3136219</v>
      </c>
      <c r="U24" s="21">
        <v>3136862</v>
      </c>
      <c r="V24" s="21">
        <v>3237539</v>
      </c>
      <c r="W24" s="21">
        <v>3201086</v>
      </c>
      <c r="X24" s="21">
        <v>2930867</v>
      </c>
      <c r="Y24" s="21">
        <v>3136619</v>
      </c>
      <c r="Z24" s="21">
        <v>3407292</v>
      </c>
      <c r="AA24" s="21">
        <v>3445866</v>
      </c>
      <c r="AB24" s="21">
        <v>3321157</v>
      </c>
      <c r="AC24" s="21">
        <v>3628074</v>
      </c>
      <c r="AD24" s="21">
        <v>3958983</v>
      </c>
    </row>
    <row r="25" spans="1:30" ht="15">
      <c r="A25" s="20" t="s">
        <v>21</v>
      </c>
      <c r="B25" s="20" t="s">
        <v>22</v>
      </c>
      <c r="C25" s="20" t="s">
        <v>53</v>
      </c>
      <c r="D25" s="20" t="s">
        <v>222</v>
      </c>
      <c r="E25" s="21">
        <v>672043</v>
      </c>
      <c r="F25" s="21">
        <v>757080</v>
      </c>
      <c r="G25" s="21">
        <v>782679</v>
      </c>
      <c r="H25" s="21">
        <v>795707</v>
      </c>
      <c r="I25" s="21">
        <v>832674</v>
      </c>
      <c r="J25" s="21">
        <v>787619</v>
      </c>
      <c r="K25" s="21">
        <v>798611</v>
      </c>
      <c r="L25" s="21">
        <v>875580</v>
      </c>
      <c r="M25" s="21">
        <v>1000500</v>
      </c>
      <c r="N25" s="21">
        <v>1059616</v>
      </c>
      <c r="O25" s="21">
        <v>1169047</v>
      </c>
      <c r="P25" s="21">
        <v>1173824</v>
      </c>
      <c r="Q25" s="21">
        <v>1095723</v>
      </c>
      <c r="R25" s="21">
        <v>1149007</v>
      </c>
      <c r="S25" s="21">
        <v>1245008</v>
      </c>
      <c r="T25" s="21">
        <v>1237471</v>
      </c>
      <c r="U25" s="21">
        <v>1239396</v>
      </c>
      <c r="V25" s="21">
        <v>1290889</v>
      </c>
      <c r="W25" s="21">
        <v>1324558</v>
      </c>
      <c r="X25" s="21">
        <v>1302416</v>
      </c>
      <c r="Y25" s="21">
        <v>1417210</v>
      </c>
      <c r="Z25" s="21">
        <v>1546422</v>
      </c>
      <c r="AA25" s="21">
        <v>1427204</v>
      </c>
      <c r="AB25" s="21">
        <v>1452368</v>
      </c>
      <c r="AC25" s="21">
        <v>1366379</v>
      </c>
      <c r="AD25" s="21">
        <v>1493784</v>
      </c>
    </row>
    <row r="26" spans="1:30" ht="15">
      <c r="A26" s="20" t="s">
        <v>21</v>
      </c>
      <c r="B26" s="20" t="s">
        <v>22</v>
      </c>
      <c r="C26" s="20" t="s">
        <v>54</v>
      </c>
      <c r="D26" s="20" t="s">
        <v>223</v>
      </c>
      <c r="E26" s="21">
        <v>498440</v>
      </c>
      <c r="F26" s="21">
        <v>576718</v>
      </c>
      <c r="G26" s="21">
        <v>671814</v>
      </c>
      <c r="H26" s="21">
        <v>767540</v>
      </c>
      <c r="I26" s="21">
        <v>714965</v>
      </c>
      <c r="J26" s="21">
        <v>668055</v>
      </c>
      <c r="K26" s="21">
        <v>673589</v>
      </c>
      <c r="L26" s="21">
        <v>657537</v>
      </c>
      <c r="M26" s="21">
        <v>640022</v>
      </c>
      <c r="N26" s="21">
        <v>687615</v>
      </c>
      <c r="O26" s="21">
        <v>616604</v>
      </c>
      <c r="P26" s="21">
        <v>522535</v>
      </c>
      <c r="Q26" s="21">
        <v>435330</v>
      </c>
      <c r="R26" s="21">
        <v>439396</v>
      </c>
      <c r="S26" s="21">
        <v>404666</v>
      </c>
      <c r="T26" s="21">
        <v>393047</v>
      </c>
      <c r="U26" s="21">
        <v>404334</v>
      </c>
      <c r="V26" s="21">
        <v>412805</v>
      </c>
      <c r="W26" s="21">
        <v>442902</v>
      </c>
      <c r="X26" s="21">
        <v>469466</v>
      </c>
      <c r="Y26" s="21">
        <v>501988</v>
      </c>
      <c r="Z26" s="21">
        <v>548114</v>
      </c>
      <c r="AA26" s="21">
        <v>560481</v>
      </c>
      <c r="AB26" s="21">
        <v>525890</v>
      </c>
      <c r="AC26" s="21">
        <v>529310</v>
      </c>
      <c r="AD26" s="21">
        <v>515653</v>
      </c>
    </row>
    <row r="27" spans="1:30" ht="15">
      <c r="A27" s="20" t="s">
        <v>21</v>
      </c>
      <c r="B27" s="20" t="s">
        <v>22</v>
      </c>
      <c r="C27" s="20" t="s">
        <v>55</v>
      </c>
      <c r="D27" s="20" t="s">
        <v>56</v>
      </c>
      <c r="E27" s="21">
        <v>675228</v>
      </c>
      <c r="F27" s="21">
        <v>745725</v>
      </c>
      <c r="G27" s="21">
        <v>775560</v>
      </c>
      <c r="H27" s="21">
        <v>817749</v>
      </c>
      <c r="I27" s="21" t="s">
        <v>205</v>
      </c>
      <c r="J27" s="21" t="s">
        <v>205</v>
      </c>
      <c r="K27" s="21" t="s">
        <v>205</v>
      </c>
      <c r="L27" s="21" t="s">
        <v>205</v>
      </c>
      <c r="M27" s="21" t="s">
        <v>205</v>
      </c>
      <c r="N27" s="21" t="s">
        <v>205</v>
      </c>
      <c r="O27" s="21" t="s">
        <v>205</v>
      </c>
      <c r="P27" s="21" t="s">
        <v>205</v>
      </c>
      <c r="Q27" s="21" t="s">
        <v>205</v>
      </c>
      <c r="R27" s="21" t="s">
        <v>205</v>
      </c>
      <c r="S27" s="21" t="s">
        <v>205</v>
      </c>
      <c r="T27" s="21">
        <v>792543</v>
      </c>
      <c r="U27" s="21">
        <v>834606</v>
      </c>
      <c r="V27" s="21">
        <v>894345</v>
      </c>
      <c r="W27" s="21">
        <v>802882</v>
      </c>
      <c r="X27" s="21" t="s">
        <v>205</v>
      </c>
      <c r="Y27" s="21" t="s">
        <v>205</v>
      </c>
      <c r="Z27" s="21">
        <v>706149</v>
      </c>
      <c r="AA27" s="21">
        <v>698050</v>
      </c>
      <c r="AB27" s="21">
        <v>631384</v>
      </c>
      <c r="AC27" s="21" t="s">
        <v>205</v>
      </c>
      <c r="AD27" s="21">
        <v>766468</v>
      </c>
    </row>
    <row r="28" spans="1:30" ht="15">
      <c r="A28" s="20" t="s">
        <v>21</v>
      </c>
      <c r="B28" s="20" t="s">
        <v>22</v>
      </c>
      <c r="C28" s="20" t="s">
        <v>57</v>
      </c>
      <c r="D28" s="20" t="s">
        <v>58</v>
      </c>
      <c r="E28" s="21">
        <v>36845</v>
      </c>
      <c r="F28" s="21">
        <v>44488</v>
      </c>
      <c r="G28" s="21">
        <v>72560</v>
      </c>
      <c r="H28" s="21">
        <v>66379</v>
      </c>
      <c r="I28" s="21" t="s">
        <v>205</v>
      </c>
      <c r="J28" s="21" t="s">
        <v>205</v>
      </c>
      <c r="K28" s="21" t="s">
        <v>205</v>
      </c>
      <c r="L28" s="21" t="s">
        <v>205</v>
      </c>
      <c r="M28" s="21" t="s">
        <v>205</v>
      </c>
      <c r="N28" s="21" t="s">
        <v>205</v>
      </c>
      <c r="O28" s="21" t="s">
        <v>205</v>
      </c>
      <c r="P28" s="21" t="s">
        <v>205</v>
      </c>
      <c r="Q28" s="21" t="s">
        <v>205</v>
      </c>
      <c r="R28" s="21" t="s">
        <v>205</v>
      </c>
      <c r="S28" s="21" t="s">
        <v>205</v>
      </c>
      <c r="T28" s="21">
        <v>173801</v>
      </c>
      <c r="U28" s="21">
        <v>180541</v>
      </c>
      <c r="V28" s="21">
        <v>211503</v>
      </c>
      <c r="W28" s="21">
        <v>240806</v>
      </c>
      <c r="X28" s="21">
        <v>242043</v>
      </c>
      <c r="Y28" s="21" t="s">
        <v>205</v>
      </c>
      <c r="Z28" s="21">
        <v>214907</v>
      </c>
      <c r="AA28" s="21">
        <v>222210</v>
      </c>
      <c r="AB28" s="21">
        <v>193236</v>
      </c>
      <c r="AC28" s="21" t="s">
        <v>205</v>
      </c>
      <c r="AD28" s="21">
        <v>185721</v>
      </c>
    </row>
    <row r="29" spans="1:30" ht="15">
      <c r="A29" s="20" t="s">
        <v>21</v>
      </c>
      <c r="B29" s="20" t="s">
        <v>22</v>
      </c>
      <c r="C29" s="20" t="s">
        <v>59</v>
      </c>
      <c r="D29" s="20" t="s">
        <v>224</v>
      </c>
      <c r="E29" s="21">
        <v>300294</v>
      </c>
      <c r="F29" s="21">
        <v>324265</v>
      </c>
      <c r="G29" s="21">
        <v>349547</v>
      </c>
      <c r="H29" s="21">
        <v>401868</v>
      </c>
      <c r="I29" s="21">
        <v>374141</v>
      </c>
      <c r="J29" s="21">
        <v>390025</v>
      </c>
      <c r="K29" s="21">
        <v>405674</v>
      </c>
      <c r="L29" s="21">
        <v>432109</v>
      </c>
      <c r="M29" s="21">
        <v>468105</v>
      </c>
      <c r="N29" s="21">
        <v>481346</v>
      </c>
      <c r="O29" s="21">
        <v>492145</v>
      </c>
      <c r="P29" s="21">
        <v>454400</v>
      </c>
      <c r="Q29" s="21">
        <v>336326</v>
      </c>
      <c r="R29" s="21">
        <v>332317</v>
      </c>
      <c r="S29" s="21">
        <v>338855</v>
      </c>
      <c r="T29" s="21">
        <v>361918</v>
      </c>
      <c r="U29" s="21">
        <v>376048</v>
      </c>
      <c r="V29" s="21">
        <v>397541</v>
      </c>
      <c r="W29" s="21">
        <v>412269</v>
      </c>
      <c r="X29" s="21">
        <v>418254</v>
      </c>
      <c r="Y29" s="21">
        <v>442699</v>
      </c>
      <c r="Z29" s="21">
        <v>440233</v>
      </c>
      <c r="AA29" s="21">
        <v>433010</v>
      </c>
      <c r="AB29" s="21">
        <v>408667</v>
      </c>
      <c r="AC29" s="21">
        <v>423415</v>
      </c>
      <c r="AD29" s="21">
        <v>399138</v>
      </c>
    </row>
    <row r="30" spans="1:30" ht="15">
      <c r="A30" s="20" t="s">
        <v>21</v>
      </c>
      <c r="B30" s="20" t="s">
        <v>22</v>
      </c>
      <c r="C30" s="20" t="s">
        <v>60</v>
      </c>
      <c r="D30" s="20" t="s">
        <v>61</v>
      </c>
      <c r="E30" s="21">
        <v>235939</v>
      </c>
      <c r="F30" s="21">
        <v>256294</v>
      </c>
      <c r="G30" s="21">
        <v>274879</v>
      </c>
      <c r="H30" s="21">
        <v>296694</v>
      </c>
      <c r="I30" s="21">
        <v>264750</v>
      </c>
      <c r="J30" s="21">
        <v>231636</v>
      </c>
      <c r="K30" s="21">
        <v>273583</v>
      </c>
      <c r="L30" s="21">
        <v>281603</v>
      </c>
      <c r="M30" s="21">
        <v>284429</v>
      </c>
      <c r="N30" s="21">
        <v>280365</v>
      </c>
      <c r="O30" s="21">
        <v>254517</v>
      </c>
      <c r="P30" s="21">
        <v>273035</v>
      </c>
      <c r="Q30" s="21">
        <v>244438</v>
      </c>
      <c r="R30" s="21">
        <v>234750</v>
      </c>
      <c r="S30" s="21">
        <v>233613</v>
      </c>
      <c r="T30" s="21">
        <v>243265</v>
      </c>
      <c r="U30" s="21">
        <v>243190</v>
      </c>
      <c r="V30" s="21">
        <v>242969</v>
      </c>
      <c r="W30" s="21">
        <v>249482</v>
      </c>
      <c r="X30" s="21" t="s">
        <v>205</v>
      </c>
      <c r="Y30" s="21">
        <v>257331</v>
      </c>
      <c r="Z30" s="21">
        <v>320699</v>
      </c>
      <c r="AA30" s="21">
        <v>277841</v>
      </c>
      <c r="AB30" s="21">
        <v>283637</v>
      </c>
      <c r="AC30" s="21">
        <v>317524</v>
      </c>
      <c r="AD30" s="21">
        <v>321758</v>
      </c>
    </row>
    <row r="31" spans="1:30" ht="15">
      <c r="A31" s="20" t="s">
        <v>21</v>
      </c>
      <c r="B31" s="20" t="s">
        <v>22</v>
      </c>
      <c r="C31" s="20" t="s">
        <v>62</v>
      </c>
      <c r="D31" s="20" t="s">
        <v>63</v>
      </c>
      <c r="E31" s="21">
        <v>3486396</v>
      </c>
      <c r="F31" s="21">
        <v>3748103</v>
      </c>
      <c r="G31" s="21">
        <v>3919929</v>
      </c>
      <c r="H31" s="21">
        <v>3962735</v>
      </c>
      <c r="I31" s="21">
        <v>4021347</v>
      </c>
      <c r="J31" s="21">
        <v>4029324</v>
      </c>
      <c r="K31" s="21">
        <v>4097799</v>
      </c>
      <c r="L31" s="21">
        <v>4233728</v>
      </c>
      <c r="M31" s="21">
        <v>4384161</v>
      </c>
      <c r="N31" s="21">
        <v>4428051</v>
      </c>
      <c r="O31" s="21">
        <v>4620403</v>
      </c>
      <c r="P31" s="21">
        <v>4878315</v>
      </c>
      <c r="Q31" s="21">
        <v>4735367</v>
      </c>
      <c r="R31" s="21">
        <v>4862751</v>
      </c>
      <c r="S31" s="21">
        <v>4822841</v>
      </c>
      <c r="T31" s="21">
        <v>5035145</v>
      </c>
      <c r="U31" s="21">
        <v>5167549</v>
      </c>
      <c r="V31" s="21">
        <v>5456583</v>
      </c>
      <c r="W31" s="21">
        <v>5607495</v>
      </c>
      <c r="X31" s="21">
        <v>5871141</v>
      </c>
      <c r="Y31" s="21">
        <v>6231045</v>
      </c>
      <c r="Z31" s="21">
        <v>6543666</v>
      </c>
      <c r="AA31" s="21">
        <v>6732704</v>
      </c>
      <c r="AB31" s="21">
        <v>7155803</v>
      </c>
      <c r="AC31" s="21">
        <v>7382311</v>
      </c>
      <c r="AD31" s="21">
        <v>8009989</v>
      </c>
    </row>
    <row r="32" spans="1:30" ht="15">
      <c r="A32" s="20" t="s">
        <v>21</v>
      </c>
      <c r="B32" s="20" t="s">
        <v>22</v>
      </c>
      <c r="C32" s="20" t="s">
        <v>64</v>
      </c>
      <c r="D32" s="20" t="s">
        <v>245</v>
      </c>
      <c r="E32" s="21">
        <v>1798994</v>
      </c>
      <c r="F32" s="21">
        <v>1952514</v>
      </c>
      <c r="G32" s="21">
        <v>2041973</v>
      </c>
      <c r="H32" s="21">
        <v>2064617</v>
      </c>
      <c r="I32" s="21">
        <v>2152632</v>
      </c>
      <c r="J32" s="21">
        <v>2203298</v>
      </c>
      <c r="K32" s="21">
        <v>2281499</v>
      </c>
      <c r="L32" s="21">
        <v>2380514</v>
      </c>
      <c r="M32" s="21">
        <v>2462188</v>
      </c>
      <c r="N32" s="21">
        <v>2463857</v>
      </c>
      <c r="O32" s="21">
        <v>2574895</v>
      </c>
      <c r="P32" s="21">
        <v>2696656</v>
      </c>
      <c r="Q32" s="21">
        <v>2750887</v>
      </c>
      <c r="R32" s="21">
        <v>2819122</v>
      </c>
      <c r="S32" s="21">
        <v>2811238</v>
      </c>
      <c r="T32" s="21">
        <v>2928406</v>
      </c>
      <c r="U32" s="21">
        <v>2991621</v>
      </c>
      <c r="V32" s="21">
        <v>3130496</v>
      </c>
      <c r="W32" s="21">
        <v>3268658</v>
      </c>
      <c r="X32" s="21">
        <v>3436196</v>
      </c>
      <c r="Y32" s="21">
        <v>3653799</v>
      </c>
      <c r="Z32" s="21">
        <v>3878612</v>
      </c>
      <c r="AA32" s="21">
        <v>4035101</v>
      </c>
      <c r="AB32" s="21">
        <v>4490620</v>
      </c>
      <c r="AC32" s="21">
        <v>4588159</v>
      </c>
      <c r="AD32" s="21">
        <v>4913037</v>
      </c>
    </row>
    <row r="33" spans="1:30" ht="15">
      <c r="A33" s="20" t="s">
        <v>21</v>
      </c>
      <c r="B33" s="20" t="s">
        <v>22</v>
      </c>
      <c r="C33" s="20" t="s">
        <v>65</v>
      </c>
      <c r="D33" s="20" t="s">
        <v>66</v>
      </c>
      <c r="E33" s="21">
        <v>27198</v>
      </c>
      <c r="F33" s="21">
        <v>28931</v>
      </c>
      <c r="G33" s="21">
        <v>31963</v>
      </c>
      <c r="H33" s="21">
        <v>34440</v>
      </c>
      <c r="I33" s="21">
        <v>32714</v>
      </c>
      <c r="J33" s="21">
        <v>31879</v>
      </c>
      <c r="K33" s="21">
        <v>32411</v>
      </c>
      <c r="L33" s="21">
        <v>29265</v>
      </c>
      <c r="M33" s="21">
        <v>27022</v>
      </c>
      <c r="N33" s="21">
        <v>24649</v>
      </c>
      <c r="O33" s="21">
        <v>26562</v>
      </c>
      <c r="P33" s="21">
        <v>27890</v>
      </c>
      <c r="Q33" s="21">
        <v>27412</v>
      </c>
      <c r="R33" s="21">
        <v>28353</v>
      </c>
      <c r="S33" s="21">
        <v>28774</v>
      </c>
      <c r="T33" s="21">
        <v>31566</v>
      </c>
      <c r="U33" s="21">
        <v>30951</v>
      </c>
      <c r="V33" s="21">
        <v>32084</v>
      </c>
      <c r="W33" s="21">
        <v>31520</v>
      </c>
      <c r="X33" s="21">
        <v>30772</v>
      </c>
      <c r="Y33" s="21">
        <v>31657</v>
      </c>
      <c r="Z33" s="21">
        <v>32944</v>
      </c>
      <c r="AA33" s="21">
        <v>33787</v>
      </c>
      <c r="AB33" s="21">
        <v>30339</v>
      </c>
      <c r="AC33" s="21">
        <v>31200</v>
      </c>
      <c r="AD33" s="21">
        <v>33098</v>
      </c>
    </row>
    <row r="34" spans="1:30" ht="15">
      <c r="A34" s="20" t="s">
        <v>21</v>
      </c>
      <c r="B34" s="20" t="s">
        <v>22</v>
      </c>
      <c r="C34" s="20" t="s">
        <v>67</v>
      </c>
      <c r="D34" s="20" t="s">
        <v>225</v>
      </c>
      <c r="E34" s="21">
        <v>105050</v>
      </c>
      <c r="F34" s="21">
        <v>107271</v>
      </c>
      <c r="G34" s="21">
        <v>118163</v>
      </c>
      <c r="H34" s="21">
        <v>106492</v>
      </c>
      <c r="I34" s="21">
        <v>102202</v>
      </c>
      <c r="J34" s="21">
        <v>88929</v>
      </c>
      <c r="K34" s="21">
        <v>80826</v>
      </c>
      <c r="L34" s="21">
        <v>84988</v>
      </c>
      <c r="M34" s="21">
        <v>77283</v>
      </c>
      <c r="N34" s="21">
        <v>71560</v>
      </c>
      <c r="O34" s="21">
        <v>69989</v>
      </c>
      <c r="P34" s="21">
        <v>69346</v>
      </c>
      <c r="Q34" s="21">
        <v>54272</v>
      </c>
      <c r="R34" s="21">
        <v>52740</v>
      </c>
      <c r="S34" s="21">
        <v>52591</v>
      </c>
      <c r="T34" s="21">
        <v>52402</v>
      </c>
      <c r="U34" s="21">
        <v>51110</v>
      </c>
      <c r="V34" s="21">
        <v>53784</v>
      </c>
      <c r="W34" s="21">
        <v>53041</v>
      </c>
      <c r="X34" s="21">
        <v>55640</v>
      </c>
      <c r="Y34" s="21">
        <v>57309</v>
      </c>
      <c r="Z34" s="21">
        <v>58461</v>
      </c>
      <c r="AA34" s="21">
        <v>57262</v>
      </c>
      <c r="AB34" s="21">
        <v>52191</v>
      </c>
      <c r="AC34" s="21">
        <v>55531</v>
      </c>
      <c r="AD34" s="21">
        <v>60279</v>
      </c>
    </row>
    <row r="35" spans="1:30" ht="15">
      <c r="A35" s="20" t="s">
        <v>21</v>
      </c>
      <c r="B35" s="20" t="s">
        <v>22</v>
      </c>
      <c r="C35" s="20" t="s">
        <v>68</v>
      </c>
      <c r="D35" s="20" t="s">
        <v>226</v>
      </c>
      <c r="E35" s="21">
        <v>195029</v>
      </c>
      <c r="F35" s="21">
        <v>219825</v>
      </c>
      <c r="G35" s="21">
        <v>260131</v>
      </c>
      <c r="H35" s="21">
        <v>232222</v>
      </c>
      <c r="I35" s="21">
        <v>270285</v>
      </c>
      <c r="J35" s="21">
        <v>240298</v>
      </c>
      <c r="K35" s="21">
        <v>243710</v>
      </c>
      <c r="L35" s="21">
        <v>253425</v>
      </c>
      <c r="M35" s="21">
        <v>256004</v>
      </c>
      <c r="N35" s="21">
        <v>250190</v>
      </c>
      <c r="O35" s="21">
        <v>249790</v>
      </c>
      <c r="P35" s="21">
        <v>256628</v>
      </c>
      <c r="Q35" s="21">
        <v>237416</v>
      </c>
      <c r="R35" s="21">
        <v>244535</v>
      </c>
      <c r="S35" s="21">
        <v>246063</v>
      </c>
      <c r="T35" s="21">
        <v>247820</v>
      </c>
      <c r="U35" s="21">
        <v>250086</v>
      </c>
      <c r="V35" s="21">
        <v>256298</v>
      </c>
      <c r="W35" s="21">
        <v>253722</v>
      </c>
      <c r="X35" s="21">
        <v>262554</v>
      </c>
      <c r="Y35" s="21">
        <v>274880</v>
      </c>
      <c r="Z35" s="21">
        <v>279937</v>
      </c>
      <c r="AA35" s="21">
        <v>295008</v>
      </c>
      <c r="AB35" s="21">
        <v>298849</v>
      </c>
      <c r="AC35" s="21">
        <v>276590</v>
      </c>
      <c r="AD35" s="21">
        <v>298323</v>
      </c>
    </row>
    <row r="36" spans="1:30" ht="15">
      <c r="A36" s="20" t="s">
        <v>21</v>
      </c>
      <c r="B36" s="20" t="s">
        <v>22</v>
      </c>
      <c r="C36" s="20" t="s">
        <v>69</v>
      </c>
      <c r="D36" s="20" t="s">
        <v>70</v>
      </c>
      <c r="E36" s="21">
        <v>356531</v>
      </c>
      <c r="F36" s="21">
        <v>377098</v>
      </c>
      <c r="G36" s="21">
        <v>385509</v>
      </c>
      <c r="H36" s="21">
        <v>394561</v>
      </c>
      <c r="I36" s="21">
        <v>380605</v>
      </c>
      <c r="J36" s="21">
        <v>355566</v>
      </c>
      <c r="K36" s="21">
        <v>351460</v>
      </c>
      <c r="L36" s="21">
        <v>349937</v>
      </c>
      <c r="M36" s="21">
        <v>365068</v>
      </c>
      <c r="N36" s="21">
        <v>366919</v>
      </c>
      <c r="O36" s="21">
        <v>378409</v>
      </c>
      <c r="P36" s="21">
        <v>382899</v>
      </c>
      <c r="Q36" s="21">
        <v>338626</v>
      </c>
      <c r="R36" s="21">
        <v>330667</v>
      </c>
      <c r="S36" s="21">
        <v>322972</v>
      </c>
      <c r="T36" s="21">
        <v>331537</v>
      </c>
      <c r="U36" s="21">
        <v>333840</v>
      </c>
      <c r="V36" s="21">
        <v>335479</v>
      </c>
      <c r="W36" s="21">
        <v>322483</v>
      </c>
      <c r="X36" s="21">
        <v>330413</v>
      </c>
      <c r="Y36" s="21">
        <v>331034</v>
      </c>
      <c r="Z36" s="21">
        <v>338023</v>
      </c>
      <c r="AA36" s="21">
        <v>337008</v>
      </c>
      <c r="AB36" s="21">
        <v>306924</v>
      </c>
      <c r="AC36" s="21">
        <v>344983</v>
      </c>
      <c r="AD36" s="21">
        <v>377746</v>
      </c>
    </row>
    <row r="37" spans="1:30" ht="15">
      <c r="A37" s="20" t="s">
        <v>21</v>
      </c>
      <c r="B37" s="20" t="s">
        <v>22</v>
      </c>
      <c r="C37" s="20" t="s">
        <v>71</v>
      </c>
      <c r="D37" s="20" t="s">
        <v>72</v>
      </c>
      <c r="E37" s="21">
        <v>22905</v>
      </c>
      <c r="F37" s="21">
        <v>23473</v>
      </c>
      <c r="G37" s="21">
        <v>24705</v>
      </c>
      <c r="H37" s="21">
        <v>27735</v>
      </c>
      <c r="I37" s="21">
        <v>32783</v>
      </c>
      <c r="J37" s="21">
        <v>27223</v>
      </c>
      <c r="K37" s="21">
        <v>29860</v>
      </c>
      <c r="L37" s="21">
        <v>21677</v>
      </c>
      <c r="M37" s="21">
        <v>27515</v>
      </c>
      <c r="N37" s="21">
        <v>27321</v>
      </c>
      <c r="O37" s="21">
        <v>23802</v>
      </c>
      <c r="P37" s="21">
        <v>27256</v>
      </c>
      <c r="Q37" s="21">
        <v>30935</v>
      </c>
      <c r="R37" s="21">
        <v>28966</v>
      </c>
      <c r="S37" s="21">
        <v>37217</v>
      </c>
      <c r="T37" s="21">
        <v>45443</v>
      </c>
      <c r="U37" s="21">
        <v>42617</v>
      </c>
      <c r="V37" s="21">
        <v>40199</v>
      </c>
      <c r="W37" s="21">
        <v>37018</v>
      </c>
      <c r="X37" s="21">
        <v>36994</v>
      </c>
      <c r="Y37" s="21">
        <v>37571</v>
      </c>
      <c r="Z37" s="21">
        <v>42062</v>
      </c>
      <c r="AA37" s="21">
        <v>40640</v>
      </c>
      <c r="AB37" s="21">
        <v>44178</v>
      </c>
      <c r="AC37" s="21">
        <v>46019</v>
      </c>
      <c r="AD37" s="21">
        <v>47997</v>
      </c>
    </row>
    <row r="38" spans="1:30" ht="15">
      <c r="A38" s="20" t="s">
        <v>21</v>
      </c>
      <c r="B38" s="20" t="s">
        <v>22</v>
      </c>
      <c r="C38" s="20" t="s">
        <v>73</v>
      </c>
      <c r="D38" s="20" t="s">
        <v>227</v>
      </c>
      <c r="E38" s="21">
        <v>369037</v>
      </c>
      <c r="F38" s="21">
        <v>393232</v>
      </c>
      <c r="G38" s="21">
        <v>408329</v>
      </c>
      <c r="H38" s="21">
        <v>442294</v>
      </c>
      <c r="I38" s="21">
        <v>440217</v>
      </c>
      <c r="J38" s="21">
        <v>439495</v>
      </c>
      <c r="K38" s="21">
        <v>450432</v>
      </c>
      <c r="L38" s="21">
        <v>492794</v>
      </c>
      <c r="M38" s="21">
        <v>511709</v>
      </c>
      <c r="N38" s="21">
        <v>559998</v>
      </c>
      <c r="O38" s="21">
        <v>651009</v>
      </c>
      <c r="P38" s="21">
        <v>768016</v>
      </c>
      <c r="Q38" s="21">
        <v>754041</v>
      </c>
      <c r="R38" s="21">
        <v>808732</v>
      </c>
      <c r="S38" s="21">
        <v>741446</v>
      </c>
      <c r="T38" s="21">
        <v>779476</v>
      </c>
      <c r="U38" s="21">
        <v>832671</v>
      </c>
      <c r="V38" s="21">
        <v>943766</v>
      </c>
      <c r="W38" s="21">
        <v>990182</v>
      </c>
      <c r="X38" s="21">
        <v>1022154</v>
      </c>
      <c r="Y38" s="21">
        <v>1094976</v>
      </c>
      <c r="Z38" s="21">
        <v>1120538</v>
      </c>
      <c r="AA38" s="21">
        <v>1123584</v>
      </c>
      <c r="AB38" s="21">
        <v>1123199</v>
      </c>
      <c r="AC38" s="21">
        <v>1187706</v>
      </c>
      <c r="AD38" s="21">
        <v>1348448</v>
      </c>
    </row>
    <row r="39" spans="1:30" ht="15">
      <c r="A39" s="20" t="s">
        <v>21</v>
      </c>
      <c r="B39" s="20" t="s">
        <v>22</v>
      </c>
      <c r="C39" s="20" t="s">
        <v>74</v>
      </c>
      <c r="D39" s="20" t="s">
        <v>75</v>
      </c>
      <c r="E39" s="21">
        <v>611652</v>
      </c>
      <c r="F39" s="21">
        <v>645759</v>
      </c>
      <c r="G39" s="21">
        <v>649156</v>
      </c>
      <c r="H39" s="21">
        <v>660375</v>
      </c>
      <c r="I39" s="21">
        <v>609908</v>
      </c>
      <c r="J39" s="21">
        <v>642636</v>
      </c>
      <c r="K39" s="21">
        <v>627601</v>
      </c>
      <c r="L39" s="21">
        <v>621129</v>
      </c>
      <c r="M39" s="21">
        <v>657372</v>
      </c>
      <c r="N39" s="21">
        <v>663558</v>
      </c>
      <c r="O39" s="21">
        <v>645947</v>
      </c>
      <c r="P39" s="21">
        <v>649624</v>
      </c>
      <c r="Q39" s="21">
        <v>541778</v>
      </c>
      <c r="R39" s="21">
        <v>549636</v>
      </c>
      <c r="S39" s="21">
        <v>582540</v>
      </c>
      <c r="T39" s="21">
        <v>618495</v>
      </c>
      <c r="U39" s="21">
        <v>634652</v>
      </c>
      <c r="V39" s="21">
        <v>664476</v>
      </c>
      <c r="W39" s="21">
        <v>650870</v>
      </c>
      <c r="X39" s="21">
        <v>696418</v>
      </c>
      <c r="Y39" s="21">
        <v>749820</v>
      </c>
      <c r="Z39" s="21">
        <v>793088</v>
      </c>
      <c r="AA39" s="21">
        <v>810313</v>
      </c>
      <c r="AB39" s="21">
        <v>809505</v>
      </c>
      <c r="AC39" s="21">
        <v>852125</v>
      </c>
      <c r="AD39" s="21">
        <v>931060</v>
      </c>
    </row>
    <row r="40" spans="1:30" ht="15">
      <c r="A40" s="20" t="s">
        <v>21</v>
      </c>
      <c r="B40" s="20" t="s">
        <v>22</v>
      </c>
      <c r="C40" s="20" t="s">
        <v>76</v>
      </c>
      <c r="D40" s="20" t="s">
        <v>77</v>
      </c>
      <c r="E40" s="21">
        <v>2673034</v>
      </c>
      <c r="F40" s="21">
        <v>2851128</v>
      </c>
      <c r="G40" s="21">
        <v>3054862</v>
      </c>
      <c r="H40" s="21">
        <v>3004936</v>
      </c>
      <c r="I40" s="21">
        <v>2994251</v>
      </c>
      <c r="J40" s="21">
        <v>3047560</v>
      </c>
      <c r="K40" s="21">
        <v>3046926</v>
      </c>
      <c r="L40" s="21">
        <v>3239518</v>
      </c>
      <c r="M40" s="21">
        <v>3479178</v>
      </c>
      <c r="N40" s="21">
        <v>3605778</v>
      </c>
      <c r="O40" s="21">
        <v>3818944</v>
      </c>
      <c r="P40" s="21">
        <v>4072330</v>
      </c>
      <c r="Q40" s="21">
        <v>3954322</v>
      </c>
      <c r="R40" s="21">
        <v>4018667</v>
      </c>
      <c r="S40" s="21">
        <v>4268793</v>
      </c>
      <c r="T40" s="21">
        <v>4566626</v>
      </c>
      <c r="U40" s="21">
        <v>4660178</v>
      </c>
      <c r="V40" s="21">
        <v>4823101</v>
      </c>
      <c r="W40" s="21">
        <v>4819437</v>
      </c>
      <c r="X40" s="21">
        <v>4831816</v>
      </c>
      <c r="Y40" s="21">
        <v>5006355</v>
      </c>
      <c r="Z40" s="21">
        <v>5200411</v>
      </c>
      <c r="AA40" s="21">
        <v>5249162</v>
      </c>
      <c r="AB40" s="21">
        <v>5367533</v>
      </c>
      <c r="AC40" s="21">
        <v>5674514</v>
      </c>
      <c r="AD40" s="21">
        <v>6265105</v>
      </c>
    </row>
    <row r="41" spans="1:30" ht="15">
      <c r="A41" s="20" t="s">
        <v>21</v>
      </c>
      <c r="B41" s="20" t="s">
        <v>22</v>
      </c>
      <c r="C41" s="20" t="s">
        <v>78</v>
      </c>
      <c r="D41" s="20" t="s">
        <v>79</v>
      </c>
      <c r="E41" s="21">
        <v>3722489</v>
      </c>
      <c r="F41" s="21">
        <v>3865369</v>
      </c>
      <c r="G41" s="21">
        <v>3967358</v>
      </c>
      <c r="H41" s="21">
        <v>4171113</v>
      </c>
      <c r="I41" s="21">
        <v>4241010</v>
      </c>
      <c r="J41" s="21">
        <v>4325214</v>
      </c>
      <c r="K41" s="21">
        <v>4431600</v>
      </c>
      <c r="L41" s="21">
        <v>4531582</v>
      </c>
      <c r="M41" s="21">
        <v>4576727</v>
      </c>
      <c r="N41" s="21">
        <v>4658132</v>
      </c>
      <c r="O41" s="21">
        <v>4748497</v>
      </c>
      <c r="P41" s="21">
        <v>4866558</v>
      </c>
      <c r="Q41" s="21">
        <v>4827265</v>
      </c>
      <c r="R41" s="21">
        <v>4771162</v>
      </c>
      <c r="S41" s="21">
        <v>4942152</v>
      </c>
      <c r="T41" s="21">
        <v>5111862</v>
      </c>
      <c r="U41" s="21">
        <v>5146796</v>
      </c>
      <c r="V41" s="21">
        <v>5308937</v>
      </c>
      <c r="W41" s="21">
        <v>5493991</v>
      </c>
      <c r="X41" s="21">
        <v>5724708</v>
      </c>
      <c r="Y41" s="21">
        <v>5861956</v>
      </c>
      <c r="Z41" s="21">
        <v>5947244</v>
      </c>
      <c r="AA41" s="21">
        <v>6044538</v>
      </c>
      <c r="AB41" s="21">
        <v>6243078</v>
      </c>
      <c r="AC41" s="21">
        <v>6772697</v>
      </c>
      <c r="AD41" s="21">
        <v>7012708</v>
      </c>
    </row>
    <row r="42" spans="1:30" ht="15">
      <c r="A42" s="20" t="s">
        <v>21</v>
      </c>
      <c r="B42" s="20" t="s">
        <v>22</v>
      </c>
      <c r="C42" s="20" t="s">
        <v>80</v>
      </c>
      <c r="D42" s="20" t="s">
        <v>81</v>
      </c>
      <c r="E42" s="21">
        <v>1620984</v>
      </c>
      <c r="F42" s="21">
        <v>1755749</v>
      </c>
      <c r="G42" s="21">
        <v>1906700</v>
      </c>
      <c r="H42" s="21">
        <v>2026724</v>
      </c>
      <c r="I42" s="21">
        <v>2058719</v>
      </c>
      <c r="J42" s="21">
        <v>2093953</v>
      </c>
      <c r="K42" s="21">
        <v>2157721</v>
      </c>
      <c r="L42" s="21">
        <v>2351192</v>
      </c>
      <c r="M42" s="21">
        <v>2502188</v>
      </c>
      <c r="N42" s="21">
        <v>2642703</v>
      </c>
      <c r="O42" s="21">
        <v>2823056</v>
      </c>
      <c r="P42" s="21">
        <v>2816905</v>
      </c>
      <c r="Q42" s="21">
        <v>2739022</v>
      </c>
      <c r="R42" s="21">
        <v>2775781</v>
      </c>
      <c r="S42" s="21">
        <v>2899212</v>
      </c>
      <c r="T42" s="21">
        <v>3067736</v>
      </c>
      <c r="U42" s="21">
        <v>3165984</v>
      </c>
      <c r="V42" s="21">
        <v>3325431</v>
      </c>
      <c r="W42" s="21">
        <v>3504831</v>
      </c>
      <c r="X42" s="21">
        <v>3496215</v>
      </c>
      <c r="Y42" s="21">
        <v>3620279</v>
      </c>
      <c r="Z42" s="21">
        <v>3829190</v>
      </c>
      <c r="AA42" s="21">
        <v>3967334</v>
      </c>
      <c r="AB42" s="21">
        <v>3979263</v>
      </c>
      <c r="AC42" s="21">
        <v>4378677</v>
      </c>
      <c r="AD42" s="21">
        <v>4717851</v>
      </c>
    </row>
    <row r="43" spans="1:30" ht="15">
      <c r="A43" s="20" t="s">
        <v>21</v>
      </c>
      <c r="B43" s="20" t="s">
        <v>22</v>
      </c>
      <c r="C43" s="20" t="s">
        <v>82</v>
      </c>
      <c r="D43" s="20" t="s">
        <v>83</v>
      </c>
      <c r="E43" s="21">
        <v>29560</v>
      </c>
      <c r="F43" s="21">
        <v>32530</v>
      </c>
      <c r="G43" s="21">
        <v>42228</v>
      </c>
      <c r="H43" s="21">
        <v>35780</v>
      </c>
      <c r="I43" s="21">
        <v>26889</v>
      </c>
      <c r="J43" s="21">
        <v>22490</v>
      </c>
      <c r="K43" s="21">
        <v>21282</v>
      </c>
      <c r="L43" s="21">
        <v>20752</v>
      </c>
      <c r="M43" s="21">
        <v>19501</v>
      </c>
      <c r="N43" s="21">
        <v>16932</v>
      </c>
      <c r="O43" s="21">
        <v>16993</v>
      </c>
      <c r="P43" s="21">
        <v>18105</v>
      </c>
      <c r="Q43" s="21">
        <v>18337</v>
      </c>
      <c r="R43" s="21">
        <v>17585</v>
      </c>
      <c r="S43" s="21">
        <v>20003</v>
      </c>
      <c r="T43" s="21">
        <v>21594</v>
      </c>
      <c r="U43" s="21">
        <v>17152</v>
      </c>
      <c r="V43" s="21">
        <v>16524</v>
      </c>
      <c r="W43" s="21">
        <v>13812</v>
      </c>
      <c r="X43" s="21">
        <v>15353</v>
      </c>
      <c r="Y43" s="21">
        <v>15786</v>
      </c>
      <c r="Z43" s="21">
        <v>17898</v>
      </c>
      <c r="AA43" s="21">
        <v>26212</v>
      </c>
      <c r="AB43" s="21">
        <v>24531</v>
      </c>
      <c r="AC43" s="21">
        <v>35642</v>
      </c>
      <c r="AD43" s="21">
        <v>47954</v>
      </c>
    </row>
    <row r="44" spans="1:30" ht="15">
      <c r="A44" s="20" t="s">
        <v>21</v>
      </c>
      <c r="B44" s="20" t="s">
        <v>22</v>
      </c>
      <c r="C44" s="20" t="s">
        <v>84</v>
      </c>
      <c r="D44" s="20" t="s">
        <v>85</v>
      </c>
      <c r="E44" s="21">
        <v>272609</v>
      </c>
      <c r="F44" s="21">
        <v>288073</v>
      </c>
      <c r="G44" s="21">
        <v>290956</v>
      </c>
      <c r="H44" s="21">
        <v>289878</v>
      </c>
      <c r="I44" s="21" t="s">
        <v>205</v>
      </c>
      <c r="J44" s="21">
        <v>277711</v>
      </c>
      <c r="K44" s="21">
        <v>270023</v>
      </c>
      <c r="L44" s="21">
        <v>294657</v>
      </c>
      <c r="M44" s="21">
        <v>310194</v>
      </c>
      <c r="N44" s="21">
        <v>327310</v>
      </c>
      <c r="O44" s="21">
        <v>342269</v>
      </c>
      <c r="P44" s="21">
        <v>356664</v>
      </c>
      <c r="Q44" s="21">
        <v>319050</v>
      </c>
      <c r="R44" s="21">
        <v>315337</v>
      </c>
      <c r="S44" s="21">
        <v>338415</v>
      </c>
      <c r="T44" s="21">
        <v>360211</v>
      </c>
      <c r="U44" s="21">
        <v>360068</v>
      </c>
      <c r="V44" s="21">
        <v>396885</v>
      </c>
      <c r="W44" s="21">
        <v>402109</v>
      </c>
      <c r="X44" s="21">
        <v>359147</v>
      </c>
      <c r="Y44" s="21">
        <v>353871</v>
      </c>
      <c r="Z44" s="21">
        <v>374877</v>
      </c>
      <c r="AA44" s="21" t="s">
        <v>205</v>
      </c>
      <c r="AB44" s="21" t="s">
        <v>205</v>
      </c>
      <c r="AC44" s="21" t="s">
        <v>205</v>
      </c>
      <c r="AD44" s="21" t="s">
        <v>205</v>
      </c>
    </row>
    <row r="45" spans="1:30" ht="15">
      <c r="A45" s="20" t="s">
        <v>21</v>
      </c>
      <c r="B45" s="20" t="s">
        <v>22</v>
      </c>
      <c r="C45" s="20" t="s">
        <v>86</v>
      </c>
      <c r="D45" s="20" t="s">
        <v>87</v>
      </c>
      <c r="E45" s="21">
        <v>12148</v>
      </c>
      <c r="F45" s="21">
        <v>12510</v>
      </c>
      <c r="G45" s="21">
        <v>22042</v>
      </c>
      <c r="H45" s="21">
        <v>25949</v>
      </c>
      <c r="I45" s="21">
        <v>24215</v>
      </c>
      <c r="J45" s="21">
        <v>20588</v>
      </c>
      <c r="K45" s="21">
        <v>14523</v>
      </c>
      <c r="L45" s="21">
        <v>12804</v>
      </c>
      <c r="M45" s="21">
        <v>12227</v>
      </c>
      <c r="N45" s="21">
        <v>13942</v>
      </c>
      <c r="O45" s="21">
        <v>14648</v>
      </c>
      <c r="P45" s="21">
        <v>14739</v>
      </c>
      <c r="Q45" s="21">
        <v>13331</v>
      </c>
      <c r="R45" s="21">
        <v>12214</v>
      </c>
      <c r="S45" s="21">
        <v>12406</v>
      </c>
      <c r="T45" s="21">
        <v>9615</v>
      </c>
      <c r="U45" s="21">
        <v>10107</v>
      </c>
      <c r="V45" s="21">
        <v>12085</v>
      </c>
      <c r="W45" s="21">
        <v>11885</v>
      </c>
      <c r="X45" s="21">
        <v>12432</v>
      </c>
      <c r="Y45" s="21">
        <v>12681</v>
      </c>
      <c r="Z45" s="21">
        <v>12143</v>
      </c>
      <c r="AA45" s="21">
        <v>12552</v>
      </c>
      <c r="AB45" s="21">
        <v>13074</v>
      </c>
      <c r="AC45" s="21">
        <v>12504</v>
      </c>
      <c r="AD45" s="21">
        <v>14361</v>
      </c>
    </row>
    <row r="46" spans="1:30" ht="15">
      <c r="A46" s="20" t="s">
        <v>21</v>
      </c>
      <c r="B46" s="20" t="s">
        <v>22</v>
      </c>
      <c r="C46" s="20" t="s">
        <v>88</v>
      </c>
      <c r="D46" s="20" t="s">
        <v>89</v>
      </c>
      <c r="E46" s="21">
        <v>798476</v>
      </c>
      <c r="F46" s="21">
        <v>864468</v>
      </c>
      <c r="G46" s="21">
        <v>981506</v>
      </c>
      <c r="H46" s="21">
        <v>1046342</v>
      </c>
      <c r="I46" s="21">
        <v>1085687</v>
      </c>
      <c r="J46" s="21">
        <v>1118629</v>
      </c>
      <c r="K46" s="21">
        <v>1174416</v>
      </c>
      <c r="L46" s="21">
        <v>1285975</v>
      </c>
      <c r="M46" s="21">
        <v>1375358</v>
      </c>
      <c r="N46" s="21">
        <v>1480265</v>
      </c>
      <c r="O46" s="21">
        <v>1544955</v>
      </c>
      <c r="P46" s="21">
        <v>1499337</v>
      </c>
      <c r="Q46" s="21">
        <v>1415000</v>
      </c>
      <c r="R46" s="21">
        <v>1463405</v>
      </c>
      <c r="S46" s="21">
        <v>1547549</v>
      </c>
      <c r="T46" s="21">
        <v>1628174</v>
      </c>
      <c r="U46" s="21">
        <v>1650453</v>
      </c>
      <c r="V46" s="21">
        <v>1712899</v>
      </c>
      <c r="W46" s="21">
        <v>1844868</v>
      </c>
      <c r="X46" s="21">
        <v>1833564</v>
      </c>
      <c r="Y46" s="21">
        <v>1897127</v>
      </c>
      <c r="Z46" s="21">
        <v>2005006</v>
      </c>
      <c r="AA46" s="21">
        <v>2079451</v>
      </c>
      <c r="AB46" s="21">
        <v>2062744</v>
      </c>
      <c r="AC46" s="21">
        <v>2171966</v>
      </c>
      <c r="AD46" s="21">
        <v>2291908</v>
      </c>
    </row>
    <row r="47" spans="1:30" ht="15">
      <c r="A47" s="20" t="s">
        <v>21</v>
      </c>
      <c r="B47" s="20" t="s">
        <v>22</v>
      </c>
      <c r="C47" s="20" t="s">
        <v>90</v>
      </c>
      <c r="D47" s="20" t="s">
        <v>91</v>
      </c>
      <c r="E47" s="21">
        <v>27806</v>
      </c>
      <c r="F47" s="21">
        <v>29135</v>
      </c>
      <c r="G47" s="21">
        <v>39284</v>
      </c>
      <c r="H47" s="21">
        <v>39588</v>
      </c>
      <c r="I47" s="21">
        <v>33831</v>
      </c>
      <c r="J47" s="21">
        <v>33940</v>
      </c>
      <c r="K47" s="21">
        <v>34534</v>
      </c>
      <c r="L47" s="21">
        <v>39415</v>
      </c>
      <c r="M47" s="21">
        <v>44001</v>
      </c>
      <c r="N47" s="21">
        <v>51144</v>
      </c>
      <c r="O47" s="21">
        <v>58959</v>
      </c>
      <c r="P47" s="21">
        <v>63218</v>
      </c>
      <c r="Q47" s="21">
        <v>61486</v>
      </c>
      <c r="R47" s="21">
        <v>63756</v>
      </c>
      <c r="S47" s="21">
        <v>69773</v>
      </c>
      <c r="T47" s="21">
        <v>75675</v>
      </c>
      <c r="U47" s="21">
        <v>79709</v>
      </c>
      <c r="V47" s="21">
        <v>85060</v>
      </c>
      <c r="W47" s="21">
        <v>85529</v>
      </c>
      <c r="X47" s="21">
        <v>87993</v>
      </c>
      <c r="Y47" s="21">
        <v>96908</v>
      </c>
      <c r="Z47" s="21">
        <v>91986</v>
      </c>
      <c r="AA47" s="21">
        <v>93825</v>
      </c>
      <c r="AB47" s="21">
        <v>69672</v>
      </c>
      <c r="AC47" s="21">
        <v>81463</v>
      </c>
      <c r="AD47" s="21">
        <v>95315</v>
      </c>
    </row>
    <row r="48" spans="1:30" ht="15">
      <c r="A48" s="20" t="s">
        <v>21</v>
      </c>
      <c r="B48" s="20" t="s">
        <v>22</v>
      </c>
      <c r="C48" s="20" t="s">
        <v>92</v>
      </c>
      <c r="D48" s="20" t="s">
        <v>93</v>
      </c>
      <c r="E48" s="21">
        <v>18187</v>
      </c>
      <c r="F48" s="21">
        <v>18243</v>
      </c>
      <c r="G48" s="21">
        <v>17060</v>
      </c>
      <c r="H48" s="21">
        <v>18446</v>
      </c>
      <c r="I48" s="21">
        <v>20651</v>
      </c>
      <c r="J48" s="21">
        <v>19777</v>
      </c>
      <c r="K48" s="21">
        <v>22363</v>
      </c>
      <c r="L48" s="21">
        <v>31010</v>
      </c>
      <c r="M48" s="21">
        <v>34137</v>
      </c>
      <c r="N48" s="21">
        <v>37046</v>
      </c>
      <c r="O48" s="21">
        <v>36084</v>
      </c>
      <c r="P48" s="21">
        <v>35736</v>
      </c>
      <c r="Q48" s="21">
        <v>37448</v>
      </c>
      <c r="R48" s="21">
        <v>37895</v>
      </c>
      <c r="S48" s="21">
        <v>39775</v>
      </c>
      <c r="T48" s="21">
        <v>42487</v>
      </c>
      <c r="U48" s="21">
        <v>42589</v>
      </c>
      <c r="V48" s="21">
        <v>43063</v>
      </c>
      <c r="W48" s="21">
        <v>46322</v>
      </c>
      <c r="X48" s="21">
        <v>45674</v>
      </c>
      <c r="Y48" s="21">
        <v>47171</v>
      </c>
      <c r="Z48" s="21">
        <v>50856</v>
      </c>
      <c r="AA48" s="21">
        <v>54648</v>
      </c>
      <c r="AB48" s="21">
        <v>54147</v>
      </c>
      <c r="AC48" s="21">
        <v>55088</v>
      </c>
      <c r="AD48" s="21">
        <v>57804</v>
      </c>
    </row>
    <row r="49" spans="1:30" ht="15">
      <c r="A49" s="20" t="s">
        <v>21</v>
      </c>
      <c r="B49" s="20" t="s">
        <v>22</v>
      </c>
      <c r="C49" s="20" t="s">
        <v>94</v>
      </c>
      <c r="D49" s="20" t="s">
        <v>95</v>
      </c>
      <c r="E49" s="21">
        <v>231006</v>
      </c>
      <c r="F49" s="21">
        <v>253393</v>
      </c>
      <c r="G49" s="21">
        <v>265101</v>
      </c>
      <c r="H49" s="21">
        <v>289865</v>
      </c>
      <c r="I49" s="21" t="s">
        <v>205</v>
      </c>
      <c r="J49" s="21">
        <v>292438</v>
      </c>
      <c r="K49" s="21">
        <v>291872</v>
      </c>
      <c r="L49" s="21">
        <v>315932</v>
      </c>
      <c r="M49" s="21">
        <v>329164</v>
      </c>
      <c r="N49" s="21">
        <v>330043</v>
      </c>
      <c r="O49" s="21">
        <v>361134</v>
      </c>
      <c r="P49" s="21">
        <v>366514</v>
      </c>
      <c r="Q49" s="21">
        <v>365732</v>
      </c>
      <c r="R49" s="21">
        <v>355006</v>
      </c>
      <c r="S49" s="21">
        <v>362985</v>
      </c>
      <c r="T49" s="21">
        <v>374621</v>
      </c>
      <c r="U49" s="21">
        <v>381071</v>
      </c>
      <c r="V49" s="21">
        <v>398780</v>
      </c>
      <c r="W49" s="21">
        <v>435758</v>
      </c>
      <c r="X49" s="21">
        <v>458759</v>
      </c>
      <c r="Y49" s="21">
        <v>492252</v>
      </c>
      <c r="Z49" s="21">
        <v>540152</v>
      </c>
      <c r="AA49" s="21" t="s">
        <v>205</v>
      </c>
      <c r="AB49" s="21" t="s">
        <v>205</v>
      </c>
      <c r="AC49" s="21" t="s">
        <v>205</v>
      </c>
      <c r="AD49" s="21" t="s">
        <v>205</v>
      </c>
    </row>
    <row r="50" spans="1:30" ht="15">
      <c r="A50" s="20" t="s">
        <v>21</v>
      </c>
      <c r="B50" s="20" t="s">
        <v>22</v>
      </c>
      <c r="C50" s="20" t="s">
        <v>96</v>
      </c>
      <c r="D50" s="20" t="s">
        <v>97</v>
      </c>
      <c r="E50" s="21">
        <v>231193</v>
      </c>
      <c r="F50" s="21">
        <v>257396</v>
      </c>
      <c r="G50" s="21">
        <v>248522</v>
      </c>
      <c r="H50" s="21">
        <v>280875</v>
      </c>
      <c r="I50" s="21">
        <v>284090</v>
      </c>
      <c r="J50" s="21">
        <v>308381</v>
      </c>
      <c r="K50" s="21">
        <v>328707</v>
      </c>
      <c r="L50" s="21">
        <v>350645</v>
      </c>
      <c r="M50" s="21">
        <v>377606</v>
      </c>
      <c r="N50" s="21">
        <v>386020</v>
      </c>
      <c r="O50" s="21">
        <v>448016</v>
      </c>
      <c r="P50" s="21">
        <v>462592</v>
      </c>
      <c r="Q50" s="21">
        <v>508638</v>
      </c>
      <c r="R50" s="21">
        <v>510584</v>
      </c>
      <c r="S50" s="21">
        <v>508304</v>
      </c>
      <c r="T50" s="21">
        <v>555358</v>
      </c>
      <c r="U50" s="21">
        <v>624835</v>
      </c>
      <c r="V50" s="21">
        <v>660135</v>
      </c>
      <c r="W50" s="21">
        <v>664549</v>
      </c>
      <c r="X50" s="21">
        <v>683294</v>
      </c>
      <c r="Y50" s="21">
        <v>704483</v>
      </c>
      <c r="Z50" s="21">
        <v>736272</v>
      </c>
      <c r="AA50" s="21">
        <v>741227</v>
      </c>
      <c r="AB50" s="21">
        <v>792511</v>
      </c>
      <c r="AC50" s="21">
        <v>963606</v>
      </c>
      <c r="AD50" s="21">
        <v>1078618</v>
      </c>
    </row>
    <row r="51" spans="1:30" ht="15">
      <c r="A51" s="20" t="s">
        <v>21</v>
      </c>
      <c r="B51" s="20" t="s">
        <v>22</v>
      </c>
      <c r="C51" s="20" t="s">
        <v>98</v>
      </c>
      <c r="D51" s="20" t="s">
        <v>99</v>
      </c>
      <c r="E51" s="21">
        <v>1217329</v>
      </c>
      <c r="F51" s="21">
        <v>1309222</v>
      </c>
      <c r="G51" s="21">
        <v>1487094</v>
      </c>
      <c r="H51" s="21">
        <v>1684315</v>
      </c>
      <c r="I51" s="21">
        <v>1618871</v>
      </c>
      <c r="J51" s="21">
        <v>1516332</v>
      </c>
      <c r="K51" s="21">
        <v>1580084</v>
      </c>
      <c r="L51" s="21">
        <v>1673065</v>
      </c>
      <c r="M51" s="21">
        <v>1689785</v>
      </c>
      <c r="N51" s="21">
        <v>1745209</v>
      </c>
      <c r="O51" s="21">
        <v>1772214</v>
      </c>
      <c r="P51" s="21">
        <v>1762168</v>
      </c>
      <c r="Q51" s="21">
        <v>1759590</v>
      </c>
      <c r="R51" s="21">
        <v>1656408</v>
      </c>
      <c r="S51" s="21">
        <v>1678224</v>
      </c>
      <c r="T51" s="21">
        <v>1662438</v>
      </c>
      <c r="U51" s="21">
        <v>1654303</v>
      </c>
      <c r="V51" s="21">
        <v>1722216</v>
      </c>
      <c r="W51" s="21">
        <v>1720961</v>
      </c>
      <c r="X51" s="21">
        <v>1597478</v>
      </c>
      <c r="Y51" s="21">
        <v>1535442</v>
      </c>
      <c r="Z51" s="21">
        <v>1623063</v>
      </c>
      <c r="AA51" s="21">
        <v>1633272</v>
      </c>
      <c r="AB51" s="21">
        <v>1569822</v>
      </c>
      <c r="AC51" s="21">
        <v>1752315</v>
      </c>
      <c r="AD51" s="21">
        <v>1763312</v>
      </c>
    </row>
    <row r="52" spans="1:30" ht="15">
      <c r="A52" s="20" t="s">
        <v>21</v>
      </c>
      <c r="B52" s="20" t="s">
        <v>22</v>
      </c>
      <c r="C52" s="20" t="s">
        <v>100</v>
      </c>
      <c r="D52" s="20" t="s">
        <v>228</v>
      </c>
      <c r="E52" s="21">
        <v>430201</v>
      </c>
      <c r="F52" s="21">
        <v>426529</v>
      </c>
      <c r="G52" s="21">
        <v>455650</v>
      </c>
      <c r="H52" s="21">
        <v>504293</v>
      </c>
      <c r="I52" s="21">
        <v>486113</v>
      </c>
      <c r="J52" s="21">
        <v>479541</v>
      </c>
      <c r="K52" s="21">
        <v>527767</v>
      </c>
      <c r="L52" s="21">
        <v>566539</v>
      </c>
      <c r="M52" s="21">
        <v>563358</v>
      </c>
      <c r="N52" s="21">
        <v>652753</v>
      </c>
      <c r="O52" s="21">
        <v>685367</v>
      </c>
      <c r="P52" s="21">
        <v>672340</v>
      </c>
      <c r="Q52" s="21">
        <v>650667</v>
      </c>
      <c r="R52" s="21">
        <v>609259</v>
      </c>
      <c r="S52" s="21">
        <v>625493</v>
      </c>
      <c r="T52" s="21">
        <v>651294</v>
      </c>
      <c r="U52" s="21">
        <v>676114</v>
      </c>
      <c r="V52" s="21">
        <v>709599</v>
      </c>
      <c r="W52" s="21">
        <v>708733</v>
      </c>
      <c r="X52" s="21">
        <v>700639</v>
      </c>
      <c r="Y52" s="21">
        <v>561456</v>
      </c>
      <c r="Z52" s="21">
        <v>564898</v>
      </c>
      <c r="AA52" s="21">
        <v>571393</v>
      </c>
      <c r="AB52" s="21">
        <v>545098</v>
      </c>
      <c r="AC52" s="21">
        <v>598423</v>
      </c>
      <c r="AD52" s="21" t="s">
        <v>205</v>
      </c>
    </row>
    <row r="53" spans="1:30" ht="15">
      <c r="A53" s="20" t="s">
        <v>21</v>
      </c>
      <c r="B53" s="20" t="s">
        <v>22</v>
      </c>
      <c r="C53" s="20" t="s">
        <v>101</v>
      </c>
      <c r="D53" s="20" t="s">
        <v>102</v>
      </c>
      <c r="E53" s="21">
        <v>34994</v>
      </c>
      <c r="F53" s="21">
        <v>34912</v>
      </c>
      <c r="G53" s="21">
        <v>37331</v>
      </c>
      <c r="H53" s="21">
        <v>36330</v>
      </c>
      <c r="I53" s="21">
        <v>35616</v>
      </c>
      <c r="J53" s="21">
        <v>34608</v>
      </c>
      <c r="K53" s="21">
        <v>36084</v>
      </c>
      <c r="L53" s="21">
        <v>41193</v>
      </c>
      <c r="M53" s="21">
        <v>41399</v>
      </c>
      <c r="N53" s="21">
        <v>46124</v>
      </c>
      <c r="O53" s="21">
        <v>45583</v>
      </c>
      <c r="P53" s="21">
        <v>44130</v>
      </c>
      <c r="Q53" s="21">
        <v>47454</v>
      </c>
      <c r="R53" s="21">
        <v>37266</v>
      </c>
      <c r="S53" s="21">
        <v>37317</v>
      </c>
      <c r="T53" s="21">
        <v>39529</v>
      </c>
      <c r="U53" s="21">
        <v>36822</v>
      </c>
      <c r="V53" s="21">
        <v>40332</v>
      </c>
      <c r="W53" s="21">
        <v>40202</v>
      </c>
      <c r="X53" s="21">
        <v>39610</v>
      </c>
      <c r="Y53" s="21">
        <v>39519</v>
      </c>
      <c r="Z53" s="21">
        <v>40290</v>
      </c>
      <c r="AA53" s="21">
        <v>44094</v>
      </c>
      <c r="AB53" s="21">
        <v>29086</v>
      </c>
      <c r="AC53" s="21">
        <v>37607</v>
      </c>
      <c r="AD53" s="21">
        <v>47226</v>
      </c>
    </row>
    <row r="54" spans="1:30" ht="15">
      <c r="A54" s="20" t="s">
        <v>21</v>
      </c>
      <c r="B54" s="20" t="s">
        <v>22</v>
      </c>
      <c r="C54" s="20" t="s">
        <v>103</v>
      </c>
      <c r="D54" s="20" t="s">
        <v>229</v>
      </c>
      <c r="E54" s="21">
        <v>532678</v>
      </c>
      <c r="F54" s="21">
        <v>597001</v>
      </c>
      <c r="G54" s="21">
        <v>676446</v>
      </c>
      <c r="H54" s="21">
        <v>771044</v>
      </c>
      <c r="I54" s="21">
        <v>714974</v>
      </c>
      <c r="J54" s="21">
        <v>655134</v>
      </c>
      <c r="K54" s="21">
        <v>657828</v>
      </c>
      <c r="L54" s="21">
        <v>682960</v>
      </c>
      <c r="M54" s="21">
        <v>683280</v>
      </c>
      <c r="N54" s="21">
        <v>670573</v>
      </c>
      <c r="O54" s="21">
        <v>707577</v>
      </c>
      <c r="P54" s="21">
        <v>712362</v>
      </c>
      <c r="Q54" s="21">
        <v>741515</v>
      </c>
      <c r="R54" s="21">
        <v>707112</v>
      </c>
      <c r="S54" s="21">
        <v>678564</v>
      </c>
      <c r="T54" s="21">
        <v>651887</v>
      </c>
      <c r="U54" s="21">
        <v>633697</v>
      </c>
      <c r="V54" s="21">
        <v>632855</v>
      </c>
      <c r="W54" s="21">
        <v>637208</v>
      </c>
      <c r="X54" s="21">
        <v>621325</v>
      </c>
      <c r="Y54" s="21">
        <v>604964</v>
      </c>
      <c r="Z54" s="21">
        <v>624864</v>
      </c>
      <c r="AA54" s="21">
        <v>613841</v>
      </c>
      <c r="AB54" s="21">
        <v>593347</v>
      </c>
      <c r="AC54" s="21">
        <v>619543</v>
      </c>
      <c r="AD54" s="21" t="s">
        <v>205</v>
      </c>
    </row>
    <row r="55" spans="1:30" ht="15">
      <c r="A55" s="20" t="s">
        <v>21</v>
      </c>
      <c r="B55" s="20" t="s">
        <v>22</v>
      </c>
      <c r="C55" s="20" t="s">
        <v>104</v>
      </c>
      <c r="D55" s="20" t="s">
        <v>230</v>
      </c>
      <c r="E55" s="21">
        <v>219457</v>
      </c>
      <c r="F55" s="21">
        <v>250781</v>
      </c>
      <c r="G55" s="21">
        <v>317667</v>
      </c>
      <c r="H55" s="21">
        <v>372648</v>
      </c>
      <c r="I55" s="21">
        <v>382167</v>
      </c>
      <c r="J55" s="21">
        <v>347049</v>
      </c>
      <c r="K55" s="21">
        <v>358406</v>
      </c>
      <c r="L55" s="21">
        <v>382374</v>
      </c>
      <c r="M55" s="21">
        <v>401749</v>
      </c>
      <c r="N55" s="21">
        <v>375760</v>
      </c>
      <c r="O55" s="21">
        <v>333688</v>
      </c>
      <c r="P55" s="21">
        <v>333336</v>
      </c>
      <c r="Q55" s="21">
        <v>319954</v>
      </c>
      <c r="R55" s="21">
        <v>302771</v>
      </c>
      <c r="S55" s="21">
        <v>336850</v>
      </c>
      <c r="T55" s="21">
        <v>319728</v>
      </c>
      <c r="U55" s="21">
        <v>307670</v>
      </c>
      <c r="V55" s="21">
        <v>339430</v>
      </c>
      <c r="W55" s="21">
        <v>334818</v>
      </c>
      <c r="X55" s="21">
        <v>235903</v>
      </c>
      <c r="Y55" s="21">
        <v>329503</v>
      </c>
      <c r="Z55" s="21">
        <v>393011</v>
      </c>
      <c r="AA55" s="21">
        <v>403944</v>
      </c>
      <c r="AB55" s="21">
        <v>402291</v>
      </c>
      <c r="AC55" s="21">
        <v>496742</v>
      </c>
      <c r="AD55" s="21">
        <v>517859</v>
      </c>
    </row>
    <row r="56" spans="1:30" ht="15">
      <c r="A56" s="20" t="s">
        <v>21</v>
      </c>
      <c r="B56" s="20" t="s">
        <v>22</v>
      </c>
      <c r="C56" s="20" t="s">
        <v>105</v>
      </c>
      <c r="D56" s="20" t="s">
        <v>106</v>
      </c>
      <c r="E56" s="21">
        <v>3324172</v>
      </c>
      <c r="F56" s="21">
        <v>3749651</v>
      </c>
      <c r="G56" s="21">
        <v>3952250</v>
      </c>
      <c r="H56" s="21">
        <v>4195192</v>
      </c>
      <c r="I56" s="21">
        <v>4496684</v>
      </c>
      <c r="J56" s="21">
        <v>4756093</v>
      </c>
      <c r="K56" s="21">
        <v>5041076</v>
      </c>
      <c r="L56" s="21">
        <v>5416269</v>
      </c>
      <c r="M56" s="21">
        <v>5787898</v>
      </c>
      <c r="N56" s="21">
        <v>6298294</v>
      </c>
      <c r="O56" s="21">
        <v>6702152</v>
      </c>
      <c r="P56" s="21">
        <v>6902230</v>
      </c>
      <c r="Q56" s="21">
        <v>6724399</v>
      </c>
      <c r="R56" s="21">
        <v>7064132</v>
      </c>
      <c r="S56" s="21">
        <v>7331556</v>
      </c>
      <c r="T56" s="21">
        <v>7681067</v>
      </c>
      <c r="U56" s="21">
        <v>8000993</v>
      </c>
      <c r="V56" s="21">
        <v>8390122</v>
      </c>
      <c r="W56" s="21">
        <v>8876345</v>
      </c>
      <c r="X56" s="21">
        <v>9269672</v>
      </c>
      <c r="Y56" s="21">
        <v>9745576</v>
      </c>
      <c r="Z56" s="21">
        <v>10138937</v>
      </c>
      <c r="AA56" s="21">
        <v>10521555</v>
      </c>
      <c r="AB56" s="21">
        <v>11044518</v>
      </c>
      <c r="AC56" s="21">
        <v>11463549</v>
      </c>
      <c r="AD56" s="21">
        <v>12180585</v>
      </c>
    </row>
    <row r="57" spans="1:30" ht="15">
      <c r="A57" s="20" t="s">
        <v>21</v>
      </c>
      <c r="B57" s="20" t="s">
        <v>22</v>
      </c>
      <c r="C57" s="20" t="s">
        <v>107</v>
      </c>
      <c r="D57" s="20" t="s">
        <v>108</v>
      </c>
      <c r="E57" s="21">
        <v>2988153</v>
      </c>
      <c r="F57" s="21">
        <v>3399792</v>
      </c>
      <c r="G57" s="21">
        <v>3544056</v>
      </c>
      <c r="H57" s="21">
        <v>3753320</v>
      </c>
      <c r="I57" s="21">
        <v>4045193</v>
      </c>
      <c r="J57" s="21">
        <v>4262633</v>
      </c>
      <c r="K57" s="21">
        <v>4547379</v>
      </c>
      <c r="L57" s="21">
        <v>4903177</v>
      </c>
      <c r="M57" s="21">
        <v>5254739</v>
      </c>
      <c r="N57" s="21">
        <v>5764997</v>
      </c>
      <c r="O57" s="21">
        <v>6165471</v>
      </c>
      <c r="P57" s="21">
        <v>6342119</v>
      </c>
      <c r="Q57" s="21">
        <v>6100572</v>
      </c>
      <c r="R57" s="21">
        <v>6451239</v>
      </c>
      <c r="S57" s="21">
        <v>6719954</v>
      </c>
      <c r="T57" s="21">
        <v>7032901</v>
      </c>
      <c r="U57" s="21">
        <v>7338234</v>
      </c>
      <c r="V57" s="21">
        <v>7676395</v>
      </c>
      <c r="W57" s="21">
        <v>8108797</v>
      </c>
      <c r="X57" s="21">
        <v>8497331</v>
      </c>
      <c r="Y57" s="21">
        <v>8946693</v>
      </c>
      <c r="Z57" s="21">
        <v>9300090</v>
      </c>
      <c r="AA57" s="21">
        <v>9651532</v>
      </c>
      <c r="AB57" s="21">
        <v>10148563</v>
      </c>
      <c r="AC57" s="21">
        <v>10480075</v>
      </c>
      <c r="AD57" s="21">
        <v>11144729</v>
      </c>
    </row>
    <row r="58" spans="1:30" ht="15">
      <c r="A58" s="20" t="s">
        <v>21</v>
      </c>
      <c r="B58" s="20" t="s">
        <v>22</v>
      </c>
      <c r="C58" s="20" t="s">
        <v>109</v>
      </c>
      <c r="D58" s="20" t="s">
        <v>231</v>
      </c>
      <c r="E58" s="21">
        <v>1068686</v>
      </c>
      <c r="F58" s="21">
        <v>1239967</v>
      </c>
      <c r="G58" s="21">
        <v>1290282</v>
      </c>
      <c r="H58" s="21">
        <v>1383522</v>
      </c>
      <c r="I58" s="21" t="s">
        <v>205</v>
      </c>
      <c r="J58" s="21" t="s">
        <v>205</v>
      </c>
      <c r="K58" s="21" t="s">
        <v>205</v>
      </c>
      <c r="L58" s="21" t="s">
        <v>205</v>
      </c>
      <c r="M58" s="21" t="s">
        <v>205</v>
      </c>
      <c r="N58" s="21" t="s">
        <v>205</v>
      </c>
      <c r="O58" s="21" t="s">
        <v>205</v>
      </c>
      <c r="P58" s="21" t="s">
        <v>205</v>
      </c>
      <c r="Q58" s="21" t="s">
        <v>205</v>
      </c>
      <c r="R58" s="21" t="s">
        <v>205</v>
      </c>
      <c r="S58" s="21" t="s">
        <v>205</v>
      </c>
      <c r="T58" s="21" t="s">
        <v>205</v>
      </c>
      <c r="U58" s="21" t="s">
        <v>205</v>
      </c>
      <c r="V58" s="21" t="s">
        <v>205</v>
      </c>
      <c r="W58" s="21" t="s">
        <v>205</v>
      </c>
      <c r="X58" s="21" t="s">
        <v>205</v>
      </c>
      <c r="Y58" s="21" t="s">
        <v>205</v>
      </c>
      <c r="Z58" s="21" t="s">
        <v>205</v>
      </c>
      <c r="AA58" s="21" t="s">
        <v>205</v>
      </c>
      <c r="AB58" s="21" t="s">
        <v>205</v>
      </c>
      <c r="AC58" s="21" t="s">
        <v>205</v>
      </c>
      <c r="AD58" s="21">
        <v>4302637</v>
      </c>
    </row>
    <row r="59" spans="1:30" ht="15">
      <c r="A59" s="20" t="s">
        <v>21</v>
      </c>
      <c r="B59" s="20" t="s">
        <v>22</v>
      </c>
      <c r="C59" s="20" t="s">
        <v>110</v>
      </c>
      <c r="D59" s="20" t="s">
        <v>232</v>
      </c>
      <c r="E59" s="21">
        <v>202423</v>
      </c>
      <c r="F59" s="21">
        <v>186843</v>
      </c>
      <c r="G59" s="21">
        <v>242369</v>
      </c>
      <c r="H59" s="21">
        <v>273445</v>
      </c>
      <c r="I59" s="21">
        <v>272838</v>
      </c>
      <c r="J59" s="21">
        <v>261893</v>
      </c>
      <c r="K59" s="21">
        <v>279485</v>
      </c>
      <c r="L59" s="21">
        <v>315569</v>
      </c>
      <c r="M59" s="21">
        <v>336370</v>
      </c>
      <c r="N59" s="21">
        <v>374588</v>
      </c>
      <c r="O59" s="21">
        <v>399130</v>
      </c>
      <c r="P59" s="21">
        <v>420645</v>
      </c>
      <c r="Q59" s="21">
        <v>394929</v>
      </c>
      <c r="R59" s="21">
        <v>429237</v>
      </c>
      <c r="S59" s="21">
        <v>477723</v>
      </c>
      <c r="T59" s="21">
        <v>502081</v>
      </c>
      <c r="U59" s="21">
        <v>533120</v>
      </c>
      <c r="V59" s="21">
        <v>565949</v>
      </c>
      <c r="W59" s="21">
        <v>568542</v>
      </c>
      <c r="X59" s="21">
        <v>578845</v>
      </c>
      <c r="Y59" s="21">
        <v>641831</v>
      </c>
      <c r="Z59" s="21">
        <v>689274</v>
      </c>
      <c r="AA59" s="21">
        <v>674458</v>
      </c>
      <c r="AB59" s="21">
        <v>714008</v>
      </c>
      <c r="AC59" s="21">
        <v>806385</v>
      </c>
      <c r="AD59" s="21">
        <v>837826</v>
      </c>
    </row>
    <row r="60" spans="1:30" ht="15">
      <c r="A60" s="20" t="s">
        <v>21</v>
      </c>
      <c r="B60" s="20" t="s">
        <v>22</v>
      </c>
      <c r="C60" s="20" t="s">
        <v>111</v>
      </c>
      <c r="D60" s="20" t="s">
        <v>112</v>
      </c>
      <c r="E60" s="21">
        <v>1715726</v>
      </c>
      <c r="F60" s="21">
        <v>1971693</v>
      </c>
      <c r="G60" s="21">
        <v>2010105</v>
      </c>
      <c r="H60" s="21">
        <v>2094530</v>
      </c>
      <c r="I60" s="21">
        <v>2274076</v>
      </c>
      <c r="J60" s="21">
        <v>2340868</v>
      </c>
      <c r="K60" s="21">
        <v>2438969</v>
      </c>
      <c r="L60" s="21">
        <v>2617804</v>
      </c>
      <c r="M60" s="21">
        <v>2823526</v>
      </c>
      <c r="N60" s="21">
        <v>3115594</v>
      </c>
      <c r="O60" s="21">
        <v>3307207</v>
      </c>
      <c r="P60" s="21">
        <v>3468791</v>
      </c>
      <c r="Q60" s="21">
        <v>3218050</v>
      </c>
      <c r="R60" s="21">
        <v>3380916</v>
      </c>
      <c r="S60" s="21">
        <v>3500524</v>
      </c>
      <c r="T60" s="21">
        <v>3609513</v>
      </c>
      <c r="U60" s="21">
        <v>3750055</v>
      </c>
      <c r="V60" s="21">
        <v>3933377</v>
      </c>
      <c r="W60" s="21">
        <v>4159960</v>
      </c>
      <c r="X60" s="21">
        <v>4399515</v>
      </c>
      <c r="Y60" s="21">
        <v>4614425</v>
      </c>
      <c r="Z60" s="21">
        <v>4851337</v>
      </c>
      <c r="AA60" s="21">
        <v>5118696</v>
      </c>
      <c r="AB60" s="21">
        <v>5296952</v>
      </c>
      <c r="AC60" s="21">
        <v>5384077</v>
      </c>
      <c r="AD60" s="21">
        <v>5996522</v>
      </c>
    </row>
    <row r="61" spans="1:30" ht="15">
      <c r="A61" s="20" t="s">
        <v>21</v>
      </c>
      <c r="B61" s="20" t="s">
        <v>22</v>
      </c>
      <c r="C61" s="20" t="s">
        <v>113</v>
      </c>
      <c r="D61" s="20" t="s">
        <v>114</v>
      </c>
      <c r="E61" s="21" t="s">
        <v>204</v>
      </c>
      <c r="F61" s="21" t="s">
        <v>204</v>
      </c>
      <c r="G61" s="21" t="s">
        <v>204</v>
      </c>
      <c r="H61" s="21" t="s">
        <v>204</v>
      </c>
      <c r="I61" s="21" t="s">
        <v>205</v>
      </c>
      <c r="J61" s="21" t="s">
        <v>205</v>
      </c>
      <c r="K61" s="21" t="s">
        <v>205</v>
      </c>
      <c r="L61" s="21" t="s">
        <v>205</v>
      </c>
      <c r="M61" s="21" t="s">
        <v>205</v>
      </c>
      <c r="N61" s="21" t="s">
        <v>205</v>
      </c>
      <c r="O61" s="21" t="s">
        <v>205</v>
      </c>
      <c r="P61" s="21" t="s">
        <v>205</v>
      </c>
      <c r="Q61" s="21" t="s">
        <v>205</v>
      </c>
      <c r="R61" s="21" t="s">
        <v>205</v>
      </c>
      <c r="S61" s="21" t="s">
        <v>205</v>
      </c>
      <c r="T61" s="21" t="s">
        <v>205</v>
      </c>
      <c r="U61" s="21" t="s">
        <v>205</v>
      </c>
      <c r="V61" s="21" t="s">
        <v>205</v>
      </c>
      <c r="W61" s="21" t="s">
        <v>205</v>
      </c>
      <c r="X61" s="21" t="s">
        <v>205</v>
      </c>
      <c r="Y61" s="21" t="s">
        <v>205</v>
      </c>
      <c r="Z61" s="21" t="s">
        <v>205</v>
      </c>
      <c r="AA61" s="21" t="s">
        <v>205</v>
      </c>
      <c r="AB61" s="21" t="s">
        <v>205</v>
      </c>
      <c r="AC61" s="21" t="s">
        <v>205</v>
      </c>
      <c r="AD61" s="21">
        <v>7744</v>
      </c>
    </row>
    <row r="62" spans="1:30" ht="15">
      <c r="A62" s="20" t="s">
        <v>21</v>
      </c>
      <c r="B62" s="20" t="s">
        <v>22</v>
      </c>
      <c r="C62" s="20" t="s">
        <v>115</v>
      </c>
      <c r="D62" s="20" t="s">
        <v>116</v>
      </c>
      <c r="E62" s="21">
        <v>336018</v>
      </c>
      <c r="F62" s="21">
        <v>349859</v>
      </c>
      <c r="G62" s="21">
        <v>408194</v>
      </c>
      <c r="H62" s="21">
        <v>441872</v>
      </c>
      <c r="I62" s="21">
        <v>451491</v>
      </c>
      <c r="J62" s="21">
        <v>493461</v>
      </c>
      <c r="K62" s="21">
        <v>493697</v>
      </c>
      <c r="L62" s="21">
        <v>513092</v>
      </c>
      <c r="M62" s="21">
        <v>533159</v>
      </c>
      <c r="N62" s="21">
        <v>533297</v>
      </c>
      <c r="O62" s="21">
        <v>536681</v>
      </c>
      <c r="P62" s="21">
        <v>560111</v>
      </c>
      <c r="Q62" s="21">
        <v>623827</v>
      </c>
      <c r="R62" s="21">
        <v>612893</v>
      </c>
      <c r="S62" s="21">
        <v>611603</v>
      </c>
      <c r="T62" s="21">
        <v>648165</v>
      </c>
      <c r="U62" s="21">
        <v>662759</v>
      </c>
      <c r="V62" s="21">
        <v>713728</v>
      </c>
      <c r="W62" s="21">
        <v>767547</v>
      </c>
      <c r="X62" s="21">
        <v>772342</v>
      </c>
      <c r="Y62" s="21">
        <v>798883</v>
      </c>
      <c r="Z62" s="21">
        <v>838847</v>
      </c>
      <c r="AA62" s="21">
        <v>870023</v>
      </c>
      <c r="AB62" s="21">
        <v>895956</v>
      </c>
      <c r="AC62" s="21">
        <v>983475</v>
      </c>
      <c r="AD62" s="21">
        <v>1035857</v>
      </c>
    </row>
    <row r="63" spans="1:30" ht="15">
      <c r="A63" s="20" t="s">
        <v>21</v>
      </c>
      <c r="B63" s="20" t="s">
        <v>22</v>
      </c>
      <c r="C63" s="20" t="s">
        <v>117</v>
      </c>
      <c r="D63" s="20" t="s">
        <v>118</v>
      </c>
      <c r="E63" s="21">
        <v>213214</v>
      </c>
      <c r="F63" s="21">
        <v>217411</v>
      </c>
      <c r="G63" s="21">
        <v>244489</v>
      </c>
      <c r="H63" s="21">
        <v>265407</v>
      </c>
      <c r="I63" s="21">
        <v>277366</v>
      </c>
      <c r="J63" s="21">
        <v>309115</v>
      </c>
      <c r="K63" s="21">
        <v>310292</v>
      </c>
      <c r="L63" s="21">
        <v>327226</v>
      </c>
      <c r="M63" s="21">
        <v>342240</v>
      </c>
      <c r="N63" s="21">
        <v>337429</v>
      </c>
      <c r="O63" s="21">
        <v>337004</v>
      </c>
      <c r="P63" s="21">
        <v>351360</v>
      </c>
      <c r="Q63" s="21">
        <v>410112</v>
      </c>
      <c r="R63" s="21">
        <v>406468</v>
      </c>
      <c r="S63" s="21">
        <v>402820</v>
      </c>
      <c r="T63" s="21">
        <v>422180</v>
      </c>
      <c r="U63" s="21">
        <v>438975</v>
      </c>
      <c r="V63" s="21">
        <v>469868</v>
      </c>
      <c r="W63" s="21">
        <v>503401</v>
      </c>
      <c r="X63" s="21">
        <v>529195</v>
      </c>
      <c r="Y63" s="21">
        <v>548199</v>
      </c>
      <c r="Z63" s="21">
        <v>582037</v>
      </c>
      <c r="AA63" s="21">
        <v>620298</v>
      </c>
      <c r="AB63" s="21">
        <v>653676</v>
      </c>
      <c r="AC63" s="21">
        <v>724301</v>
      </c>
      <c r="AD63" s="21">
        <v>762582</v>
      </c>
    </row>
    <row r="64" spans="1:30" ht="15">
      <c r="A64" s="20" t="s">
        <v>21</v>
      </c>
      <c r="B64" s="20" t="s">
        <v>22</v>
      </c>
      <c r="C64" s="20" t="s">
        <v>119</v>
      </c>
      <c r="D64" s="20" t="s">
        <v>233</v>
      </c>
      <c r="E64" s="21">
        <v>122804</v>
      </c>
      <c r="F64" s="21">
        <v>132448</v>
      </c>
      <c r="G64" s="21">
        <v>163705</v>
      </c>
      <c r="H64" s="21">
        <v>176465</v>
      </c>
      <c r="I64" s="21">
        <v>174125</v>
      </c>
      <c r="J64" s="21">
        <v>184346</v>
      </c>
      <c r="K64" s="21">
        <v>183405</v>
      </c>
      <c r="L64" s="21">
        <v>185866</v>
      </c>
      <c r="M64" s="21">
        <v>190920</v>
      </c>
      <c r="N64" s="21">
        <v>195868</v>
      </c>
      <c r="O64" s="21">
        <v>199677</v>
      </c>
      <c r="P64" s="21">
        <v>208751</v>
      </c>
      <c r="Q64" s="21">
        <v>213715</v>
      </c>
      <c r="R64" s="21">
        <v>206425</v>
      </c>
      <c r="S64" s="21">
        <v>208783</v>
      </c>
      <c r="T64" s="21">
        <v>225985</v>
      </c>
      <c r="U64" s="21">
        <v>223784</v>
      </c>
      <c r="V64" s="21">
        <v>243860</v>
      </c>
      <c r="W64" s="21">
        <v>264146</v>
      </c>
      <c r="X64" s="21">
        <v>243147</v>
      </c>
      <c r="Y64" s="21">
        <v>250684</v>
      </c>
      <c r="Z64" s="21">
        <v>256810</v>
      </c>
      <c r="AA64" s="21">
        <v>249725</v>
      </c>
      <c r="AB64" s="21">
        <v>242280</v>
      </c>
      <c r="AC64" s="21">
        <v>259174</v>
      </c>
      <c r="AD64" s="21">
        <v>273275</v>
      </c>
    </row>
    <row r="65" spans="1:30" ht="15">
      <c r="A65" s="20" t="s">
        <v>21</v>
      </c>
      <c r="B65" s="20" t="s">
        <v>22</v>
      </c>
      <c r="C65" s="20" t="s">
        <v>120</v>
      </c>
      <c r="D65" s="20" t="s">
        <v>121</v>
      </c>
      <c r="E65" s="21">
        <v>2719017</v>
      </c>
      <c r="F65" s="21">
        <v>3007279</v>
      </c>
      <c r="G65" s="21">
        <v>3160140</v>
      </c>
      <c r="H65" s="21">
        <v>3417228</v>
      </c>
      <c r="I65" s="21">
        <v>3649597</v>
      </c>
      <c r="J65" s="21">
        <v>3717127</v>
      </c>
      <c r="K65" s="21">
        <v>3984847</v>
      </c>
      <c r="L65" s="21">
        <v>4221807</v>
      </c>
      <c r="M65" s="21">
        <v>4615742</v>
      </c>
      <c r="N65" s="21">
        <v>5064966</v>
      </c>
      <c r="O65" s="21">
        <v>5582455</v>
      </c>
      <c r="P65" s="21">
        <v>5780060</v>
      </c>
      <c r="Q65" s="21">
        <v>5705274</v>
      </c>
      <c r="R65" s="21">
        <v>5934276</v>
      </c>
      <c r="S65" s="21">
        <v>6254307</v>
      </c>
      <c r="T65" s="21">
        <v>6903677</v>
      </c>
      <c r="U65" s="21">
        <v>7129922</v>
      </c>
      <c r="V65" s="21">
        <v>7639577</v>
      </c>
      <c r="W65" s="21">
        <v>8073059</v>
      </c>
      <c r="X65" s="21">
        <v>8353625</v>
      </c>
      <c r="Y65" s="21">
        <v>8770273</v>
      </c>
      <c r="Z65" s="21">
        <v>9201316</v>
      </c>
      <c r="AA65" s="21">
        <v>9560977</v>
      </c>
      <c r="AB65" s="21">
        <v>9933545</v>
      </c>
      <c r="AC65" s="21">
        <v>11056571</v>
      </c>
      <c r="AD65" s="21">
        <v>12343066</v>
      </c>
    </row>
    <row r="66" spans="1:30" ht="15">
      <c r="A66" s="20" t="s">
        <v>21</v>
      </c>
      <c r="B66" s="20" t="s">
        <v>22</v>
      </c>
      <c r="C66" s="20" t="s">
        <v>122</v>
      </c>
      <c r="D66" s="20" t="s">
        <v>123</v>
      </c>
      <c r="E66" s="21">
        <v>1358331</v>
      </c>
      <c r="F66" s="21">
        <v>1465971</v>
      </c>
      <c r="G66" s="21">
        <v>1561413</v>
      </c>
      <c r="H66" s="21">
        <v>1668836</v>
      </c>
      <c r="I66" s="21">
        <v>1750398</v>
      </c>
      <c r="J66" s="21">
        <v>1779118</v>
      </c>
      <c r="K66" s="21">
        <v>1811175</v>
      </c>
      <c r="L66" s="21">
        <v>1893926</v>
      </c>
      <c r="M66" s="21">
        <v>2050905</v>
      </c>
      <c r="N66" s="21">
        <v>2239330</v>
      </c>
      <c r="O66" s="21">
        <v>2465927</v>
      </c>
      <c r="P66" s="21">
        <v>2584198</v>
      </c>
      <c r="Q66" s="21">
        <v>2589552</v>
      </c>
      <c r="R66" s="21">
        <v>2625788</v>
      </c>
      <c r="S66" s="21">
        <v>2788860</v>
      </c>
      <c r="T66" s="21">
        <v>3080083</v>
      </c>
      <c r="U66" s="21">
        <v>3256111</v>
      </c>
      <c r="V66" s="21">
        <v>3469325</v>
      </c>
      <c r="W66" s="21">
        <v>3684088</v>
      </c>
      <c r="X66" s="21">
        <v>3934380</v>
      </c>
      <c r="Y66" s="21">
        <v>4162552</v>
      </c>
      <c r="Z66" s="21">
        <v>4368270</v>
      </c>
      <c r="AA66" s="21">
        <v>4482130</v>
      </c>
      <c r="AB66" s="21">
        <v>4651822</v>
      </c>
      <c r="AC66" s="21">
        <v>5000574</v>
      </c>
      <c r="AD66" s="21">
        <v>5478342</v>
      </c>
    </row>
    <row r="67" spans="1:30" ht="15">
      <c r="A67" s="20" t="s">
        <v>21</v>
      </c>
      <c r="B67" s="20" t="s">
        <v>22</v>
      </c>
      <c r="C67" s="20" t="s">
        <v>124</v>
      </c>
      <c r="D67" s="20" t="s">
        <v>125</v>
      </c>
      <c r="E67" s="21">
        <v>291708</v>
      </c>
      <c r="F67" s="21">
        <v>301472</v>
      </c>
      <c r="G67" s="21">
        <v>311582</v>
      </c>
      <c r="H67" s="21">
        <v>334746</v>
      </c>
      <c r="I67" s="21">
        <v>351234</v>
      </c>
      <c r="J67" s="21">
        <v>379819</v>
      </c>
      <c r="K67" s="21">
        <v>397001</v>
      </c>
      <c r="L67" s="21">
        <v>392964</v>
      </c>
      <c r="M67" s="21">
        <v>412555</v>
      </c>
      <c r="N67" s="21">
        <v>428724</v>
      </c>
      <c r="O67" s="21">
        <v>443855</v>
      </c>
      <c r="P67" s="21">
        <v>456382</v>
      </c>
      <c r="Q67" s="21">
        <v>475184</v>
      </c>
      <c r="R67" s="21">
        <v>467672</v>
      </c>
      <c r="S67" s="21">
        <v>474702</v>
      </c>
      <c r="T67" s="21">
        <v>509939</v>
      </c>
      <c r="U67" s="21">
        <v>515754</v>
      </c>
      <c r="V67" s="21">
        <v>515736</v>
      </c>
      <c r="W67" s="21">
        <v>530051</v>
      </c>
      <c r="X67" s="21">
        <v>540483</v>
      </c>
      <c r="Y67" s="21">
        <v>562492</v>
      </c>
      <c r="Z67" s="21">
        <v>579524</v>
      </c>
      <c r="AA67" s="21">
        <v>591011</v>
      </c>
      <c r="AB67" s="21">
        <v>603686</v>
      </c>
      <c r="AC67" s="21">
        <v>636004</v>
      </c>
      <c r="AD67" s="21">
        <v>656428</v>
      </c>
    </row>
    <row r="68" spans="1:30" ht="15">
      <c r="A68" s="20" t="s">
        <v>21</v>
      </c>
      <c r="B68" s="20" t="s">
        <v>22</v>
      </c>
      <c r="C68" s="20" t="s">
        <v>126</v>
      </c>
      <c r="D68" s="20" t="s">
        <v>127</v>
      </c>
      <c r="E68" s="21">
        <v>219235</v>
      </c>
      <c r="F68" s="21">
        <v>274787</v>
      </c>
      <c r="G68" s="21">
        <v>298243</v>
      </c>
      <c r="H68" s="21">
        <v>300612</v>
      </c>
      <c r="I68" s="21">
        <v>334811</v>
      </c>
      <c r="J68" s="21">
        <v>307502</v>
      </c>
      <c r="K68" s="21">
        <v>317850</v>
      </c>
      <c r="L68" s="21">
        <v>333797</v>
      </c>
      <c r="M68" s="21">
        <v>360900</v>
      </c>
      <c r="N68" s="21">
        <v>413777</v>
      </c>
      <c r="O68" s="21">
        <v>472095</v>
      </c>
      <c r="P68" s="21">
        <v>480520</v>
      </c>
      <c r="Q68" s="21">
        <v>482410</v>
      </c>
      <c r="R68" s="21">
        <v>574982</v>
      </c>
      <c r="S68" s="21">
        <v>646792</v>
      </c>
      <c r="T68" s="21">
        <v>707790</v>
      </c>
      <c r="U68" s="21">
        <v>773746</v>
      </c>
      <c r="V68" s="21">
        <v>874555</v>
      </c>
      <c r="W68" s="21">
        <v>928092</v>
      </c>
      <c r="X68" s="21">
        <v>996225</v>
      </c>
      <c r="Y68" s="21">
        <v>1139053</v>
      </c>
      <c r="Z68" s="21">
        <v>1189832</v>
      </c>
      <c r="AA68" s="21">
        <v>1262432</v>
      </c>
      <c r="AB68" s="21">
        <v>1293246</v>
      </c>
      <c r="AC68" s="21">
        <v>1394959</v>
      </c>
      <c r="AD68" s="21">
        <v>1498085</v>
      </c>
    </row>
    <row r="69" spans="1:30" ht="15">
      <c r="A69" s="20" t="s">
        <v>21</v>
      </c>
      <c r="B69" s="20" t="s">
        <v>22</v>
      </c>
      <c r="C69" s="20" t="s">
        <v>128</v>
      </c>
      <c r="D69" s="20" t="s">
        <v>129</v>
      </c>
      <c r="E69" s="21">
        <v>847388</v>
      </c>
      <c r="F69" s="21">
        <v>889712</v>
      </c>
      <c r="G69" s="21">
        <v>951588</v>
      </c>
      <c r="H69" s="21">
        <v>1033478</v>
      </c>
      <c r="I69" s="21">
        <v>1064353</v>
      </c>
      <c r="J69" s="21">
        <v>1091797</v>
      </c>
      <c r="K69" s="21">
        <v>1096324</v>
      </c>
      <c r="L69" s="21">
        <v>1167165</v>
      </c>
      <c r="M69" s="21">
        <v>1277450</v>
      </c>
      <c r="N69" s="21">
        <v>1396829</v>
      </c>
      <c r="O69" s="21">
        <v>1549976</v>
      </c>
      <c r="P69" s="21">
        <v>1647296</v>
      </c>
      <c r="Q69" s="21">
        <v>1631958</v>
      </c>
      <c r="R69" s="21">
        <v>1583134</v>
      </c>
      <c r="S69" s="21">
        <v>1667367</v>
      </c>
      <c r="T69" s="21">
        <v>1862354</v>
      </c>
      <c r="U69" s="21">
        <v>1966611</v>
      </c>
      <c r="V69" s="21">
        <v>2079034</v>
      </c>
      <c r="W69" s="21">
        <v>2225945</v>
      </c>
      <c r="X69" s="21">
        <v>2397672</v>
      </c>
      <c r="Y69" s="21">
        <v>2461007</v>
      </c>
      <c r="Z69" s="21">
        <v>2598914</v>
      </c>
      <c r="AA69" s="21">
        <v>2628687</v>
      </c>
      <c r="AB69" s="21">
        <v>2754890</v>
      </c>
      <c r="AC69" s="21">
        <v>2969611</v>
      </c>
      <c r="AD69" s="21">
        <v>3323829</v>
      </c>
    </row>
    <row r="70" spans="1:30" ht="15">
      <c r="A70" s="20" t="s">
        <v>21</v>
      </c>
      <c r="B70" s="20" t="s">
        <v>22</v>
      </c>
      <c r="C70" s="20" t="s">
        <v>130</v>
      </c>
      <c r="D70" s="20" t="s">
        <v>131</v>
      </c>
      <c r="E70" s="21">
        <v>341522</v>
      </c>
      <c r="F70" s="21">
        <v>354060</v>
      </c>
      <c r="G70" s="21">
        <v>383719</v>
      </c>
      <c r="H70" s="21">
        <v>399127</v>
      </c>
      <c r="I70" s="21">
        <v>463280</v>
      </c>
      <c r="J70" s="21">
        <v>501136</v>
      </c>
      <c r="K70" s="21">
        <v>684349</v>
      </c>
      <c r="L70" s="21">
        <v>752989</v>
      </c>
      <c r="M70" s="21">
        <v>889845</v>
      </c>
      <c r="N70" s="21">
        <v>1010425</v>
      </c>
      <c r="O70" s="21">
        <v>1157254</v>
      </c>
      <c r="P70" s="21">
        <v>1142201</v>
      </c>
      <c r="Q70" s="21">
        <v>1140279</v>
      </c>
      <c r="R70" s="21">
        <v>1166550</v>
      </c>
      <c r="S70" s="21">
        <v>1291267</v>
      </c>
      <c r="T70" s="21">
        <v>1500611</v>
      </c>
      <c r="U70" s="21">
        <v>1535657</v>
      </c>
      <c r="V70" s="21">
        <v>1713832</v>
      </c>
      <c r="W70" s="21">
        <v>1884383</v>
      </c>
      <c r="X70" s="21">
        <v>1890821</v>
      </c>
      <c r="Y70" s="21">
        <v>1931054</v>
      </c>
      <c r="Z70" s="21">
        <v>2003119</v>
      </c>
      <c r="AA70" s="21">
        <v>2184776</v>
      </c>
      <c r="AB70" s="21">
        <v>2375121</v>
      </c>
      <c r="AC70" s="21">
        <v>2768441</v>
      </c>
      <c r="AD70" s="21">
        <v>3151529</v>
      </c>
    </row>
    <row r="71" spans="1:30" ht="15">
      <c r="A71" s="20" t="s">
        <v>21</v>
      </c>
      <c r="B71" s="20" t="s">
        <v>22</v>
      </c>
      <c r="C71" s="20" t="s">
        <v>132</v>
      </c>
      <c r="D71" s="20" t="s">
        <v>234</v>
      </c>
      <c r="E71" s="21">
        <v>1019164</v>
      </c>
      <c r="F71" s="21">
        <v>1187248</v>
      </c>
      <c r="G71" s="21">
        <v>1215007</v>
      </c>
      <c r="H71" s="21">
        <v>1349264</v>
      </c>
      <c r="I71" s="21">
        <v>1435918</v>
      </c>
      <c r="J71" s="21">
        <v>1436873</v>
      </c>
      <c r="K71" s="21">
        <v>1489323</v>
      </c>
      <c r="L71" s="21">
        <v>1574892</v>
      </c>
      <c r="M71" s="21">
        <v>1674992</v>
      </c>
      <c r="N71" s="21">
        <v>1815211</v>
      </c>
      <c r="O71" s="21">
        <v>1959274</v>
      </c>
      <c r="P71" s="21">
        <v>2053661</v>
      </c>
      <c r="Q71" s="21">
        <v>1975443</v>
      </c>
      <c r="R71" s="21">
        <v>2141938</v>
      </c>
      <c r="S71" s="21">
        <v>2174179</v>
      </c>
      <c r="T71" s="21">
        <v>2322983</v>
      </c>
      <c r="U71" s="21">
        <v>2338154</v>
      </c>
      <c r="V71" s="21">
        <v>2456420</v>
      </c>
      <c r="W71" s="21">
        <v>2504588</v>
      </c>
      <c r="X71" s="21">
        <v>2528424</v>
      </c>
      <c r="Y71" s="21">
        <v>2676667</v>
      </c>
      <c r="Z71" s="21">
        <v>2829926</v>
      </c>
      <c r="AA71" s="21">
        <v>2894071</v>
      </c>
      <c r="AB71" s="21">
        <v>2906603</v>
      </c>
      <c r="AC71" s="21">
        <v>3287556</v>
      </c>
      <c r="AD71" s="21">
        <v>3713194</v>
      </c>
    </row>
    <row r="72" spans="1:30" ht="15">
      <c r="A72" s="20" t="s">
        <v>21</v>
      </c>
      <c r="B72" s="20" t="s">
        <v>22</v>
      </c>
      <c r="C72" s="20" t="s">
        <v>133</v>
      </c>
      <c r="D72" s="20" t="s">
        <v>134</v>
      </c>
      <c r="E72" s="21">
        <v>959054</v>
      </c>
      <c r="F72" s="21">
        <v>1122130</v>
      </c>
      <c r="G72" s="21">
        <v>1144523</v>
      </c>
      <c r="H72" s="21">
        <v>1271591</v>
      </c>
      <c r="I72" s="21">
        <v>1358447</v>
      </c>
      <c r="J72" s="21">
        <v>1355819</v>
      </c>
      <c r="K72" s="21">
        <v>1396776</v>
      </c>
      <c r="L72" s="21">
        <v>1475908</v>
      </c>
      <c r="M72" s="21">
        <v>1572633</v>
      </c>
      <c r="N72" s="21">
        <v>1705850</v>
      </c>
      <c r="O72" s="21">
        <v>1841657</v>
      </c>
      <c r="P72" s="21">
        <v>1922151</v>
      </c>
      <c r="Q72" s="21">
        <v>1843367</v>
      </c>
      <c r="R72" s="21">
        <v>1968161</v>
      </c>
      <c r="S72" s="21">
        <v>2030864</v>
      </c>
      <c r="T72" s="21">
        <v>2171664</v>
      </c>
      <c r="U72" s="21">
        <v>2184136</v>
      </c>
      <c r="V72" s="21">
        <v>2295411</v>
      </c>
      <c r="W72" s="21">
        <v>2331654</v>
      </c>
      <c r="X72" s="21">
        <v>2353685</v>
      </c>
      <c r="Y72" s="21">
        <v>2482002</v>
      </c>
      <c r="Z72" s="21">
        <v>2621112</v>
      </c>
      <c r="AA72" s="21">
        <v>2676667</v>
      </c>
      <c r="AB72" s="21">
        <v>2678330</v>
      </c>
      <c r="AC72" s="21">
        <v>3043255</v>
      </c>
      <c r="AD72" s="21">
        <v>3444534</v>
      </c>
    </row>
    <row r="73" spans="1:30" ht="15">
      <c r="A73" s="20" t="s">
        <v>21</v>
      </c>
      <c r="B73" s="20" t="s">
        <v>22</v>
      </c>
      <c r="C73" s="20" t="s">
        <v>135</v>
      </c>
      <c r="D73" s="20" t="s">
        <v>136</v>
      </c>
      <c r="E73" s="21">
        <v>60109</v>
      </c>
      <c r="F73" s="21">
        <v>65118</v>
      </c>
      <c r="G73" s="21">
        <v>70484</v>
      </c>
      <c r="H73" s="21">
        <v>77673</v>
      </c>
      <c r="I73" s="21">
        <v>77471</v>
      </c>
      <c r="J73" s="21">
        <v>81053</v>
      </c>
      <c r="K73" s="21">
        <v>92546</v>
      </c>
      <c r="L73" s="21">
        <v>98984</v>
      </c>
      <c r="M73" s="21">
        <v>102359</v>
      </c>
      <c r="N73" s="21">
        <v>109361</v>
      </c>
      <c r="O73" s="21">
        <v>117618</v>
      </c>
      <c r="P73" s="21">
        <v>131510</v>
      </c>
      <c r="Q73" s="21">
        <v>132076</v>
      </c>
      <c r="R73" s="21">
        <v>173777</v>
      </c>
      <c r="S73" s="21">
        <v>143315</v>
      </c>
      <c r="T73" s="21">
        <v>151319</v>
      </c>
      <c r="U73" s="21">
        <v>154018</v>
      </c>
      <c r="V73" s="21">
        <v>161009</v>
      </c>
      <c r="W73" s="21">
        <v>172934</v>
      </c>
      <c r="X73" s="21">
        <v>174739</v>
      </c>
      <c r="Y73" s="21">
        <v>194665</v>
      </c>
      <c r="Z73" s="21">
        <v>208814</v>
      </c>
      <c r="AA73" s="21">
        <v>217404</v>
      </c>
      <c r="AB73" s="21">
        <v>228272</v>
      </c>
      <c r="AC73" s="21">
        <v>244301</v>
      </c>
      <c r="AD73" s="21">
        <v>268660</v>
      </c>
    </row>
    <row r="74" spans="1:30" ht="15">
      <c r="A74" s="20" t="s">
        <v>21</v>
      </c>
      <c r="B74" s="20" t="s">
        <v>22</v>
      </c>
      <c r="C74" s="20" t="s">
        <v>137</v>
      </c>
      <c r="D74" s="20" t="s">
        <v>138</v>
      </c>
      <c r="E74" s="21">
        <v>4573871</v>
      </c>
      <c r="F74" s="21">
        <v>4996356</v>
      </c>
      <c r="G74" s="21">
        <v>5111374</v>
      </c>
      <c r="H74" s="21">
        <v>5446131</v>
      </c>
      <c r="I74" s="21">
        <v>5892345</v>
      </c>
      <c r="J74" s="21">
        <v>6243876</v>
      </c>
      <c r="K74" s="21">
        <v>6525164</v>
      </c>
      <c r="L74" s="21">
        <v>6981681</v>
      </c>
      <c r="M74" s="21">
        <v>7297202</v>
      </c>
      <c r="N74" s="21">
        <v>7674775</v>
      </c>
      <c r="O74" s="21">
        <v>8020760</v>
      </c>
      <c r="P74" s="21">
        <v>8573436</v>
      </c>
      <c r="Q74" s="21">
        <v>8931016</v>
      </c>
      <c r="R74" s="21">
        <v>9052416</v>
      </c>
      <c r="S74" s="21">
        <v>9328873</v>
      </c>
      <c r="T74" s="21">
        <v>9807399</v>
      </c>
      <c r="U74" s="21">
        <v>9980175</v>
      </c>
      <c r="V74" s="21">
        <v>10355613</v>
      </c>
      <c r="W74" s="21">
        <v>10780572</v>
      </c>
      <c r="X74" s="21">
        <v>11332330</v>
      </c>
      <c r="Y74" s="21">
        <v>11499699</v>
      </c>
      <c r="Z74" s="21">
        <v>11825077</v>
      </c>
      <c r="AA74" s="21">
        <v>12126097</v>
      </c>
      <c r="AB74" s="21">
        <v>12470965</v>
      </c>
      <c r="AC74" s="21">
        <v>12875762</v>
      </c>
      <c r="AD74" s="21">
        <v>13562402</v>
      </c>
    </row>
    <row r="75" spans="1:30" ht="15">
      <c r="A75" s="20" t="s">
        <v>21</v>
      </c>
      <c r="B75" s="20" t="s">
        <v>22</v>
      </c>
      <c r="C75" s="20" t="s">
        <v>139</v>
      </c>
      <c r="D75" s="20" t="s">
        <v>140</v>
      </c>
      <c r="E75" s="21">
        <v>539691</v>
      </c>
      <c r="F75" s="21">
        <v>562776</v>
      </c>
      <c r="G75" s="21">
        <v>597548</v>
      </c>
      <c r="H75" s="21">
        <v>638772</v>
      </c>
      <c r="I75" s="21">
        <v>713227</v>
      </c>
      <c r="J75" s="21">
        <v>776469</v>
      </c>
      <c r="K75" s="21">
        <v>797420</v>
      </c>
      <c r="L75" s="21">
        <v>866706</v>
      </c>
      <c r="M75" s="21">
        <v>886860</v>
      </c>
      <c r="N75" s="21">
        <v>942320</v>
      </c>
      <c r="O75" s="21">
        <v>987531</v>
      </c>
      <c r="P75" s="21">
        <v>1063141</v>
      </c>
      <c r="Q75" s="21">
        <v>1139938</v>
      </c>
      <c r="R75" s="21">
        <v>1154496</v>
      </c>
      <c r="S75" s="21">
        <v>1184248</v>
      </c>
      <c r="T75" s="21">
        <v>1259849</v>
      </c>
      <c r="U75" s="21">
        <v>1251947</v>
      </c>
      <c r="V75" s="21">
        <v>1319713</v>
      </c>
      <c r="W75" s="21">
        <v>1295036</v>
      </c>
      <c r="X75" s="21">
        <v>1454225</v>
      </c>
      <c r="Y75" s="21">
        <v>1390068</v>
      </c>
      <c r="Z75" s="21">
        <v>1410871</v>
      </c>
      <c r="AA75" s="21">
        <v>1443363</v>
      </c>
      <c r="AB75" s="21">
        <v>1422157</v>
      </c>
      <c r="AC75" s="21">
        <v>1481353</v>
      </c>
      <c r="AD75" s="21">
        <v>1529611</v>
      </c>
    </row>
    <row r="76" spans="1:30" ht="15">
      <c r="A76" s="20" t="s">
        <v>21</v>
      </c>
      <c r="B76" s="20" t="s">
        <v>22</v>
      </c>
      <c r="C76" s="20" t="s">
        <v>141</v>
      </c>
      <c r="D76" s="20" t="s">
        <v>142</v>
      </c>
      <c r="E76" s="21">
        <v>4034180</v>
      </c>
      <c r="F76" s="21">
        <v>4433579</v>
      </c>
      <c r="G76" s="21">
        <v>4513826</v>
      </c>
      <c r="H76" s="21">
        <v>4807359</v>
      </c>
      <c r="I76" s="21">
        <v>5179118</v>
      </c>
      <c r="J76" s="21">
        <v>5467407</v>
      </c>
      <c r="K76" s="21">
        <v>5727744</v>
      </c>
      <c r="L76" s="21">
        <v>6114975</v>
      </c>
      <c r="M76" s="21">
        <v>6410342</v>
      </c>
      <c r="N76" s="21">
        <v>6732455</v>
      </c>
      <c r="O76" s="21">
        <v>7033229</v>
      </c>
      <c r="P76" s="21">
        <v>7510295</v>
      </c>
      <c r="Q76" s="21">
        <v>7791078</v>
      </c>
      <c r="R76" s="21">
        <v>7897920</v>
      </c>
      <c r="S76" s="21">
        <v>8144625</v>
      </c>
      <c r="T76" s="21">
        <v>8547550</v>
      </c>
      <c r="U76" s="21">
        <v>8728228</v>
      </c>
      <c r="V76" s="21">
        <v>9035900</v>
      </c>
      <c r="W76" s="21">
        <v>9485537</v>
      </c>
      <c r="X76" s="21">
        <v>9878106</v>
      </c>
      <c r="Y76" s="21">
        <v>10109631</v>
      </c>
      <c r="Z76" s="21">
        <v>10414206</v>
      </c>
      <c r="AA76" s="21">
        <v>10682734</v>
      </c>
      <c r="AB76" s="21">
        <v>11048808</v>
      </c>
      <c r="AC76" s="21">
        <v>11394409</v>
      </c>
      <c r="AD76" s="21">
        <v>12032791</v>
      </c>
    </row>
    <row r="77" spans="1:30" ht="15">
      <c r="A77" s="20" t="s">
        <v>21</v>
      </c>
      <c r="B77" s="20" t="s">
        <v>22</v>
      </c>
      <c r="C77" s="20" t="s">
        <v>143</v>
      </c>
      <c r="D77" s="20" t="s">
        <v>144</v>
      </c>
      <c r="E77" s="21">
        <v>1782572</v>
      </c>
      <c r="F77" s="21">
        <v>2056317</v>
      </c>
      <c r="G77" s="21">
        <v>1938525</v>
      </c>
      <c r="H77" s="21">
        <v>2054072</v>
      </c>
      <c r="I77" s="21">
        <v>2203619</v>
      </c>
      <c r="J77" s="21">
        <v>2313928</v>
      </c>
      <c r="K77" s="21">
        <v>2413157</v>
      </c>
      <c r="L77" s="21">
        <v>2596081</v>
      </c>
      <c r="M77" s="21">
        <v>2744651</v>
      </c>
      <c r="N77" s="21">
        <v>2876333</v>
      </c>
      <c r="O77" s="21">
        <v>3003473</v>
      </c>
      <c r="P77" s="21">
        <v>3211345</v>
      </c>
      <c r="Q77" s="21">
        <v>3310726</v>
      </c>
      <c r="R77" s="21">
        <v>3384743</v>
      </c>
      <c r="S77" s="21">
        <v>3463712</v>
      </c>
      <c r="T77" s="21">
        <v>3653170</v>
      </c>
      <c r="U77" s="21">
        <v>3759469</v>
      </c>
      <c r="V77" s="21">
        <v>3960235</v>
      </c>
      <c r="W77" s="21">
        <v>4168789</v>
      </c>
      <c r="X77" s="21">
        <v>4325320</v>
      </c>
      <c r="Y77" s="21">
        <v>4434307</v>
      </c>
      <c r="Z77" s="21">
        <v>4596304</v>
      </c>
      <c r="AA77" s="21">
        <v>4754444</v>
      </c>
      <c r="AB77" s="21">
        <v>4867074</v>
      </c>
      <c r="AC77" s="21">
        <v>5119795</v>
      </c>
      <c r="AD77" s="21">
        <v>5259535</v>
      </c>
    </row>
    <row r="78" spans="1:30" ht="15">
      <c r="A78" s="20" t="s">
        <v>21</v>
      </c>
      <c r="B78" s="20" t="s">
        <v>22</v>
      </c>
      <c r="C78" s="20" t="s">
        <v>145</v>
      </c>
      <c r="D78" s="20" t="s">
        <v>246</v>
      </c>
      <c r="E78" s="21">
        <v>1110801</v>
      </c>
      <c r="F78" s="21">
        <v>1172966</v>
      </c>
      <c r="G78" s="21">
        <v>1268379</v>
      </c>
      <c r="H78" s="21">
        <v>1362570</v>
      </c>
      <c r="I78" s="21">
        <v>1501632</v>
      </c>
      <c r="J78" s="21">
        <v>1611586</v>
      </c>
      <c r="K78" s="21">
        <v>1706018</v>
      </c>
      <c r="L78" s="21">
        <v>1812591</v>
      </c>
      <c r="M78" s="21">
        <v>1897721</v>
      </c>
      <c r="N78" s="21">
        <v>1991640</v>
      </c>
      <c r="O78" s="21">
        <v>2075554</v>
      </c>
      <c r="P78" s="21">
        <v>2187883</v>
      </c>
      <c r="Q78" s="21">
        <v>2245223</v>
      </c>
      <c r="R78" s="21">
        <v>2217560</v>
      </c>
      <c r="S78" s="21">
        <v>2360173</v>
      </c>
      <c r="T78" s="21">
        <v>2446915</v>
      </c>
      <c r="U78" s="21">
        <v>2452868</v>
      </c>
      <c r="V78" s="21">
        <v>2445515</v>
      </c>
      <c r="W78" s="21">
        <v>2569243</v>
      </c>
      <c r="X78" s="21">
        <v>2685539</v>
      </c>
      <c r="Y78" s="21">
        <v>2754529</v>
      </c>
      <c r="Z78" s="21">
        <v>2807117</v>
      </c>
      <c r="AA78" s="21">
        <v>2833019</v>
      </c>
      <c r="AB78" s="21">
        <v>2829926</v>
      </c>
      <c r="AC78" s="21">
        <v>2987307</v>
      </c>
      <c r="AD78" s="21">
        <v>3210381</v>
      </c>
    </row>
    <row r="79" spans="1:30" ht="15">
      <c r="A79" s="20" t="s">
        <v>21</v>
      </c>
      <c r="B79" s="20" t="s">
        <v>22</v>
      </c>
      <c r="C79" s="20" t="s">
        <v>146</v>
      </c>
      <c r="D79" s="20" t="s">
        <v>247</v>
      </c>
      <c r="E79" s="21">
        <v>842825</v>
      </c>
      <c r="F79" s="21">
        <v>880865</v>
      </c>
      <c r="G79" s="21">
        <v>956292</v>
      </c>
      <c r="H79" s="21">
        <v>1012369</v>
      </c>
      <c r="I79" s="21">
        <v>1064107</v>
      </c>
      <c r="J79" s="21">
        <v>1121176</v>
      </c>
      <c r="K79" s="21">
        <v>1164049</v>
      </c>
      <c r="L79" s="21">
        <v>1229044</v>
      </c>
      <c r="M79" s="21">
        <v>1257491</v>
      </c>
      <c r="N79" s="21">
        <v>1321296</v>
      </c>
      <c r="O79" s="21">
        <v>1370852</v>
      </c>
      <c r="P79" s="21">
        <v>1467885</v>
      </c>
      <c r="Q79" s="21">
        <v>1539389</v>
      </c>
      <c r="R79" s="21">
        <v>1583117</v>
      </c>
      <c r="S79" s="21">
        <v>1608477</v>
      </c>
      <c r="T79" s="21">
        <v>1678765</v>
      </c>
      <c r="U79" s="21">
        <v>1705061</v>
      </c>
      <c r="V79" s="21">
        <v>1778958</v>
      </c>
      <c r="W79" s="21">
        <v>1843427</v>
      </c>
      <c r="X79" s="21">
        <v>1903890</v>
      </c>
      <c r="Y79" s="21">
        <v>1929258</v>
      </c>
      <c r="Z79" s="21">
        <v>1994555</v>
      </c>
      <c r="AA79" s="21">
        <v>2046613</v>
      </c>
      <c r="AB79" s="21">
        <v>2260047</v>
      </c>
      <c r="AC79" s="21">
        <v>2156929</v>
      </c>
      <c r="AD79" s="21">
        <v>2303995</v>
      </c>
    </row>
    <row r="80" spans="1:30" ht="15">
      <c r="A80" s="20" t="s">
        <v>21</v>
      </c>
      <c r="B80" s="20" t="s">
        <v>22</v>
      </c>
      <c r="C80" s="20" t="s">
        <v>148</v>
      </c>
      <c r="D80" s="20" t="s">
        <v>147</v>
      </c>
      <c r="E80" s="21">
        <v>297982</v>
      </c>
      <c r="F80" s="21">
        <v>323431</v>
      </c>
      <c r="G80" s="21">
        <v>350629</v>
      </c>
      <c r="H80" s="21">
        <v>378348</v>
      </c>
      <c r="I80" s="21">
        <v>409759</v>
      </c>
      <c r="J80" s="21">
        <v>420718</v>
      </c>
      <c r="K80" s="21">
        <v>444520</v>
      </c>
      <c r="L80" s="21">
        <v>477259</v>
      </c>
      <c r="M80" s="21">
        <v>510479</v>
      </c>
      <c r="N80" s="21">
        <v>543186</v>
      </c>
      <c r="O80" s="21">
        <v>583350</v>
      </c>
      <c r="P80" s="21">
        <v>643182</v>
      </c>
      <c r="Q80" s="21">
        <v>695741</v>
      </c>
      <c r="R80" s="21">
        <v>712500</v>
      </c>
      <c r="S80" s="21">
        <v>712263</v>
      </c>
      <c r="T80" s="21">
        <v>768701</v>
      </c>
      <c r="U80" s="21">
        <v>810831</v>
      </c>
      <c r="V80" s="21">
        <v>851191</v>
      </c>
      <c r="W80" s="21">
        <v>904078</v>
      </c>
      <c r="X80" s="21">
        <v>963357</v>
      </c>
      <c r="Y80" s="21">
        <v>991537</v>
      </c>
      <c r="Z80" s="21">
        <v>1016230</v>
      </c>
      <c r="AA80" s="21">
        <v>1048658</v>
      </c>
      <c r="AB80" s="21">
        <v>1091761</v>
      </c>
      <c r="AC80" s="21">
        <v>1130378</v>
      </c>
      <c r="AD80" s="21">
        <v>1258880</v>
      </c>
    </row>
    <row r="81" spans="1:30" ht="15">
      <c r="A81" s="20" t="s">
        <v>21</v>
      </c>
      <c r="B81" s="20" t="s">
        <v>22</v>
      </c>
      <c r="C81" s="20" t="s">
        <v>150</v>
      </c>
      <c r="D81" s="20" t="s">
        <v>149</v>
      </c>
      <c r="E81" s="21">
        <v>1378452</v>
      </c>
      <c r="F81" s="21">
        <v>1517807</v>
      </c>
      <c r="G81" s="21">
        <v>1625691</v>
      </c>
      <c r="H81" s="21">
        <v>1706946</v>
      </c>
      <c r="I81" s="21">
        <v>1777199</v>
      </c>
      <c r="J81" s="21">
        <v>1813370</v>
      </c>
      <c r="K81" s="21">
        <v>1864028</v>
      </c>
      <c r="L81" s="21">
        <v>1963090</v>
      </c>
      <c r="M81" s="21">
        <v>2024294</v>
      </c>
      <c r="N81" s="21">
        <v>2126602</v>
      </c>
      <c r="O81" s="21">
        <v>2281613</v>
      </c>
      <c r="P81" s="21">
        <v>2379168</v>
      </c>
      <c r="Q81" s="21">
        <v>2320390</v>
      </c>
      <c r="R81" s="21">
        <v>2285759</v>
      </c>
      <c r="S81" s="21">
        <v>2391935</v>
      </c>
      <c r="T81" s="21">
        <v>2564007</v>
      </c>
      <c r="U81" s="21">
        <v>2619172</v>
      </c>
      <c r="V81" s="21">
        <v>2770733</v>
      </c>
      <c r="W81" s="21">
        <v>2909576</v>
      </c>
      <c r="X81" s="21">
        <v>3098924</v>
      </c>
      <c r="Y81" s="21">
        <v>3184340</v>
      </c>
      <c r="Z81" s="21">
        <v>3292342</v>
      </c>
      <c r="AA81" s="21">
        <v>3370120</v>
      </c>
      <c r="AB81" s="21">
        <v>2878758</v>
      </c>
      <c r="AC81" s="21">
        <v>3486213</v>
      </c>
      <c r="AD81" s="21">
        <v>3878343</v>
      </c>
    </row>
    <row r="82" spans="1:30" ht="15">
      <c r="A82" s="20" t="s">
        <v>21</v>
      </c>
      <c r="B82" s="20" t="s">
        <v>22</v>
      </c>
      <c r="C82" s="20" t="s">
        <v>152</v>
      </c>
      <c r="D82" s="20" t="s">
        <v>151</v>
      </c>
      <c r="E82" s="21">
        <v>321210</v>
      </c>
      <c r="F82" s="21">
        <v>350960</v>
      </c>
      <c r="G82" s="21">
        <v>363409</v>
      </c>
      <c r="H82" s="21">
        <v>400275</v>
      </c>
      <c r="I82" s="21">
        <v>424238</v>
      </c>
      <c r="J82" s="21">
        <v>444579</v>
      </c>
      <c r="K82" s="21">
        <v>423997</v>
      </c>
      <c r="L82" s="21">
        <v>434788</v>
      </c>
      <c r="M82" s="21">
        <v>432235</v>
      </c>
      <c r="N82" s="21">
        <v>476010</v>
      </c>
      <c r="O82" s="21">
        <v>503174</v>
      </c>
      <c r="P82" s="21">
        <v>521189</v>
      </c>
      <c r="Q82" s="21">
        <v>516929</v>
      </c>
      <c r="R82" s="21">
        <v>501163</v>
      </c>
      <c r="S82" s="21">
        <v>511980</v>
      </c>
      <c r="T82" s="21">
        <v>492429</v>
      </c>
      <c r="U82" s="21">
        <v>437228</v>
      </c>
      <c r="V82" s="21">
        <v>471450</v>
      </c>
      <c r="W82" s="21">
        <v>473259</v>
      </c>
      <c r="X82" s="21">
        <v>520017</v>
      </c>
      <c r="Y82" s="21">
        <v>524327</v>
      </c>
      <c r="Z82" s="21">
        <v>550691</v>
      </c>
      <c r="AA82" s="21">
        <v>566018</v>
      </c>
      <c r="AB82" s="21">
        <v>478735</v>
      </c>
      <c r="AC82" s="21">
        <v>565101</v>
      </c>
      <c r="AD82" s="21">
        <v>631304</v>
      </c>
    </row>
    <row r="83" spans="1:30" ht="15">
      <c r="A83" s="20" t="s">
        <v>21</v>
      </c>
      <c r="B83" s="20" t="s">
        <v>22</v>
      </c>
      <c r="C83" s="20" t="s">
        <v>154</v>
      </c>
      <c r="D83" s="20" t="s">
        <v>153</v>
      </c>
      <c r="E83" s="21">
        <v>67466</v>
      </c>
      <c r="F83" s="21">
        <v>71189</v>
      </c>
      <c r="G83" s="21">
        <v>73225</v>
      </c>
      <c r="H83" s="21">
        <v>77818</v>
      </c>
      <c r="I83" s="21">
        <v>81851</v>
      </c>
      <c r="J83" s="21">
        <v>88369</v>
      </c>
      <c r="K83" s="21">
        <v>84400</v>
      </c>
      <c r="L83" s="21">
        <v>86703</v>
      </c>
      <c r="M83" s="21">
        <v>72976</v>
      </c>
      <c r="N83" s="21">
        <v>80909</v>
      </c>
      <c r="O83" s="21">
        <v>89176</v>
      </c>
      <c r="P83" s="21">
        <v>95764</v>
      </c>
      <c r="Q83" s="21">
        <v>103162</v>
      </c>
      <c r="R83" s="21">
        <v>91861</v>
      </c>
      <c r="S83" s="21">
        <v>100841</v>
      </c>
      <c r="T83" s="21">
        <v>113299</v>
      </c>
      <c r="U83" s="21">
        <v>118334</v>
      </c>
      <c r="V83" s="21">
        <v>136496</v>
      </c>
      <c r="W83" s="21">
        <v>141253</v>
      </c>
      <c r="X83" s="21">
        <v>148437</v>
      </c>
      <c r="Y83" s="21">
        <v>150016</v>
      </c>
      <c r="Z83" s="21">
        <v>165576</v>
      </c>
      <c r="AA83" s="21">
        <v>165672</v>
      </c>
      <c r="AB83" s="21">
        <v>126586</v>
      </c>
      <c r="AC83" s="21">
        <v>155708</v>
      </c>
      <c r="AD83" s="21">
        <v>189072</v>
      </c>
    </row>
    <row r="84" spans="1:30" ht="15">
      <c r="A84" s="20" t="s">
        <v>21</v>
      </c>
      <c r="B84" s="20" t="s">
        <v>22</v>
      </c>
      <c r="C84" s="20" t="s">
        <v>155</v>
      </c>
      <c r="D84" s="20" t="s">
        <v>235</v>
      </c>
      <c r="E84" s="21">
        <v>253744</v>
      </c>
      <c r="F84" s="21">
        <v>279771</v>
      </c>
      <c r="G84" s="21">
        <v>290184</v>
      </c>
      <c r="H84" s="21">
        <v>322457</v>
      </c>
      <c r="I84" s="21">
        <v>342388</v>
      </c>
      <c r="J84" s="21">
        <v>356210</v>
      </c>
      <c r="K84" s="21">
        <v>339597</v>
      </c>
      <c r="L84" s="21">
        <v>348085</v>
      </c>
      <c r="M84" s="21">
        <v>359259</v>
      </c>
      <c r="N84" s="21">
        <v>395102</v>
      </c>
      <c r="O84" s="21">
        <v>413998</v>
      </c>
      <c r="P84" s="21">
        <v>425425</v>
      </c>
      <c r="Q84" s="21">
        <v>413767</v>
      </c>
      <c r="R84" s="21">
        <v>409303</v>
      </c>
      <c r="S84" s="21">
        <v>411139</v>
      </c>
      <c r="T84" s="21">
        <v>379130</v>
      </c>
      <c r="U84" s="21">
        <v>318893</v>
      </c>
      <c r="V84" s="21">
        <v>334954</v>
      </c>
      <c r="W84" s="21">
        <v>332006</v>
      </c>
      <c r="X84" s="21">
        <v>371580</v>
      </c>
      <c r="Y84" s="21">
        <v>374312</v>
      </c>
      <c r="Z84" s="21">
        <v>385115</v>
      </c>
      <c r="AA84" s="21">
        <v>400346</v>
      </c>
      <c r="AB84" s="21">
        <v>352148</v>
      </c>
      <c r="AC84" s="21">
        <v>409393</v>
      </c>
      <c r="AD84" s="21">
        <v>442231</v>
      </c>
    </row>
    <row r="85" spans="1:30" ht="15">
      <c r="A85" s="20" t="s">
        <v>21</v>
      </c>
      <c r="B85" s="20" t="s">
        <v>22</v>
      </c>
      <c r="C85" s="20" t="s">
        <v>157</v>
      </c>
      <c r="D85" s="20" t="s">
        <v>156</v>
      </c>
      <c r="E85" s="21">
        <v>1057242</v>
      </c>
      <c r="F85" s="21">
        <v>1166847</v>
      </c>
      <c r="G85" s="21">
        <v>1262283</v>
      </c>
      <c r="H85" s="21">
        <v>1306671</v>
      </c>
      <c r="I85" s="21">
        <v>1352960</v>
      </c>
      <c r="J85" s="21">
        <v>1368791</v>
      </c>
      <c r="K85" s="21">
        <v>1440031</v>
      </c>
      <c r="L85" s="21">
        <v>1528302</v>
      </c>
      <c r="M85" s="21">
        <v>1592059</v>
      </c>
      <c r="N85" s="21">
        <v>1650591</v>
      </c>
      <c r="O85" s="21">
        <v>1778439</v>
      </c>
      <c r="P85" s="21">
        <v>1857979</v>
      </c>
      <c r="Q85" s="21">
        <v>1803460</v>
      </c>
      <c r="R85" s="21">
        <v>1784596</v>
      </c>
      <c r="S85" s="21">
        <v>1879955</v>
      </c>
      <c r="T85" s="21">
        <v>2071578</v>
      </c>
      <c r="U85" s="21">
        <v>2181944</v>
      </c>
      <c r="V85" s="21">
        <v>2299284</v>
      </c>
      <c r="W85" s="21">
        <v>2436318</v>
      </c>
      <c r="X85" s="21">
        <v>2578908</v>
      </c>
      <c r="Y85" s="21">
        <v>2660012</v>
      </c>
      <c r="Z85" s="21">
        <v>2741651</v>
      </c>
      <c r="AA85" s="21">
        <v>2804102</v>
      </c>
      <c r="AB85" s="21">
        <v>2400023</v>
      </c>
      <c r="AC85" s="21">
        <v>2921111</v>
      </c>
      <c r="AD85" s="21">
        <v>3247040</v>
      </c>
    </row>
    <row r="86" spans="1:30" ht="15">
      <c r="A86" s="20" t="s">
        <v>21</v>
      </c>
      <c r="B86" s="20" t="s">
        <v>22</v>
      </c>
      <c r="C86" s="20" t="s">
        <v>159</v>
      </c>
      <c r="D86" s="20" t="s">
        <v>158</v>
      </c>
      <c r="E86" s="21">
        <v>235573</v>
      </c>
      <c r="F86" s="21">
        <v>266050</v>
      </c>
      <c r="G86" s="21">
        <v>298095</v>
      </c>
      <c r="H86" s="21">
        <v>309705</v>
      </c>
      <c r="I86" s="21">
        <v>321271</v>
      </c>
      <c r="J86" s="21">
        <v>314509</v>
      </c>
      <c r="K86" s="21">
        <v>329683</v>
      </c>
      <c r="L86" s="21">
        <v>349730</v>
      </c>
      <c r="M86" s="21">
        <v>372495</v>
      </c>
      <c r="N86" s="21">
        <v>382376</v>
      </c>
      <c r="O86" s="21">
        <v>424501</v>
      </c>
      <c r="P86" s="21">
        <v>452846</v>
      </c>
      <c r="Q86" s="21">
        <v>417972</v>
      </c>
      <c r="R86" s="21">
        <v>399564</v>
      </c>
      <c r="S86" s="21">
        <v>428650</v>
      </c>
      <c r="T86" s="21">
        <v>496422</v>
      </c>
      <c r="U86" s="21">
        <v>565507</v>
      </c>
      <c r="V86" s="21">
        <v>592280</v>
      </c>
      <c r="W86" s="21">
        <v>621817</v>
      </c>
      <c r="X86" s="21">
        <v>649601</v>
      </c>
      <c r="Y86" s="21">
        <v>663288</v>
      </c>
      <c r="Z86" s="21">
        <v>681802</v>
      </c>
      <c r="AA86" s="21">
        <v>678361</v>
      </c>
      <c r="AB86" s="21">
        <v>544821</v>
      </c>
      <c r="AC86" s="21">
        <v>614122</v>
      </c>
      <c r="AD86" s="21">
        <v>688976</v>
      </c>
    </row>
    <row r="87" spans="1:30" ht="15">
      <c r="A87" s="20" t="s">
        <v>21</v>
      </c>
      <c r="B87" s="20" t="s">
        <v>22</v>
      </c>
      <c r="C87" s="20" t="s">
        <v>161</v>
      </c>
      <c r="D87" s="20" t="s">
        <v>160</v>
      </c>
      <c r="E87" s="21">
        <v>821669</v>
      </c>
      <c r="F87" s="21">
        <v>900797</v>
      </c>
      <c r="G87" s="21">
        <v>964188</v>
      </c>
      <c r="H87" s="21">
        <v>996966</v>
      </c>
      <c r="I87" s="21">
        <v>1031689</v>
      </c>
      <c r="J87" s="21">
        <v>1054282</v>
      </c>
      <c r="K87" s="21">
        <v>1110348</v>
      </c>
      <c r="L87" s="21">
        <v>1178573</v>
      </c>
      <c r="M87" s="21">
        <v>1219564</v>
      </c>
      <c r="N87" s="21">
        <v>1268215</v>
      </c>
      <c r="O87" s="21">
        <v>1353938</v>
      </c>
      <c r="P87" s="21">
        <v>1405133</v>
      </c>
      <c r="Q87" s="21">
        <v>1385488</v>
      </c>
      <c r="R87" s="21">
        <v>1385032</v>
      </c>
      <c r="S87" s="21">
        <v>1451305</v>
      </c>
      <c r="T87" s="21">
        <v>1575155</v>
      </c>
      <c r="U87" s="21">
        <v>1616437</v>
      </c>
      <c r="V87" s="21">
        <v>1707004</v>
      </c>
      <c r="W87" s="21">
        <v>1814501</v>
      </c>
      <c r="X87" s="21">
        <v>1929307</v>
      </c>
      <c r="Y87" s="21">
        <v>1996725</v>
      </c>
      <c r="Z87" s="21">
        <v>2059849</v>
      </c>
      <c r="AA87" s="21">
        <v>2125741</v>
      </c>
      <c r="AB87" s="21">
        <v>1855202</v>
      </c>
      <c r="AC87" s="21">
        <v>2306989</v>
      </c>
      <c r="AD87" s="21">
        <v>2558064</v>
      </c>
    </row>
    <row r="88" spans="1:30" ht="15">
      <c r="A88" s="20" t="s">
        <v>21</v>
      </c>
      <c r="B88" s="20" t="s">
        <v>22</v>
      </c>
      <c r="C88" s="20" t="s">
        <v>162</v>
      </c>
      <c r="D88" s="20" t="s">
        <v>236</v>
      </c>
      <c r="E88" s="21">
        <v>1245587</v>
      </c>
      <c r="F88" s="21">
        <v>1331581</v>
      </c>
      <c r="G88" s="21">
        <v>1394718</v>
      </c>
      <c r="H88" s="21">
        <v>1496197</v>
      </c>
      <c r="I88" s="21">
        <v>1521426</v>
      </c>
      <c r="J88" s="21">
        <v>1619697</v>
      </c>
      <c r="K88" s="21">
        <v>1666942</v>
      </c>
      <c r="L88" s="21">
        <v>1749890</v>
      </c>
      <c r="M88" s="21">
        <v>1762972</v>
      </c>
      <c r="N88" s="21">
        <v>1829299</v>
      </c>
      <c r="O88" s="21">
        <v>1953826</v>
      </c>
      <c r="P88" s="21">
        <v>2040661</v>
      </c>
      <c r="Q88" s="21">
        <v>2081153</v>
      </c>
      <c r="R88" s="21">
        <v>2042922</v>
      </c>
      <c r="S88" s="21">
        <v>2084018</v>
      </c>
      <c r="T88" s="21">
        <v>2210681</v>
      </c>
      <c r="U88" s="21">
        <v>2259824</v>
      </c>
      <c r="V88" s="21">
        <v>2402150</v>
      </c>
      <c r="W88" s="21">
        <v>2535765</v>
      </c>
      <c r="X88" s="21">
        <v>2642432</v>
      </c>
      <c r="Y88" s="21">
        <v>2640344</v>
      </c>
      <c r="Z88" s="21">
        <v>2779457</v>
      </c>
      <c r="AA88" s="21">
        <v>2917538</v>
      </c>
      <c r="AB88" s="21">
        <v>2934762</v>
      </c>
      <c r="AC88" s="21">
        <v>3010871</v>
      </c>
      <c r="AD88" s="21">
        <v>3320340</v>
      </c>
    </row>
    <row r="89" spans="1:30" ht="15">
      <c r="A89" s="20" t="s">
        <v>21</v>
      </c>
      <c r="B89" s="20" t="s">
        <v>22</v>
      </c>
      <c r="C89" s="20" t="s">
        <v>163</v>
      </c>
      <c r="D89" s="20" t="s">
        <v>237</v>
      </c>
      <c r="E89" s="21">
        <v>7837725</v>
      </c>
      <c r="F89" s="21">
        <v>8214362</v>
      </c>
      <c r="G89" s="21">
        <v>8667893</v>
      </c>
      <c r="H89" s="21">
        <v>9192385</v>
      </c>
      <c r="I89" s="21">
        <v>9724806</v>
      </c>
      <c r="J89" s="21">
        <v>10013400</v>
      </c>
      <c r="K89" s="21">
        <v>10476318</v>
      </c>
      <c r="L89" s="21">
        <v>10962738</v>
      </c>
      <c r="M89" s="21">
        <v>11443314</v>
      </c>
      <c r="N89" s="21">
        <v>11975734</v>
      </c>
      <c r="O89" s="21">
        <v>12564432</v>
      </c>
      <c r="P89" s="21">
        <v>13279348</v>
      </c>
      <c r="Q89" s="21">
        <v>14134145</v>
      </c>
      <c r="R89" s="21">
        <v>14607551</v>
      </c>
      <c r="S89" s="21">
        <v>14547219</v>
      </c>
      <c r="T89" s="21">
        <v>14653815</v>
      </c>
      <c r="U89" s="21">
        <v>15331514</v>
      </c>
      <c r="V89" s="21">
        <v>15908596</v>
      </c>
      <c r="W89" s="21">
        <v>16451008</v>
      </c>
      <c r="X89" s="21">
        <v>17030579</v>
      </c>
      <c r="Y89" s="21">
        <v>17559292</v>
      </c>
      <c r="Z89" s="21">
        <v>18110853</v>
      </c>
      <c r="AA89" s="21">
        <v>18271652</v>
      </c>
      <c r="AB89" s="21">
        <v>18540130</v>
      </c>
      <c r="AC89" s="21">
        <v>18721332</v>
      </c>
      <c r="AD89" s="21">
        <v>19236148</v>
      </c>
    </row>
    <row r="90" spans="1:30" ht="15">
      <c r="A90" s="20" t="s">
        <v>21</v>
      </c>
      <c r="B90" s="20" t="s">
        <v>22</v>
      </c>
      <c r="C90" s="20" t="s">
        <v>165</v>
      </c>
      <c r="D90" s="20" t="s">
        <v>164</v>
      </c>
      <c r="E90" s="21">
        <v>980844</v>
      </c>
      <c r="F90" s="21">
        <v>999876</v>
      </c>
      <c r="G90" s="21">
        <v>1031505</v>
      </c>
      <c r="H90" s="21">
        <v>1098970</v>
      </c>
      <c r="I90" s="21">
        <v>1096799</v>
      </c>
      <c r="J90" s="21">
        <v>1142728</v>
      </c>
      <c r="K90" s="21">
        <v>1193351</v>
      </c>
      <c r="L90" s="21">
        <v>1214296</v>
      </c>
      <c r="M90" s="21">
        <v>1229786</v>
      </c>
      <c r="N90" s="21">
        <v>1297273</v>
      </c>
      <c r="O90" s="21">
        <v>1360748</v>
      </c>
      <c r="P90" s="21">
        <v>1411172</v>
      </c>
      <c r="Q90" s="21">
        <v>1438577</v>
      </c>
      <c r="R90" s="21">
        <v>1502541</v>
      </c>
      <c r="S90" s="21">
        <v>1506005</v>
      </c>
      <c r="T90" s="21">
        <v>1494131</v>
      </c>
      <c r="U90" s="21">
        <v>1480377</v>
      </c>
      <c r="V90" s="21">
        <v>1504746</v>
      </c>
      <c r="W90" s="21">
        <v>1556551</v>
      </c>
      <c r="X90" s="21">
        <v>1568259</v>
      </c>
      <c r="Y90" s="21">
        <v>1614698</v>
      </c>
      <c r="Z90" s="21">
        <v>1683296</v>
      </c>
      <c r="AA90" s="21">
        <v>1708288</v>
      </c>
      <c r="AB90" s="21">
        <v>1791119</v>
      </c>
      <c r="AC90" s="21">
        <v>1837979</v>
      </c>
      <c r="AD90" s="21">
        <v>1924064</v>
      </c>
    </row>
    <row r="91" spans="1:30" ht="15">
      <c r="A91" s="20" t="s">
        <v>21</v>
      </c>
      <c r="B91" s="20" t="s">
        <v>22</v>
      </c>
      <c r="C91" s="20" t="s">
        <v>166</v>
      </c>
      <c r="D91" s="20" t="s">
        <v>238</v>
      </c>
      <c r="E91" s="21">
        <v>166282</v>
      </c>
      <c r="F91" s="21">
        <v>173135</v>
      </c>
      <c r="G91" s="21">
        <v>181221</v>
      </c>
      <c r="H91" s="21">
        <v>195113</v>
      </c>
      <c r="I91" s="21">
        <v>202274</v>
      </c>
      <c r="J91" s="21">
        <v>267497</v>
      </c>
      <c r="K91" s="21">
        <v>386689</v>
      </c>
      <c r="L91" s="21">
        <v>422003</v>
      </c>
      <c r="M91" s="21">
        <v>477010</v>
      </c>
      <c r="N91" s="21">
        <v>432009</v>
      </c>
      <c r="O91" s="21">
        <v>422652</v>
      </c>
      <c r="P91" s="21">
        <v>464894</v>
      </c>
      <c r="Q91" s="21">
        <v>518670</v>
      </c>
      <c r="R91" s="21">
        <v>513113</v>
      </c>
      <c r="S91" s="21">
        <v>479192</v>
      </c>
      <c r="T91" s="21">
        <v>443672</v>
      </c>
      <c r="U91" s="21">
        <v>422741</v>
      </c>
      <c r="V91" s="21">
        <v>396846</v>
      </c>
      <c r="W91" s="21">
        <v>377904</v>
      </c>
      <c r="X91" s="21">
        <v>382231</v>
      </c>
      <c r="Y91" s="21">
        <v>368084</v>
      </c>
      <c r="Z91" s="21">
        <v>398452</v>
      </c>
      <c r="AA91" s="21">
        <v>431423</v>
      </c>
      <c r="AB91" s="21">
        <v>440390</v>
      </c>
      <c r="AC91" s="21">
        <v>460322</v>
      </c>
      <c r="AD91" s="21">
        <v>480830</v>
      </c>
    </row>
    <row r="92" spans="1:30" ht="15">
      <c r="A92" s="20" t="s">
        <v>21</v>
      </c>
      <c r="B92" s="20" t="s">
        <v>22</v>
      </c>
      <c r="C92" s="20" t="s">
        <v>168</v>
      </c>
      <c r="D92" s="20" t="s">
        <v>167</v>
      </c>
      <c r="E92" s="21">
        <v>6690599</v>
      </c>
      <c r="F92" s="21">
        <v>7041351</v>
      </c>
      <c r="G92" s="21">
        <v>7455167</v>
      </c>
      <c r="H92" s="21">
        <v>7898302</v>
      </c>
      <c r="I92" s="21">
        <v>8425733</v>
      </c>
      <c r="J92" s="21">
        <v>8603175</v>
      </c>
      <c r="K92" s="21">
        <v>8896278</v>
      </c>
      <c r="L92" s="21">
        <v>9326439</v>
      </c>
      <c r="M92" s="21">
        <v>9736518</v>
      </c>
      <c r="N92" s="21">
        <v>10246452</v>
      </c>
      <c r="O92" s="21">
        <v>10781032</v>
      </c>
      <c r="P92" s="21">
        <v>11403282</v>
      </c>
      <c r="Q92" s="21">
        <v>12176898</v>
      </c>
      <c r="R92" s="21">
        <v>12591897</v>
      </c>
      <c r="S92" s="21">
        <v>12562022</v>
      </c>
      <c r="T92" s="21">
        <v>12716012</v>
      </c>
      <c r="U92" s="21">
        <v>13428396</v>
      </c>
      <c r="V92" s="21">
        <v>14007004</v>
      </c>
      <c r="W92" s="21">
        <v>14516553</v>
      </c>
      <c r="X92" s="21">
        <v>15080089</v>
      </c>
      <c r="Y92" s="21">
        <v>15576510</v>
      </c>
      <c r="Z92" s="21">
        <v>16029105</v>
      </c>
      <c r="AA92" s="21">
        <v>16131941</v>
      </c>
      <c r="AB92" s="21">
        <v>16308621</v>
      </c>
      <c r="AC92" s="21">
        <v>16423031</v>
      </c>
      <c r="AD92" s="21">
        <v>16831254</v>
      </c>
    </row>
    <row r="93" spans="1:30" ht="15">
      <c r="A93" s="20" t="s">
        <v>21</v>
      </c>
      <c r="B93" s="20" t="s">
        <v>22</v>
      </c>
      <c r="C93" s="20" t="s">
        <v>0</v>
      </c>
      <c r="D93" s="20" t="s">
        <v>169</v>
      </c>
      <c r="E93" s="21" t="s">
        <v>0</v>
      </c>
      <c r="F93" s="21" t="s">
        <v>0</v>
      </c>
      <c r="G93" s="21" t="s">
        <v>0</v>
      </c>
      <c r="H93" s="21" t="s">
        <v>0</v>
      </c>
      <c r="I93" s="21" t="s">
        <v>0</v>
      </c>
      <c r="J93" s="21" t="s">
        <v>0</v>
      </c>
      <c r="K93" s="21" t="s">
        <v>0</v>
      </c>
      <c r="L93" s="21" t="s">
        <v>0</v>
      </c>
      <c r="M93" s="21" t="s">
        <v>0</v>
      </c>
      <c r="N93" s="21" t="s">
        <v>0</v>
      </c>
      <c r="O93" s="21" t="s">
        <v>0</v>
      </c>
      <c r="P93" s="21" t="s">
        <v>0</v>
      </c>
      <c r="Q93" s="21" t="s">
        <v>0</v>
      </c>
      <c r="R93" s="21" t="s">
        <v>0</v>
      </c>
      <c r="S93" s="21" t="s">
        <v>0</v>
      </c>
      <c r="T93" s="21" t="s">
        <v>0</v>
      </c>
      <c r="U93" s="21" t="s">
        <v>0</v>
      </c>
      <c r="V93" s="21" t="s">
        <v>0</v>
      </c>
      <c r="W93" s="21" t="s">
        <v>0</v>
      </c>
      <c r="X93" s="21" t="s">
        <v>0</v>
      </c>
      <c r="Y93" s="21" t="s">
        <v>0</v>
      </c>
      <c r="Z93" s="21" t="s">
        <v>0</v>
      </c>
      <c r="AA93" s="21" t="s">
        <v>0</v>
      </c>
      <c r="AB93" s="21" t="s">
        <v>0</v>
      </c>
      <c r="AC93" s="21" t="s">
        <v>0</v>
      </c>
      <c r="AD93" s="21" t="s">
        <v>0</v>
      </c>
    </row>
    <row r="94" spans="1:30" ht="15">
      <c r="A94" s="20" t="s">
        <v>21</v>
      </c>
      <c r="B94" s="20" t="s">
        <v>22</v>
      </c>
      <c r="C94" s="20" t="s">
        <v>171</v>
      </c>
      <c r="D94" s="20" t="s">
        <v>170</v>
      </c>
      <c r="E94" s="21">
        <v>444929</v>
      </c>
      <c r="F94" s="21">
        <v>509344</v>
      </c>
      <c r="G94" s="21">
        <v>511716</v>
      </c>
      <c r="H94" s="21">
        <v>511545</v>
      </c>
      <c r="I94" s="21">
        <v>557013</v>
      </c>
      <c r="J94" s="21">
        <v>536488</v>
      </c>
      <c r="K94" s="21">
        <v>662104</v>
      </c>
      <c r="L94" s="21">
        <v>758340</v>
      </c>
      <c r="M94" s="21">
        <v>673631</v>
      </c>
      <c r="N94" s="21">
        <v>673872</v>
      </c>
      <c r="O94" s="21">
        <v>964553</v>
      </c>
      <c r="P94" s="21">
        <v>895963</v>
      </c>
      <c r="Q94" s="21">
        <v>913644</v>
      </c>
      <c r="R94" s="21">
        <v>950074</v>
      </c>
      <c r="S94" s="21">
        <v>941368</v>
      </c>
      <c r="T94" s="21">
        <v>1192832</v>
      </c>
      <c r="U94" s="21">
        <v>1116290</v>
      </c>
      <c r="V94" s="21">
        <v>1250706</v>
      </c>
      <c r="W94" s="21">
        <v>1123812</v>
      </c>
      <c r="X94" s="21">
        <v>1141668</v>
      </c>
      <c r="Y94" s="21">
        <v>1378544</v>
      </c>
      <c r="Z94" s="21">
        <v>1277498</v>
      </c>
      <c r="AA94" s="21">
        <v>1310444</v>
      </c>
      <c r="AB94" s="21">
        <v>1257170</v>
      </c>
      <c r="AC94" s="21">
        <v>1386549</v>
      </c>
      <c r="AD94" s="21">
        <v>1481275</v>
      </c>
    </row>
    <row r="95" spans="1:30" ht="15">
      <c r="A95" s="20" t="s">
        <v>21</v>
      </c>
      <c r="B95" s="20" t="s">
        <v>22</v>
      </c>
      <c r="C95" s="20" t="s">
        <v>173</v>
      </c>
      <c r="D95" s="20" t="s">
        <v>172</v>
      </c>
      <c r="E95" s="21">
        <v>6395522</v>
      </c>
      <c r="F95" s="21">
        <v>6716497</v>
      </c>
      <c r="G95" s="21">
        <v>7022221</v>
      </c>
      <c r="H95" s="21">
        <v>7176049</v>
      </c>
      <c r="I95" s="21">
        <v>7235261</v>
      </c>
      <c r="J95" s="21">
        <v>7372774</v>
      </c>
      <c r="K95" s="21">
        <v>7478526</v>
      </c>
      <c r="L95" s="21">
        <v>7771100</v>
      </c>
      <c r="M95" s="21">
        <v>8055906</v>
      </c>
      <c r="N95" s="21">
        <v>8263910</v>
      </c>
      <c r="O95" s="21">
        <v>8567440</v>
      </c>
      <c r="P95" s="21">
        <v>8938887</v>
      </c>
      <c r="Q95" s="21">
        <v>8781586</v>
      </c>
      <c r="R95" s="21">
        <v>8789829</v>
      </c>
      <c r="S95" s="21">
        <v>9210945</v>
      </c>
      <c r="T95" s="21">
        <v>9678488</v>
      </c>
      <c r="U95" s="21">
        <v>9806974</v>
      </c>
      <c r="V95" s="21">
        <v>10132038</v>
      </c>
      <c r="W95" s="21">
        <v>10313428</v>
      </c>
      <c r="X95" s="21">
        <v>10556524</v>
      </c>
      <c r="Y95" s="21">
        <v>10868312</v>
      </c>
      <c r="Z95" s="21">
        <v>11147655</v>
      </c>
      <c r="AA95" s="21">
        <v>11293700</v>
      </c>
      <c r="AB95" s="21">
        <v>11610611</v>
      </c>
      <c r="AC95" s="21">
        <v>12447211</v>
      </c>
      <c r="AD95" s="21">
        <v>13277813</v>
      </c>
    </row>
    <row r="96" spans="1:30" ht="15">
      <c r="A96" s="20" t="s">
        <v>21</v>
      </c>
      <c r="B96" s="20" t="s">
        <v>22</v>
      </c>
      <c r="C96" s="20" t="s">
        <v>175</v>
      </c>
      <c r="D96" s="20" t="s">
        <v>174</v>
      </c>
      <c r="E96" s="21">
        <v>2107473</v>
      </c>
      <c r="F96" s="21">
        <v>2293463</v>
      </c>
      <c r="G96" s="21">
        <v>2518891</v>
      </c>
      <c r="H96" s="21">
        <v>2641473</v>
      </c>
      <c r="I96" s="21">
        <v>2706162</v>
      </c>
      <c r="J96" s="21">
        <v>2801183</v>
      </c>
      <c r="K96" s="21">
        <v>2794484</v>
      </c>
      <c r="L96" s="21">
        <v>3037265</v>
      </c>
      <c r="M96" s="21">
        <v>3133032</v>
      </c>
      <c r="N96" s="21">
        <v>3308300</v>
      </c>
      <c r="O96" s="21">
        <v>3541127</v>
      </c>
      <c r="P96" s="21">
        <v>3563428</v>
      </c>
      <c r="Q96" s="21">
        <v>3479033</v>
      </c>
      <c r="R96" s="21">
        <v>3493396</v>
      </c>
      <c r="S96" s="21">
        <v>3632039</v>
      </c>
      <c r="T96" s="21">
        <v>3790935</v>
      </c>
      <c r="U96" s="21">
        <v>3884774</v>
      </c>
      <c r="V96" s="21">
        <v>4101672</v>
      </c>
      <c r="W96" s="21">
        <v>4286704</v>
      </c>
      <c r="X96" s="21">
        <v>4311335</v>
      </c>
      <c r="Y96" s="21">
        <v>4425635</v>
      </c>
      <c r="Z96" s="21">
        <v>4668975</v>
      </c>
      <c r="AA96" s="21">
        <v>4818528</v>
      </c>
      <c r="AB96" s="21">
        <v>4891827</v>
      </c>
      <c r="AC96" s="21">
        <v>5239158</v>
      </c>
      <c r="AD96" s="21">
        <v>5562923</v>
      </c>
    </row>
    <row r="97" spans="1:30" ht="15">
      <c r="A97" s="20" t="s">
        <v>21</v>
      </c>
      <c r="B97" s="20" t="s">
        <v>22</v>
      </c>
      <c r="C97" s="20" t="s">
        <v>176</v>
      </c>
      <c r="D97" s="20" t="s">
        <v>265</v>
      </c>
      <c r="E97" s="21">
        <v>10848099</v>
      </c>
      <c r="F97" s="21">
        <v>11675172</v>
      </c>
      <c r="G97" s="21">
        <v>12298593</v>
      </c>
      <c r="H97" s="21">
        <v>12955330</v>
      </c>
      <c r="I97" s="21">
        <v>12734796</v>
      </c>
      <c r="J97" s="21">
        <v>12376091</v>
      </c>
      <c r="K97" s="21">
        <v>12610499</v>
      </c>
      <c r="L97" s="21">
        <v>13491579</v>
      </c>
      <c r="M97" s="21">
        <v>14124525</v>
      </c>
      <c r="N97" s="21">
        <v>14598331</v>
      </c>
      <c r="O97" s="21">
        <v>15075728</v>
      </c>
      <c r="P97" s="21">
        <v>15304578</v>
      </c>
      <c r="Q97" s="21">
        <v>13949582</v>
      </c>
      <c r="R97" s="21">
        <v>14183712</v>
      </c>
      <c r="S97" s="21">
        <v>14790973</v>
      </c>
      <c r="T97" s="21">
        <v>15483534</v>
      </c>
      <c r="U97" s="21">
        <v>15774186</v>
      </c>
      <c r="V97" s="21">
        <v>16511986</v>
      </c>
      <c r="W97" s="21">
        <v>16738040</v>
      </c>
      <c r="X97" s="21">
        <v>16567554</v>
      </c>
      <c r="Y97" s="21">
        <v>17333189</v>
      </c>
      <c r="Z97" s="21">
        <v>18409996</v>
      </c>
      <c r="AA97" s="21">
        <v>18577412</v>
      </c>
      <c r="AB97" s="21">
        <v>18561426</v>
      </c>
      <c r="AC97" s="21">
        <v>19493271</v>
      </c>
      <c r="AD97" s="21">
        <v>20937038</v>
      </c>
    </row>
    <row r="98" spans="1:30" s="18" customFormat="1" ht="15">
      <c r="A98" s="20" t="s">
        <v>21</v>
      </c>
      <c r="B98" s="20" t="s">
        <v>22</v>
      </c>
      <c r="C98" s="20" t="s">
        <v>249</v>
      </c>
      <c r="D98" s="20" t="s">
        <v>248</v>
      </c>
      <c r="E98" s="21">
        <v>12259245</v>
      </c>
      <c r="F98" s="21">
        <v>13288445</v>
      </c>
      <c r="G98" s="21">
        <v>13911235</v>
      </c>
      <c r="H98" s="21">
        <v>14388986</v>
      </c>
      <c r="I98" s="21">
        <v>14405943</v>
      </c>
      <c r="J98" s="21">
        <v>14209472</v>
      </c>
      <c r="K98" s="21">
        <v>14628784</v>
      </c>
      <c r="L98" s="21">
        <v>15742711</v>
      </c>
      <c r="M98" s="21">
        <v>16560727</v>
      </c>
      <c r="N98" s="21">
        <v>17292829</v>
      </c>
      <c r="O98" s="21">
        <v>18100117</v>
      </c>
      <c r="P98" s="21">
        <v>18473709</v>
      </c>
      <c r="Q98" s="21">
        <v>16693249</v>
      </c>
      <c r="R98" s="21">
        <v>16897342</v>
      </c>
      <c r="S98" s="21">
        <v>17595687</v>
      </c>
      <c r="T98" s="21">
        <v>18861626</v>
      </c>
      <c r="U98" s="21">
        <v>19371986</v>
      </c>
      <c r="V98" s="21">
        <v>20903618</v>
      </c>
      <c r="W98" s="21">
        <v>21502712</v>
      </c>
      <c r="X98" s="21">
        <v>21926741</v>
      </c>
      <c r="Y98" s="21">
        <v>22428005</v>
      </c>
      <c r="Z98" s="21">
        <v>23555768</v>
      </c>
      <c r="AA98" s="21">
        <v>23994246</v>
      </c>
      <c r="AB98" s="21">
        <v>24142893</v>
      </c>
      <c r="AC98" s="21">
        <v>25234241</v>
      </c>
      <c r="AD98" s="21">
        <v>27402804</v>
      </c>
    </row>
    <row r="99" spans="1:30" s="27" customFormat="1" ht="15">
      <c r="A99" s="20" t="s">
        <v>21</v>
      </c>
      <c r="B99" s="20" t="s">
        <v>22</v>
      </c>
      <c r="C99" s="20" t="s">
        <v>266</v>
      </c>
      <c r="D99" s="20" t="s">
        <v>250</v>
      </c>
      <c r="E99" s="21">
        <v>22961423</v>
      </c>
      <c r="F99" s="21">
        <v>24921858</v>
      </c>
      <c r="G99" s="21">
        <v>26272379</v>
      </c>
      <c r="H99" s="21">
        <v>27763533</v>
      </c>
      <c r="I99" s="21">
        <v>28897544</v>
      </c>
      <c r="J99" s="21">
        <v>29840454</v>
      </c>
      <c r="K99" s="21">
        <v>30935151</v>
      </c>
      <c r="L99" s="21">
        <v>32814167</v>
      </c>
      <c r="M99" s="21">
        <v>34366830</v>
      </c>
      <c r="N99" s="21">
        <v>36311355</v>
      </c>
      <c r="O99" s="21">
        <v>38421589</v>
      </c>
      <c r="P99" s="21">
        <v>39940037</v>
      </c>
      <c r="Q99" s="21">
        <v>39782441</v>
      </c>
      <c r="R99" s="21">
        <v>40319139</v>
      </c>
      <c r="S99" s="21">
        <v>41911896</v>
      </c>
      <c r="T99" s="21">
        <v>44298692</v>
      </c>
      <c r="U99" s="21">
        <v>45336136</v>
      </c>
      <c r="V99" s="21">
        <v>47514122</v>
      </c>
      <c r="W99" s="21">
        <v>49496411</v>
      </c>
      <c r="X99" s="21">
        <v>51162320</v>
      </c>
      <c r="Y99" s="21">
        <v>52669622</v>
      </c>
      <c r="Z99" s="21">
        <v>54676822</v>
      </c>
      <c r="AA99" s="21">
        <v>56241787</v>
      </c>
      <c r="AB99" s="21">
        <v>57334808</v>
      </c>
      <c r="AC99" s="21">
        <v>61331650</v>
      </c>
      <c r="AD99" s="21">
        <v>65888785</v>
      </c>
    </row>
    <row r="100" spans="1:31" s="30" customFormat="1" ht="15.75">
      <c r="A100" s="42" t="s">
        <v>177</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1:31" s="30" customFormat="1" ht="15">
      <c r="A101" s="43" t="s">
        <v>273</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1:31" s="30" customFormat="1" ht="15">
      <c r="A102" s="43" t="s">
        <v>267</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1:31" s="30" customFormat="1" ht="15">
      <c r="A103" s="43" t="s">
        <v>251</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1:31" s="30" customFormat="1" ht="15">
      <c r="A104" s="43" t="s">
        <v>277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278</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276</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1" customFormat="1" ht="15" customHeight="1">
      <c r="A107" s="28"/>
    </row>
    <row r="108" spans="5:29" s="1" customFormat="1" ht="12.75">
      <c r="E108" s="1" t="s">
        <v>182</v>
      </c>
      <c r="F108" s="1" t="s">
        <v>183</v>
      </c>
      <c r="G108" s="1" t="s">
        <v>184</v>
      </c>
      <c r="H108" s="1" t="s">
        <v>185</v>
      </c>
      <c r="I108" s="1" t="s">
        <v>186</v>
      </c>
      <c r="J108" s="1" t="s">
        <v>187</v>
      </c>
      <c r="K108" s="1" t="s">
        <v>188</v>
      </c>
      <c r="L108" s="1" t="s">
        <v>189</v>
      </c>
      <c r="M108" s="1" t="s">
        <v>190</v>
      </c>
      <c r="N108" s="1" t="s">
        <v>191</v>
      </c>
      <c r="O108" s="1" t="s">
        <v>192</v>
      </c>
      <c r="P108" s="1" t="s">
        <v>193</v>
      </c>
      <c r="Q108" s="1" t="s">
        <v>194</v>
      </c>
      <c r="R108" s="1" t="s">
        <v>195</v>
      </c>
      <c r="S108" s="1" t="s">
        <v>196</v>
      </c>
      <c r="T108" s="1" t="s">
        <v>197</v>
      </c>
      <c r="U108" s="1" t="s">
        <v>198</v>
      </c>
      <c r="V108" s="1" t="s">
        <v>202</v>
      </c>
      <c r="W108" s="1" t="s">
        <v>210</v>
      </c>
      <c r="X108" s="1" t="s">
        <v>214</v>
      </c>
      <c r="Y108" s="1" t="s">
        <v>239</v>
      </c>
      <c r="Z108" s="1" t="s">
        <v>252</v>
      </c>
      <c r="AA108" s="1" t="s">
        <v>263</v>
      </c>
      <c r="AB108" s="1" t="s">
        <v>268</v>
      </c>
      <c r="AC108" s="1" t="s">
        <v>274</v>
      </c>
    </row>
    <row r="109" spans="4:30" s="1" customFormat="1" ht="12.75">
      <c r="D109" s="1" t="s">
        <v>181</v>
      </c>
      <c r="E109" s="3">
        <f>E110/E111</f>
        <v>0.00913566372883082</v>
      </c>
      <c r="F109" s="3">
        <f aca="true" t="shared" si="0" ref="F109:T109">F110/F111</f>
        <v>0.009146453859279733</v>
      </c>
      <c r="G109" s="3">
        <f t="shared" si="0"/>
        <v>0.009029958389533925</v>
      </c>
      <c r="H109" s="3">
        <f t="shared" si="0"/>
        <v>0.008769959659305774</v>
      </c>
      <c r="I109" s="3">
        <f t="shared" si="0"/>
        <v>0.008770304081175639</v>
      </c>
      <c r="J109" s="3">
        <f t="shared" si="0"/>
        <v>0.008800271837769824</v>
      </c>
      <c r="K109" s="3">
        <f t="shared" si="0"/>
        <v>0.00880817795708406</v>
      </c>
      <c r="L109" s="3">
        <f t="shared" si="0"/>
        <v>0.00884483719420695</v>
      </c>
      <c r="M109" s="3">
        <f t="shared" si="0"/>
        <v>0.008812280561457485</v>
      </c>
      <c r="N109" s="3">
        <f t="shared" si="0"/>
        <v>0.008754190616798775</v>
      </c>
      <c r="O109" s="3">
        <f t="shared" si="0"/>
        <v>0.008756862492586545</v>
      </c>
      <c r="P109" s="3">
        <f t="shared" si="0"/>
        <v>0.008885353766575508</v>
      </c>
      <c r="Q109" s="3">
        <f t="shared" si="0"/>
        <v>0.00909078133909672</v>
      </c>
      <c r="R109" s="3">
        <f t="shared" si="0"/>
        <v>0.009053864063522236</v>
      </c>
      <c r="S109" s="3">
        <f t="shared" si="0"/>
        <v>0.008993763554289479</v>
      </c>
      <c r="T109" s="3">
        <f t="shared" si="0"/>
        <v>0.009074151505207594</v>
      </c>
      <c r="U109" s="3">
        <f aca="true" t="shared" si="1" ref="U109:AA109">U110/U111</f>
        <v>0.009050533960179505</v>
      </c>
      <c r="V109" s="3">
        <f t="shared" si="1"/>
        <v>0.00910685604451311</v>
      </c>
      <c r="W109" s="3">
        <f t="shared" si="1"/>
        <v>0.00900662400413614</v>
      </c>
      <c r="X109" s="3">
        <f t="shared" si="1"/>
        <v>0.009032652387027247</v>
      </c>
      <c r="Y109" s="3">
        <f t="shared" si="1"/>
        <v>0.008879455136369238</v>
      </c>
      <c r="Z109" s="3">
        <f t="shared" si="1"/>
        <v>0.008784299096062825</v>
      </c>
      <c r="AA109" s="3">
        <f t="shared" si="1"/>
        <v>0.008595952050022618</v>
      </c>
      <c r="AB109" s="3">
        <f>AB110/AB111</f>
        <v>0.008620526485810385</v>
      </c>
      <c r="AC109" s="3">
        <f>AC110/AC111</f>
        <v>0.008384991146907344</v>
      </c>
      <c r="AD109" s="3"/>
    </row>
    <row r="110" spans="4:30" s="1" customFormat="1" ht="12.75">
      <c r="D110" s="1" t="s">
        <v>212</v>
      </c>
      <c r="E110" s="2">
        <f aca="true" t="shared" si="2" ref="E110:T110">E7</f>
        <v>43058393</v>
      </c>
      <c r="F110" s="2">
        <f t="shared" si="2"/>
        <v>46424665</v>
      </c>
      <c r="G110" s="2">
        <f t="shared" si="2"/>
        <v>48851506</v>
      </c>
      <c r="H110" s="2">
        <f t="shared" si="2"/>
        <v>51344904</v>
      </c>
      <c r="I110" s="2">
        <f t="shared" si="2"/>
        <v>53028293</v>
      </c>
      <c r="J110" s="2">
        <f t="shared" si="2"/>
        <v>54063326</v>
      </c>
      <c r="K110" s="2">
        <f t="shared" si="2"/>
        <v>56040253</v>
      </c>
      <c r="L110" s="2">
        <f t="shared" si="2"/>
        <v>59519616</v>
      </c>
      <c r="M110" s="2">
        <f t="shared" si="2"/>
        <v>62370872</v>
      </c>
      <c r="N110" s="2">
        <f t="shared" si="2"/>
        <v>65579918</v>
      </c>
      <c r="O110" s="2">
        <f t="shared" si="2"/>
        <v>69086137</v>
      </c>
      <c r="P110" s="2">
        <f t="shared" si="2"/>
        <v>71693094</v>
      </c>
      <c r="Q110" s="2">
        <f t="shared" si="2"/>
        <v>70609835</v>
      </c>
      <c r="R110" s="2">
        <f t="shared" si="2"/>
        <v>71824032</v>
      </c>
      <c r="S110" s="2">
        <f t="shared" si="2"/>
        <v>74054802</v>
      </c>
      <c r="T110" s="2">
        <f t="shared" si="2"/>
        <v>77814134</v>
      </c>
      <c r="U110" s="2">
        <f aca="true" t="shared" si="3" ref="U110:AA110">U7</f>
        <v>80039637</v>
      </c>
      <c r="V110" s="2">
        <f t="shared" si="3"/>
        <v>84326336</v>
      </c>
      <c r="W110" s="2">
        <f t="shared" si="3"/>
        <v>87450131</v>
      </c>
      <c r="X110" s="2">
        <f t="shared" si="3"/>
        <v>90119640</v>
      </c>
      <c r="Y110" s="2">
        <f t="shared" si="3"/>
        <v>92656919</v>
      </c>
      <c r="Z110" s="2">
        <f t="shared" si="3"/>
        <v>96343443</v>
      </c>
      <c r="AA110" s="2">
        <f t="shared" si="3"/>
        <v>98507685</v>
      </c>
      <c r="AB110" s="2">
        <f>AB7</f>
        <v>100017831</v>
      </c>
      <c r="AC110" s="2">
        <f>AC7</f>
        <v>105287223</v>
      </c>
      <c r="AD110" s="2"/>
    </row>
    <row r="111" spans="4:30" s="1" customFormat="1" ht="12.75">
      <c r="D111" s="1" t="s">
        <v>211</v>
      </c>
      <c r="E111" s="2">
        <f>'Annual US Comp of Employees'!E7</f>
        <v>4713220000</v>
      </c>
      <c r="F111" s="2">
        <f>'Annual US Comp of Employees'!F7</f>
        <v>5075701000</v>
      </c>
      <c r="G111" s="2">
        <f>'Annual US Comp of Employees'!G7</f>
        <v>5409937000</v>
      </c>
      <c r="H111" s="2">
        <f>'Annual US Comp of Employees'!H7</f>
        <v>5854634000</v>
      </c>
      <c r="I111" s="2">
        <f>'Annual US Comp of Employees'!I7</f>
        <v>6046346000</v>
      </c>
      <c r="J111" s="2">
        <f>'Annual US Comp of Employees'!J7</f>
        <v>6143370000</v>
      </c>
      <c r="K111" s="2">
        <f>'Annual US Comp of Employees'!K7</f>
        <v>6362298000</v>
      </c>
      <c r="L111" s="2">
        <f>'Annual US Comp of Employees'!L7</f>
        <v>6729306000</v>
      </c>
      <c r="M111" s="2">
        <f>'Annual US Comp of Employees'!M7</f>
        <v>7077722000</v>
      </c>
      <c r="N111" s="2">
        <f>'Annual US Comp of Employees'!N7</f>
        <v>7491260000</v>
      </c>
      <c r="O111" s="2">
        <f>'Annual US Comp of Employees'!O7</f>
        <v>7889371000</v>
      </c>
      <c r="P111" s="2">
        <f>'Annual US Comp of Employees'!P7</f>
        <v>8068682000</v>
      </c>
      <c r="Q111" s="2">
        <f>'Annual US Comp of Employees'!Q7</f>
        <v>7767191000</v>
      </c>
      <c r="R111" s="2">
        <f>'Annual US Comp of Employees'!R7</f>
        <v>7932970000</v>
      </c>
      <c r="S111" s="2">
        <f>'Annual US Comp of Employees'!S7</f>
        <v>8234017000</v>
      </c>
      <c r="T111" s="2">
        <f>'Annual US Comp of Employees'!T7</f>
        <v>8575362000</v>
      </c>
      <c r="U111" s="2">
        <f>'Annual US Comp of Employees'!U7</f>
        <v>8843637000</v>
      </c>
      <c r="V111" s="2">
        <f>'Annual US Comp of Employees'!V7</f>
        <v>9259654000</v>
      </c>
      <c r="W111" s="2">
        <f>'Annual US Comp of Employees'!W7</f>
        <v>9709535000</v>
      </c>
      <c r="X111" s="2">
        <f>'Annual US Comp of Employees'!X7</f>
        <v>9977096000</v>
      </c>
      <c r="Y111" s="2">
        <f>'Annual US Comp of Employees'!Y7</f>
        <v>10434978000</v>
      </c>
      <c r="Z111" s="2">
        <f>'Annual US Comp of Employees'!Z7</f>
        <v>10967687000</v>
      </c>
      <c r="AA111" s="2">
        <f>'Annual US Comp of Employees'!AA7</f>
        <v>11459776000</v>
      </c>
      <c r="AB111" s="2">
        <f>'Annual US Comp of Employees'!AB7</f>
        <v>11602288000</v>
      </c>
      <c r="AC111" s="2">
        <f>'Annual US Comp of Employees'!AC7</f>
        <v>12556629000</v>
      </c>
      <c r="AD111" s="2"/>
    </row>
  </sheetData>
  <sheetProtection/>
  <mergeCells count="11">
    <mergeCell ref="A101:AE101"/>
    <mergeCell ref="A102:AE102"/>
    <mergeCell ref="A103:AE103"/>
    <mergeCell ref="A104:AE104"/>
    <mergeCell ref="A105:AE105"/>
    <mergeCell ref="A106:AE106"/>
    <mergeCell ref="A1:W1"/>
    <mergeCell ref="A2:W2"/>
    <mergeCell ref="A3:W3"/>
    <mergeCell ref="A4:W4"/>
    <mergeCell ref="A100:AE10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109"/>
  <sheetViews>
    <sheetView zoomScalePageLayoutView="0" workbookViewId="0" topLeftCell="A1">
      <pane xSplit="5" ySplit="8" topLeftCell="T90" activePane="bottomRight" state="frozen"/>
      <selection pane="topLeft" activeCell="A1" sqref="A1"/>
      <selection pane="topRight" activeCell="F1" sqref="F1"/>
      <selection pane="bottomLeft" activeCell="A8" sqref="A8"/>
      <selection pane="bottomRight" activeCell="D115" sqref="D115"/>
    </sheetView>
  </sheetViews>
  <sheetFormatPr defaultColWidth="9.140625" defaultRowHeight="15"/>
  <cols>
    <col min="1" max="1" width="6.00390625" style="0" bestFit="1" customWidth="1"/>
    <col min="2" max="2" width="12.8515625" style="0" bestFit="1" customWidth="1"/>
    <col min="3" max="3" width="8.57421875" style="0" bestFit="1" customWidth="1"/>
    <col min="4" max="4" width="65.421875" style="0" bestFit="1" customWidth="1"/>
    <col min="5" max="24" width="14.28125" style="0" bestFit="1" customWidth="1"/>
    <col min="25" max="27" width="15.28125" style="27" bestFit="1" customWidth="1"/>
    <col min="28" max="29" width="15.28125" style="30" customWidth="1"/>
    <col min="30" max="30" width="15.28125" style="31" customWidth="1"/>
  </cols>
  <sheetData>
    <row r="1" spans="1:23" ht="18">
      <c r="A1" s="39" t="s">
        <v>203</v>
      </c>
      <c r="B1" s="41"/>
      <c r="C1" s="41"/>
      <c r="D1" s="41"/>
      <c r="E1" s="41"/>
      <c r="F1" s="41"/>
      <c r="G1" s="41"/>
      <c r="H1" s="41"/>
      <c r="I1" s="41"/>
      <c r="J1" s="41"/>
      <c r="K1" s="41"/>
      <c r="L1" s="41"/>
      <c r="M1" s="41"/>
      <c r="N1" s="41"/>
      <c r="O1" s="41"/>
      <c r="P1" s="41"/>
      <c r="Q1" s="41"/>
      <c r="R1" s="41"/>
      <c r="S1" s="41"/>
      <c r="T1" s="41"/>
      <c r="U1" s="41"/>
      <c r="V1" s="41"/>
      <c r="W1" s="41"/>
    </row>
    <row r="2" spans="1:24" ht="16.5">
      <c r="A2" s="40" t="s">
        <v>2</v>
      </c>
      <c r="B2" s="41"/>
      <c r="C2" s="41"/>
      <c r="D2" s="41"/>
      <c r="E2" s="41"/>
      <c r="F2" s="41"/>
      <c r="G2" s="41"/>
      <c r="H2" s="41"/>
      <c r="I2" s="41"/>
      <c r="J2" s="41"/>
      <c r="K2" s="41"/>
      <c r="L2" s="41"/>
      <c r="M2" s="41"/>
      <c r="N2" s="41"/>
      <c r="O2" s="41"/>
      <c r="P2" s="41"/>
      <c r="Q2" s="41"/>
      <c r="R2" s="41"/>
      <c r="S2" s="41"/>
      <c r="T2" s="41"/>
      <c r="U2" s="41"/>
      <c r="V2" s="41"/>
      <c r="W2" s="41"/>
      <c r="X2" s="36" t="s">
        <v>282</v>
      </c>
    </row>
    <row r="3" spans="1:23" ht="15">
      <c r="A3" s="41" t="s">
        <v>3</v>
      </c>
      <c r="B3" s="41"/>
      <c r="C3" s="41"/>
      <c r="D3" s="41"/>
      <c r="E3" s="41"/>
      <c r="F3" s="41"/>
      <c r="G3" s="41"/>
      <c r="H3" s="41"/>
      <c r="I3" s="41"/>
      <c r="J3" s="41"/>
      <c r="K3" s="41"/>
      <c r="L3" s="41"/>
      <c r="M3" s="41"/>
      <c r="N3" s="41"/>
      <c r="O3" s="41"/>
      <c r="P3" s="41"/>
      <c r="Q3" s="41"/>
      <c r="R3" s="41"/>
      <c r="S3" s="41"/>
      <c r="T3" s="41"/>
      <c r="U3" s="41"/>
      <c r="V3" s="41"/>
      <c r="W3" s="41"/>
    </row>
    <row r="4" spans="1:23" ht="15">
      <c r="A4" s="41" t="s">
        <v>0</v>
      </c>
      <c r="B4" s="41"/>
      <c r="C4" s="41"/>
      <c r="D4" s="41"/>
      <c r="E4" s="41"/>
      <c r="F4" s="41"/>
      <c r="G4" s="41"/>
      <c r="H4" s="41"/>
      <c r="I4" s="41"/>
      <c r="J4" s="41"/>
      <c r="K4" s="41"/>
      <c r="L4" s="41"/>
      <c r="M4" s="41"/>
      <c r="N4" s="41"/>
      <c r="O4" s="41"/>
      <c r="P4" s="41"/>
      <c r="Q4" s="41"/>
      <c r="R4" s="41"/>
      <c r="S4" s="41"/>
      <c r="T4" s="41"/>
      <c r="U4" s="41"/>
      <c r="V4" s="41"/>
      <c r="W4" s="41"/>
    </row>
    <row r="5" spans="1:23" ht="15">
      <c r="A5" s="8"/>
      <c r="B5" s="8"/>
      <c r="C5" s="8"/>
      <c r="D5" s="8"/>
      <c r="E5" s="8"/>
      <c r="F5" s="8"/>
      <c r="G5" s="8"/>
      <c r="H5" s="8"/>
      <c r="I5" s="8"/>
      <c r="J5" s="8"/>
      <c r="K5" s="8"/>
      <c r="L5" s="8"/>
      <c r="M5" s="8"/>
      <c r="N5" s="8"/>
      <c r="O5" s="8"/>
      <c r="P5" s="8"/>
      <c r="Q5" s="8"/>
      <c r="R5" s="8"/>
      <c r="S5" s="8"/>
      <c r="T5" s="8"/>
      <c r="U5" s="8"/>
      <c r="V5" s="8"/>
      <c r="W5" s="8"/>
    </row>
    <row r="6" spans="1:30" ht="15">
      <c r="A6" s="6" t="s">
        <v>240</v>
      </c>
      <c r="B6" s="6" t="s">
        <v>241</v>
      </c>
      <c r="C6" s="6" t="s">
        <v>242</v>
      </c>
      <c r="D6" s="6" t="s">
        <v>243</v>
      </c>
      <c r="E6" s="6" t="s">
        <v>4</v>
      </c>
      <c r="F6" s="6" t="s">
        <v>5</v>
      </c>
      <c r="G6" s="6" t="s">
        <v>6</v>
      </c>
      <c r="H6" s="6" t="s">
        <v>7</v>
      </c>
      <c r="I6" s="6" t="s">
        <v>8</v>
      </c>
      <c r="J6" s="6" t="s">
        <v>9</v>
      </c>
      <c r="K6" s="6" t="s">
        <v>10</v>
      </c>
      <c r="L6" s="6" t="s">
        <v>11</v>
      </c>
      <c r="M6" s="6" t="s">
        <v>12</v>
      </c>
      <c r="N6" s="6" t="s">
        <v>13</v>
      </c>
      <c r="O6" s="6" t="s">
        <v>14</v>
      </c>
      <c r="P6" s="6" t="s">
        <v>15</v>
      </c>
      <c r="Q6" s="6" t="s">
        <v>16</v>
      </c>
      <c r="R6" s="6" t="s">
        <v>17</v>
      </c>
      <c r="S6" s="6" t="s">
        <v>18</v>
      </c>
      <c r="T6" s="6" t="s">
        <v>19</v>
      </c>
      <c r="U6" s="6" t="s">
        <v>20</v>
      </c>
      <c r="V6" s="6" t="s">
        <v>201</v>
      </c>
      <c r="W6" s="6" t="s">
        <v>209</v>
      </c>
      <c r="X6" s="6" t="s">
        <v>213</v>
      </c>
      <c r="Y6" s="6" t="s">
        <v>215</v>
      </c>
      <c r="Z6" s="6" t="s">
        <v>244</v>
      </c>
      <c r="AA6" s="6" t="s">
        <v>269</v>
      </c>
      <c r="AB6" s="17" t="s">
        <v>270</v>
      </c>
      <c r="AC6" s="17" t="s">
        <v>275</v>
      </c>
      <c r="AD6" s="17">
        <v>2022</v>
      </c>
    </row>
    <row r="7" spans="1:30" ht="15">
      <c r="A7" s="18" t="s">
        <v>178</v>
      </c>
      <c r="B7" s="18" t="s">
        <v>271</v>
      </c>
      <c r="C7" s="18" t="s">
        <v>23</v>
      </c>
      <c r="D7" s="18" t="s">
        <v>24</v>
      </c>
      <c r="E7" s="12">
        <v>4713220000</v>
      </c>
      <c r="F7" s="12">
        <v>5075701000</v>
      </c>
      <c r="G7" s="12">
        <v>5409937000</v>
      </c>
      <c r="H7" s="12">
        <v>5854634000</v>
      </c>
      <c r="I7" s="12">
        <v>6046346000</v>
      </c>
      <c r="J7" s="12">
        <v>6143370000</v>
      </c>
      <c r="K7" s="12">
        <v>6362298000</v>
      </c>
      <c r="L7" s="12">
        <v>6729306000</v>
      </c>
      <c r="M7" s="12">
        <v>7077722000</v>
      </c>
      <c r="N7" s="12">
        <v>7491260000</v>
      </c>
      <c r="O7" s="12">
        <v>7889371000</v>
      </c>
      <c r="P7" s="12">
        <v>8068682000</v>
      </c>
      <c r="Q7" s="12">
        <v>7767191000</v>
      </c>
      <c r="R7" s="12">
        <v>7932970000</v>
      </c>
      <c r="S7" s="12">
        <v>8234017000</v>
      </c>
      <c r="T7" s="12">
        <v>8575362000</v>
      </c>
      <c r="U7" s="12">
        <v>8843637000</v>
      </c>
      <c r="V7" s="12">
        <v>9259654000</v>
      </c>
      <c r="W7" s="12">
        <v>9709535000</v>
      </c>
      <c r="X7" s="12">
        <v>9977096000</v>
      </c>
      <c r="Y7" s="12">
        <v>10434978000</v>
      </c>
      <c r="Z7" s="12">
        <v>10967687000</v>
      </c>
      <c r="AA7" s="12">
        <v>11459776000</v>
      </c>
      <c r="AB7" s="12">
        <v>11602288000</v>
      </c>
      <c r="AC7" s="12">
        <v>12556629000</v>
      </c>
      <c r="AD7" s="12">
        <v>13455238000</v>
      </c>
    </row>
    <row r="8" spans="1:30" ht="15">
      <c r="A8" s="18" t="s">
        <v>178</v>
      </c>
      <c r="B8" s="18" t="s">
        <v>271</v>
      </c>
      <c r="C8" s="18" t="s">
        <v>25</v>
      </c>
      <c r="D8" s="18" t="s">
        <v>26</v>
      </c>
      <c r="E8" s="12">
        <v>3823491000</v>
      </c>
      <c r="F8" s="12">
        <v>4146921000</v>
      </c>
      <c r="G8" s="12">
        <v>4429108000</v>
      </c>
      <c r="H8" s="12">
        <v>4811255000</v>
      </c>
      <c r="I8" s="12">
        <v>4934296000</v>
      </c>
      <c r="J8" s="12">
        <v>4957994000</v>
      </c>
      <c r="K8" s="12">
        <v>5106613000</v>
      </c>
      <c r="L8" s="12">
        <v>5406295000</v>
      </c>
      <c r="M8" s="12">
        <v>5694361000</v>
      </c>
      <c r="N8" s="12">
        <v>6047084000</v>
      </c>
      <c r="O8" s="12">
        <v>6369772000</v>
      </c>
      <c r="P8" s="12">
        <v>6475495000</v>
      </c>
      <c r="Q8" s="12">
        <v>6126326000</v>
      </c>
      <c r="R8" s="12">
        <v>6241287000</v>
      </c>
      <c r="S8" s="12">
        <v>6531991000</v>
      </c>
      <c r="T8" s="12">
        <v>6871557000</v>
      </c>
      <c r="U8" s="12">
        <v>7095280000</v>
      </c>
      <c r="V8" s="12">
        <v>7468702000</v>
      </c>
      <c r="W8" s="12">
        <v>7863213000</v>
      </c>
      <c r="X8" s="12">
        <v>8089697000</v>
      </c>
      <c r="Y8" s="12">
        <v>8499495000</v>
      </c>
      <c r="Z8" s="12">
        <v>8952810000</v>
      </c>
      <c r="AA8" s="12">
        <v>9385843000</v>
      </c>
      <c r="AB8" s="12">
        <v>9461501000</v>
      </c>
      <c r="AC8" s="12">
        <v>10352674000</v>
      </c>
      <c r="AD8" s="12">
        <v>11185577000</v>
      </c>
    </row>
    <row r="9" spans="1:30" ht="15">
      <c r="A9" s="18" t="s">
        <v>178</v>
      </c>
      <c r="B9" s="18" t="s">
        <v>271</v>
      </c>
      <c r="C9" s="18" t="s">
        <v>27</v>
      </c>
      <c r="D9" s="18" t="s">
        <v>264</v>
      </c>
      <c r="E9" s="12">
        <v>26612000</v>
      </c>
      <c r="F9" s="12">
        <v>27847000</v>
      </c>
      <c r="G9" s="12">
        <v>29474000</v>
      </c>
      <c r="H9" s="12">
        <v>30202000</v>
      </c>
      <c r="I9" s="12">
        <v>31309000</v>
      </c>
      <c r="J9" s="12">
        <v>31636000</v>
      </c>
      <c r="K9" s="12">
        <v>31645000</v>
      </c>
      <c r="L9" s="12">
        <v>34943000</v>
      </c>
      <c r="M9" s="12">
        <v>34647000</v>
      </c>
      <c r="N9" s="12">
        <v>37996000</v>
      </c>
      <c r="O9" s="12">
        <v>41802000</v>
      </c>
      <c r="P9" s="12">
        <v>42138000</v>
      </c>
      <c r="Q9" s="12">
        <v>42318000</v>
      </c>
      <c r="R9" s="12">
        <v>41360000</v>
      </c>
      <c r="S9" s="12">
        <v>41180000</v>
      </c>
      <c r="T9" s="12">
        <v>48054000</v>
      </c>
      <c r="U9" s="12">
        <v>48866000</v>
      </c>
      <c r="V9" s="12">
        <v>50971000</v>
      </c>
      <c r="W9" s="12">
        <v>50616000</v>
      </c>
      <c r="X9" s="12">
        <v>53650000</v>
      </c>
      <c r="Y9" s="12">
        <v>56190000</v>
      </c>
      <c r="Z9" s="12">
        <v>55200000</v>
      </c>
      <c r="AA9" s="12">
        <v>56170000</v>
      </c>
      <c r="AB9" s="12">
        <v>60723000</v>
      </c>
      <c r="AC9" s="12">
        <v>60858000</v>
      </c>
      <c r="AD9" s="12">
        <v>64166000</v>
      </c>
    </row>
    <row r="10" spans="1:30" ht="15">
      <c r="A10" s="18" t="s">
        <v>178</v>
      </c>
      <c r="B10" s="18" t="s">
        <v>271</v>
      </c>
      <c r="C10" s="18" t="s">
        <v>28</v>
      </c>
      <c r="D10" s="18" t="s">
        <v>29</v>
      </c>
      <c r="E10" s="12">
        <v>17142000</v>
      </c>
      <c r="F10" s="12">
        <v>18139000</v>
      </c>
      <c r="G10" s="12">
        <v>18808000</v>
      </c>
      <c r="H10" s="12">
        <v>19646000</v>
      </c>
      <c r="I10" s="12">
        <v>20831000</v>
      </c>
      <c r="J10" s="12">
        <v>20789000</v>
      </c>
      <c r="K10" s="12">
        <v>20488000</v>
      </c>
      <c r="L10" s="12">
        <v>22179000</v>
      </c>
      <c r="M10" s="12">
        <v>22034000</v>
      </c>
      <c r="N10" s="12">
        <v>21886000</v>
      </c>
      <c r="O10" s="12">
        <v>25338000</v>
      </c>
      <c r="P10" s="12">
        <v>25680000</v>
      </c>
      <c r="Q10" s="12">
        <v>25747000</v>
      </c>
      <c r="R10" s="12">
        <v>24281000</v>
      </c>
      <c r="S10" s="12">
        <v>23096000</v>
      </c>
      <c r="T10" s="12">
        <v>28286000</v>
      </c>
      <c r="U10" s="12">
        <v>28555000</v>
      </c>
      <c r="V10" s="12">
        <v>29109000</v>
      </c>
      <c r="W10" s="12">
        <v>27205000</v>
      </c>
      <c r="X10" s="12">
        <v>29030000</v>
      </c>
      <c r="Y10" s="12">
        <v>30860000</v>
      </c>
      <c r="Z10" s="12">
        <v>28423000</v>
      </c>
      <c r="AA10" s="12">
        <v>28627000</v>
      </c>
      <c r="AB10" s="12">
        <v>30592000</v>
      </c>
      <c r="AC10" s="12">
        <v>30590000</v>
      </c>
      <c r="AD10" s="12">
        <v>32831000</v>
      </c>
    </row>
    <row r="11" spans="1:30" ht="15">
      <c r="A11" s="18" t="s">
        <v>178</v>
      </c>
      <c r="B11" s="18" t="s">
        <v>271</v>
      </c>
      <c r="C11" s="18" t="s">
        <v>30</v>
      </c>
      <c r="D11" s="18" t="s">
        <v>31</v>
      </c>
      <c r="E11" s="12">
        <v>9470000</v>
      </c>
      <c r="F11" s="12">
        <v>9708000</v>
      </c>
      <c r="G11" s="12">
        <v>10666000</v>
      </c>
      <c r="H11" s="12">
        <v>10556000</v>
      </c>
      <c r="I11" s="12">
        <v>10478000</v>
      </c>
      <c r="J11" s="12">
        <v>10847000</v>
      </c>
      <c r="K11" s="12">
        <v>11157000</v>
      </c>
      <c r="L11" s="12">
        <v>12764000</v>
      </c>
      <c r="M11" s="12">
        <v>12613000</v>
      </c>
      <c r="N11" s="12">
        <v>16110000</v>
      </c>
      <c r="O11" s="12">
        <v>16464000</v>
      </c>
      <c r="P11" s="12">
        <v>16458000</v>
      </c>
      <c r="Q11" s="12">
        <v>16571000</v>
      </c>
      <c r="R11" s="12">
        <v>17079000</v>
      </c>
      <c r="S11" s="12">
        <v>18084000</v>
      </c>
      <c r="T11" s="12">
        <v>19768000</v>
      </c>
      <c r="U11" s="12">
        <v>20311000</v>
      </c>
      <c r="V11" s="12">
        <v>21862000</v>
      </c>
      <c r="W11" s="12">
        <v>23410000</v>
      </c>
      <c r="X11" s="12">
        <v>24619000</v>
      </c>
      <c r="Y11" s="12">
        <v>25331000</v>
      </c>
      <c r="Z11" s="12">
        <v>26777000</v>
      </c>
      <c r="AA11" s="12">
        <v>27544000</v>
      </c>
      <c r="AB11" s="12">
        <v>30131000</v>
      </c>
      <c r="AC11" s="12">
        <v>30268000</v>
      </c>
      <c r="AD11" s="12">
        <v>31335000</v>
      </c>
    </row>
    <row r="12" spans="1:30" ht="15">
      <c r="A12" s="18" t="s">
        <v>178</v>
      </c>
      <c r="B12" s="18" t="s">
        <v>271</v>
      </c>
      <c r="C12" s="18" t="s">
        <v>32</v>
      </c>
      <c r="D12" s="18" t="s">
        <v>216</v>
      </c>
      <c r="E12" s="12">
        <v>35121000</v>
      </c>
      <c r="F12" s="12">
        <v>35866000</v>
      </c>
      <c r="G12" s="12">
        <v>34789000</v>
      </c>
      <c r="H12" s="12">
        <v>35992000</v>
      </c>
      <c r="I12" s="12">
        <v>38614000</v>
      </c>
      <c r="J12" s="12">
        <v>35761000</v>
      </c>
      <c r="K12" s="12">
        <v>37119000</v>
      </c>
      <c r="L12" s="12">
        <v>41512000</v>
      </c>
      <c r="M12" s="12">
        <v>47195000</v>
      </c>
      <c r="N12" s="12">
        <v>56998000</v>
      </c>
      <c r="O12" s="12">
        <v>62709000</v>
      </c>
      <c r="P12" s="12">
        <v>72820000</v>
      </c>
      <c r="Q12" s="12">
        <v>64696000</v>
      </c>
      <c r="R12" s="12">
        <v>69168000</v>
      </c>
      <c r="S12" s="12">
        <v>80269000</v>
      </c>
      <c r="T12" s="12">
        <v>90527000</v>
      </c>
      <c r="U12" s="12">
        <v>93523000</v>
      </c>
      <c r="V12" s="12">
        <v>101137000</v>
      </c>
      <c r="W12" s="12">
        <v>91867000</v>
      </c>
      <c r="X12" s="12">
        <v>74501000</v>
      </c>
      <c r="Y12" s="12">
        <v>76881000</v>
      </c>
      <c r="Z12" s="12">
        <v>84771000</v>
      </c>
      <c r="AA12" s="12">
        <v>86238000</v>
      </c>
      <c r="AB12" s="12">
        <v>70164000</v>
      </c>
      <c r="AC12" s="12">
        <v>67029000</v>
      </c>
      <c r="AD12" s="12">
        <v>77912000</v>
      </c>
    </row>
    <row r="13" spans="1:30" ht="15">
      <c r="A13" s="18" t="s">
        <v>178</v>
      </c>
      <c r="B13" s="18" t="s">
        <v>271</v>
      </c>
      <c r="C13" s="18" t="s">
        <v>33</v>
      </c>
      <c r="D13" s="18" t="s">
        <v>34</v>
      </c>
      <c r="E13" s="12">
        <v>12295000</v>
      </c>
      <c r="F13" s="12">
        <v>12344000</v>
      </c>
      <c r="G13" s="12">
        <v>12338000</v>
      </c>
      <c r="H13" s="12">
        <v>13358000</v>
      </c>
      <c r="I13" s="12">
        <v>14099000</v>
      </c>
      <c r="J13" s="12">
        <v>13251000</v>
      </c>
      <c r="K13" s="12">
        <v>13653000</v>
      </c>
      <c r="L13" s="12">
        <v>15578000</v>
      </c>
      <c r="M13" s="12">
        <v>17199000</v>
      </c>
      <c r="N13" s="12">
        <v>20896000</v>
      </c>
      <c r="O13" s="12">
        <v>22581000</v>
      </c>
      <c r="P13" s="12">
        <v>27291000</v>
      </c>
      <c r="Q13" s="12">
        <v>25867000</v>
      </c>
      <c r="R13" s="12">
        <v>27581000</v>
      </c>
      <c r="S13" s="12">
        <v>30627000</v>
      </c>
      <c r="T13" s="12">
        <v>34979000</v>
      </c>
      <c r="U13" s="12">
        <v>36431000</v>
      </c>
      <c r="V13" s="12">
        <v>39296000</v>
      </c>
      <c r="W13" s="12">
        <v>38814000</v>
      </c>
      <c r="X13" s="12">
        <v>33722000</v>
      </c>
      <c r="Y13" s="12">
        <v>29293000</v>
      </c>
      <c r="Z13" s="12">
        <v>29839000</v>
      </c>
      <c r="AA13" s="12">
        <v>30827000</v>
      </c>
      <c r="AB13" s="12">
        <v>27587000</v>
      </c>
      <c r="AC13" s="12">
        <v>24160000</v>
      </c>
      <c r="AD13" s="12">
        <v>26384000</v>
      </c>
    </row>
    <row r="14" spans="1:30" ht="15">
      <c r="A14" s="18" t="s">
        <v>178</v>
      </c>
      <c r="B14" s="18" t="s">
        <v>271</v>
      </c>
      <c r="C14" s="18" t="s">
        <v>36</v>
      </c>
      <c r="D14" s="18" t="s">
        <v>217</v>
      </c>
      <c r="E14" s="12">
        <v>13837000</v>
      </c>
      <c r="F14" s="12">
        <v>14066000</v>
      </c>
      <c r="G14" s="12">
        <v>13638000</v>
      </c>
      <c r="H14" s="12">
        <v>13117000</v>
      </c>
      <c r="I14" s="12">
        <v>13239000</v>
      </c>
      <c r="J14" s="12">
        <v>12358000</v>
      </c>
      <c r="K14" s="12">
        <v>12519000</v>
      </c>
      <c r="L14" s="12">
        <v>13459000</v>
      </c>
      <c r="M14" s="12">
        <v>14379000</v>
      </c>
      <c r="N14" s="12">
        <v>15757000</v>
      </c>
      <c r="O14" s="12">
        <v>16262000</v>
      </c>
      <c r="P14" s="12">
        <v>17525000</v>
      </c>
      <c r="Q14" s="12">
        <v>16014000</v>
      </c>
      <c r="R14" s="12">
        <v>16776000</v>
      </c>
      <c r="S14" s="12">
        <v>18201000</v>
      </c>
      <c r="T14" s="12">
        <v>18912000</v>
      </c>
      <c r="U14" s="12">
        <v>18562000</v>
      </c>
      <c r="V14" s="12">
        <v>18454000</v>
      </c>
      <c r="W14" s="12">
        <v>18055000</v>
      </c>
      <c r="X14" s="12">
        <v>16383000</v>
      </c>
      <c r="Y14" s="12">
        <v>17623000</v>
      </c>
      <c r="Z14" s="12">
        <v>19021000</v>
      </c>
      <c r="AA14" s="12">
        <v>18996000</v>
      </c>
      <c r="AB14" s="12">
        <v>17528000</v>
      </c>
      <c r="AC14" s="12">
        <v>18676000</v>
      </c>
      <c r="AD14" s="12">
        <v>20550000</v>
      </c>
    </row>
    <row r="15" spans="1:30" ht="15">
      <c r="A15" s="18" t="s">
        <v>178</v>
      </c>
      <c r="B15" s="18" t="s">
        <v>271</v>
      </c>
      <c r="C15" s="18" t="s">
        <v>37</v>
      </c>
      <c r="D15" s="18" t="s">
        <v>38</v>
      </c>
      <c r="E15" s="12">
        <v>8989000</v>
      </c>
      <c r="F15" s="12">
        <v>9456000</v>
      </c>
      <c r="G15" s="12">
        <v>8813000</v>
      </c>
      <c r="H15" s="12">
        <v>9517000</v>
      </c>
      <c r="I15" s="12">
        <v>11276000</v>
      </c>
      <c r="J15" s="12">
        <v>10152000</v>
      </c>
      <c r="K15" s="12">
        <v>10947000</v>
      </c>
      <c r="L15" s="12">
        <v>12475000</v>
      </c>
      <c r="M15" s="12">
        <v>15617000</v>
      </c>
      <c r="N15" s="12">
        <v>20345000</v>
      </c>
      <c r="O15" s="12">
        <v>23866000</v>
      </c>
      <c r="P15" s="12">
        <v>28004000</v>
      </c>
      <c r="Q15" s="12">
        <v>22814000</v>
      </c>
      <c r="R15" s="12">
        <v>24811000</v>
      </c>
      <c r="S15" s="12">
        <v>31441000</v>
      </c>
      <c r="T15" s="12">
        <v>36636000</v>
      </c>
      <c r="U15" s="12">
        <v>38530000</v>
      </c>
      <c r="V15" s="12">
        <v>43387000</v>
      </c>
      <c r="W15" s="12">
        <v>34998000</v>
      </c>
      <c r="X15" s="12">
        <v>24396000</v>
      </c>
      <c r="Y15" s="12">
        <v>29965000</v>
      </c>
      <c r="Z15" s="12">
        <v>35911000</v>
      </c>
      <c r="AA15" s="12">
        <v>36414000</v>
      </c>
      <c r="AB15" s="12">
        <v>25049000</v>
      </c>
      <c r="AC15" s="12">
        <v>24192000</v>
      </c>
      <c r="AD15" s="12">
        <v>30977000</v>
      </c>
    </row>
    <row r="16" spans="1:30" ht="15">
      <c r="A16" s="18" t="s">
        <v>178</v>
      </c>
      <c r="B16" s="18" t="s">
        <v>271</v>
      </c>
      <c r="C16" s="18" t="s">
        <v>39</v>
      </c>
      <c r="D16" s="18" t="s">
        <v>40</v>
      </c>
      <c r="E16" s="12">
        <v>42111000</v>
      </c>
      <c r="F16" s="12">
        <v>43093000</v>
      </c>
      <c r="G16" s="12">
        <v>47188000</v>
      </c>
      <c r="H16" s="12">
        <v>50214000</v>
      </c>
      <c r="I16" s="12">
        <v>53904000</v>
      </c>
      <c r="J16" s="12">
        <v>54652000</v>
      </c>
      <c r="K16" s="12">
        <v>52935000</v>
      </c>
      <c r="L16" s="12">
        <v>55635000</v>
      </c>
      <c r="M16" s="12">
        <v>56130000</v>
      </c>
      <c r="N16" s="12">
        <v>60885000</v>
      </c>
      <c r="O16" s="12">
        <v>63083000</v>
      </c>
      <c r="P16" s="12">
        <v>66284000</v>
      </c>
      <c r="Q16" s="12">
        <v>66832000</v>
      </c>
      <c r="R16" s="12">
        <v>67652000</v>
      </c>
      <c r="S16" s="12">
        <v>71183000</v>
      </c>
      <c r="T16" s="12">
        <v>69760000</v>
      </c>
      <c r="U16" s="12">
        <v>72778000</v>
      </c>
      <c r="V16" s="12">
        <v>75188000</v>
      </c>
      <c r="W16" s="12">
        <v>77628000</v>
      </c>
      <c r="X16" s="12">
        <v>81409000</v>
      </c>
      <c r="Y16" s="12">
        <v>81578000</v>
      </c>
      <c r="Z16" s="12">
        <v>84491000</v>
      </c>
      <c r="AA16" s="12">
        <v>87953000</v>
      </c>
      <c r="AB16" s="12">
        <v>93523000</v>
      </c>
      <c r="AC16" s="12">
        <v>93532000</v>
      </c>
      <c r="AD16" s="12">
        <v>95750000</v>
      </c>
    </row>
    <row r="17" spans="1:30" ht="15">
      <c r="A17" s="18" t="s">
        <v>178</v>
      </c>
      <c r="B17" s="18" t="s">
        <v>271</v>
      </c>
      <c r="C17" s="18" t="s">
        <v>41</v>
      </c>
      <c r="D17" s="18" t="s">
        <v>42</v>
      </c>
      <c r="E17" s="12">
        <v>228597000</v>
      </c>
      <c r="F17" s="12">
        <v>253007000</v>
      </c>
      <c r="G17" s="12">
        <v>278246000</v>
      </c>
      <c r="H17" s="12">
        <v>307654000</v>
      </c>
      <c r="I17" s="12">
        <v>325444000</v>
      </c>
      <c r="J17" s="12">
        <v>327111000</v>
      </c>
      <c r="K17" s="12">
        <v>335793000</v>
      </c>
      <c r="L17" s="12">
        <v>357958000</v>
      </c>
      <c r="M17" s="12">
        <v>387531000</v>
      </c>
      <c r="N17" s="12">
        <v>421295000</v>
      </c>
      <c r="O17" s="12">
        <v>439998000</v>
      </c>
      <c r="P17" s="12">
        <v>433948000</v>
      </c>
      <c r="Q17" s="12">
        <v>368352000</v>
      </c>
      <c r="R17" s="12">
        <v>343763000</v>
      </c>
      <c r="S17" s="12">
        <v>347302000</v>
      </c>
      <c r="T17" s="12">
        <v>365906000</v>
      </c>
      <c r="U17" s="12">
        <v>387955000</v>
      </c>
      <c r="V17" s="12">
        <v>422384000</v>
      </c>
      <c r="W17" s="12">
        <v>458477000</v>
      </c>
      <c r="X17" s="12">
        <v>485888000</v>
      </c>
      <c r="Y17" s="12">
        <v>520422000</v>
      </c>
      <c r="Z17" s="12">
        <v>558275000</v>
      </c>
      <c r="AA17" s="12">
        <v>598472000</v>
      </c>
      <c r="AB17" s="12">
        <v>597797000</v>
      </c>
      <c r="AC17" s="12">
        <v>639701000</v>
      </c>
      <c r="AD17" s="12">
        <v>698135000</v>
      </c>
    </row>
    <row r="18" spans="1:30" ht="15">
      <c r="A18" s="18" t="s">
        <v>178</v>
      </c>
      <c r="B18" s="18" t="s">
        <v>271</v>
      </c>
      <c r="C18" s="18" t="s">
        <v>43</v>
      </c>
      <c r="D18" s="18" t="s">
        <v>44</v>
      </c>
      <c r="E18" s="12">
        <v>788978000</v>
      </c>
      <c r="F18" s="12">
        <v>834443000</v>
      </c>
      <c r="G18" s="12">
        <v>870204000</v>
      </c>
      <c r="H18" s="12">
        <v>918024000</v>
      </c>
      <c r="I18" s="12">
        <v>881895000</v>
      </c>
      <c r="J18" s="12">
        <v>846529000</v>
      </c>
      <c r="K18" s="12">
        <v>846989000</v>
      </c>
      <c r="L18" s="12">
        <v>873695000</v>
      </c>
      <c r="M18" s="12">
        <v>895469000</v>
      </c>
      <c r="N18" s="12">
        <v>923978000</v>
      </c>
      <c r="O18" s="12">
        <v>943645000</v>
      </c>
      <c r="P18" s="12">
        <v>931891000</v>
      </c>
      <c r="Q18" s="12">
        <v>835177000</v>
      </c>
      <c r="R18" s="12">
        <v>847169000</v>
      </c>
      <c r="S18" s="12">
        <v>882357000</v>
      </c>
      <c r="T18" s="12">
        <v>916950000</v>
      </c>
      <c r="U18" s="12">
        <v>931827000</v>
      </c>
      <c r="V18" s="12">
        <v>973018000</v>
      </c>
      <c r="W18" s="12">
        <v>1006425000</v>
      </c>
      <c r="X18" s="12">
        <v>1013141000</v>
      </c>
      <c r="Y18" s="12">
        <v>1053399000</v>
      </c>
      <c r="Z18" s="12">
        <v>1101197000</v>
      </c>
      <c r="AA18" s="12">
        <v>1129331000</v>
      </c>
      <c r="AB18" s="12">
        <v>1115193000</v>
      </c>
      <c r="AC18" s="12">
        <v>1178112000</v>
      </c>
      <c r="AD18" s="12">
        <v>1265227000</v>
      </c>
    </row>
    <row r="19" spans="1:30" ht="15">
      <c r="A19" s="18" t="s">
        <v>178</v>
      </c>
      <c r="B19" s="18" t="s">
        <v>271</v>
      </c>
      <c r="C19" s="18" t="s">
        <v>45</v>
      </c>
      <c r="D19" s="18" t="s">
        <v>46</v>
      </c>
      <c r="E19" s="12">
        <v>514618000</v>
      </c>
      <c r="F19" s="12">
        <v>549536000</v>
      </c>
      <c r="G19" s="12">
        <v>576748000</v>
      </c>
      <c r="H19" s="12">
        <v>615870000</v>
      </c>
      <c r="I19" s="12">
        <v>582752000</v>
      </c>
      <c r="J19" s="12">
        <v>552593000</v>
      </c>
      <c r="K19" s="12">
        <v>549336000</v>
      </c>
      <c r="L19" s="12">
        <v>572876000</v>
      </c>
      <c r="M19" s="12">
        <v>590030000</v>
      </c>
      <c r="N19" s="12">
        <v>614812000</v>
      </c>
      <c r="O19" s="12">
        <v>627420000</v>
      </c>
      <c r="P19" s="12">
        <v>615471000</v>
      </c>
      <c r="Q19" s="12">
        <v>539215000</v>
      </c>
      <c r="R19" s="12">
        <v>546219000</v>
      </c>
      <c r="S19" s="12">
        <v>578688000</v>
      </c>
      <c r="T19" s="12">
        <v>604382000</v>
      </c>
      <c r="U19" s="12">
        <v>611997000</v>
      </c>
      <c r="V19" s="12">
        <v>638559000</v>
      </c>
      <c r="W19" s="12">
        <v>662696000</v>
      </c>
      <c r="X19" s="12">
        <v>665963000</v>
      </c>
      <c r="Y19" s="12">
        <v>694846000</v>
      </c>
      <c r="Z19" s="12">
        <v>731818000</v>
      </c>
      <c r="AA19" s="12">
        <v>746763000</v>
      </c>
      <c r="AB19" s="12">
        <v>728089000</v>
      </c>
      <c r="AC19" s="12">
        <v>774864000</v>
      </c>
      <c r="AD19" s="12">
        <v>828437000</v>
      </c>
    </row>
    <row r="20" spans="1:30" ht="15">
      <c r="A20" s="18" t="s">
        <v>178</v>
      </c>
      <c r="B20" s="18" t="s">
        <v>271</v>
      </c>
      <c r="C20" s="18" t="s">
        <v>47</v>
      </c>
      <c r="D20" s="18" t="s">
        <v>218</v>
      </c>
      <c r="E20" s="12">
        <v>19184000</v>
      </c>
      <c r="F20" s="12">
        <v>20456000</v>
      </c>
      <c r="G20" s="12">
        <v>21716000</v>
      </c>
      <c r="H20" s="12">
        <v>22190000</v>
      </c>
      <c r="I20" s="12">
        <v>21569000</v>
      </c>
      <c r="J20" s="12">
        <v>21534000</v>
      </c>
      <c r="K20" s="12">
        <v>21750000</v>
      </c>
      <c r="L20" s="12">
        <v>23240000</v>
      </c>
      <c r="M20" s="12">
        <v>24823000</v>
      </c>
      <c r="N20" s="12">
        <v>24803000</v>
      </c>
      <c r="O20" s="12">
        <v>23603000</v>
      </c>
      <c r="P20" s="12">
        <v>21240000</v>
      </c>
      <c r="Q20" s="12">
        <v>16311000</v>
      </c>
      <c r="R20" s="12">
        <v>15854000</v>
      </c>
      <c r="S20" s="12">
        <v>16258000</v>
      </c>
      <c r="T20" s="12">
        <v>16656000</v>
      </c>
      <c r="U20" s="12">
        <v>17711000</v>
      </c>
      <c r="V20" s="12">
        <v>19374000</v>
      </c>
      <c r="W20" s="12">
        <v>20428000</v>
      </c>
      <c r="X20" s="12">
        <v>21052000</v>
      </c>
      <c r="Y20" s="12">
        <v>22261000</v>
      </c>
      <c r="Z20" s="12">
        <v>23537000</v>
      </c>
      <c r="AA20" s="12">
        <v>24642000</v>
      </c>
      <c r="AB20" s="12">
        <v>25438000</v>
      </c>
      <c r="AC20" s="12">
        <v>28122000</v>
      </c>
      <c r="AD20" s="12">
        <v>31358000</v>
      </c>
    </row>
    <row r="21" spans="1:30" ht="15">
      <c r="A21" s="18" t="s">
        <v>178</v>
      </c>
      <c r="B21" s="18" t="s">
        <v>271</v>
      </c>
      <c r="C21" s="18" t="s">
        <v>48</v>
      </c>
      <c r="D21" s="18" t="s">
        <v>219</v>
      </c>
      <c r="E21" s="12">
        <v>22083000</v>
      </c>
      <c r="F21" s="12">
        <v>23369000</v>
      </c>
      <c r="G21" s="12">
        <v>24557000</v>
      </c>
      <c r="H21" s="12">
        <v>26049000</v>
      </c>
      <c r="I21" s="12">
        <v>26171000</v>
      </c>
      <c r="J21" s="12">
        <v>25882000</v>
      </c>
      <c r="K21" s="12">
        <v>25912000</v>
      </c>
      <c r="L21" s="12">
        <v>26696000</v>
      </c>
      <c r="M21" s="12">
        <v>28194000</v>
      </c>
      <c r="N21" s="12">
        <v>29254000</v>
      </c>
      <c r="O21" s="12">
        <v>29684000</v>
      </c>
      <c r="P21" s="12">
        <v>27778000</v>
      </c>
      <c r="Q21" s="12">
        <v>22709000</v>
      </c>
      <c r="R21" s="12">
        <v>22323000</v>
      </c>
      <c r="S21" s="12">
        <v>22690000</v>
      </c>
      <c r="T21" s="12">
        <v>23380000</v>
      </c>
      <c r="U21" s="12">
        <v>24080000</v>
      </c>
      <c r="V21" s="12">
        <v>25637000</v>
      </c>
      <c r="W21" s="12">
        <v>27080000</v>
      </c>
      <c r="X21" s="12">
        <v>28007000</v>
      </c>
      <c r="Y21" s="12">
        <v>29470000</v>
      </c>
      <c r="Z21" s="12">
        <v>30734000</v>
      </c>
      <c r="AA21" s="12">
        <v>31793000</v>
      </c>
      <c r="AB21" s="12">
        <v>31449000</v>
      </c>
      <c r="AC21" s="12">
        <v>33076000</v>
      </c>
      <c r="AD21" s="12">
        <v>35583000</v>
      </c>
    </row>
    <row r="22" spans="1:30" ht="15">
      <c r="A22" s="18" t="s">
        <v>178</v>
      </c>
      <c r="B22" s="18" t="s">
        <v>271</v>
      </c>
      <c r="C22" s="18" t="s">
        <v>49</v>
      </c>
      <c r="D22" s="18" t="s">
        <v>220</v>
      </c>
      <c r="E22" s="12">
        <v>32433000</v>
      </c>
      <c r="F22" s="12">
        <v>33266000</v>
      </c>
      <c r="G22" s="12">
        <v>33679000</v>
      </c>
      <c r="H22" s="12">
        <v>34422000</v>
      </c>
      <c r="I22" s="12">
        <v>31665000</v>
      </c>
      <c r="J22" s="12">
        <v>29314000</v>
      </c>
      <c r="K22" s="12">
        <v>28570000</v>
      </c>
      <c r="L22" s="12">
        <v>30053000</v>
      </c>
      <c r="M22" s="12">
        <v>30701000</v>
      </c>
      <c r="N22" s="12">
        <v>31978000</v>
      </c>
      <c r="O22" s="12">
        <v>32497000</v>
      </c>
      <c r="P22" s="12">
        <v>33007000</v>
      </c>
      <c r="Q22" s="12">
        <v>25597000</v>
      </c>
      <c r="R22" s="12">
        <v>26684000</v>
      </c>
      <c r="S22" s="12">
        <v>29684000</v>
      </c>
      <c r="T22" s="12">
        <v>31220000</v>
      </c>
      <c r="U22" s="12">
        <v>30869000</v>
      </c>
      <c r="V22" s="12">
        <v>31826000</v>
      </c>
      <c r="W22" s="12">
        <v>31636000</v>
      </c>
      <c r="X22" s="12">
        <v>30388000</v>
      </c>
      <c r="Y22" s="12">
        <v>31764000</v>
      </c>
      <c r="Z22" s="12">
        <v>33977000</v>
      </c>
      <c r="AA22" s="12">
        <v>34042000</v>
      </c>
      <c r="AB22" s="12">
        <v>30948000</v>
      </c>
      <c r="AC22" s="12">
        <v>33461000</v>
      </c>
      <c r="AD22" s="12">
        <v>37114000</v>
      </c>
    </row>
    <row r="23" spans="1:30" ht="15">
      <c r="A23" s="18" t="s">
        <v>178</v>
      </c>
      <c r="B23" s="18" t="s">
        <v>271</v>
      </c>
      <c r="C23" s="18" t="s">
        <v>50</v>
      </c>
      <c r="D23" s="18" t="s">
        <v>221</v>
      </c>
      <c r="E23" s="12">
        <v>70801000</v>
      </c>
      <c r="F23" s="12">
        <v>74259000</v>
      </c>
      <c r="G23" s="12">
        <v>76190000</v>
      </c>
      <c r="H23" s="12">
        <v>80195000</v>
      </c>
      <c r="I23" s="12">
        <v>77112000</v>
      </c>
      <c r="J23" s="12">
        <v>74071000</v>
      </c>
      <c r="K23" s="12">
        <v>73494000</v>
      </c>
      <c r="L23" s="12">
        <v>77179000</v>
      </c>
      <c r="M23" s="12">
        <v>81071000</v>
      </c>
      <c r="N23" s="12">
        <v>85389000</v>
      </c>
      <c r="O23" s="12">
        <v>88907000</v>
      </c>
      <c r="P23" s="12">
        <v>90495000</v>
      </c>
      <c r="Q23" s="12">
        <v>77502000</v>
      </c>
      <c r="R23" s="12">
        <v>77964000</v>
      </c>
      <c r="S23" s="12">
        <v>83943000</v>
      </c>
      <c r="T23" s="12">
        <v>90276000</v>
      </c>
      <c r="U23" s="12">
        <v>91191000</v>
      </c>
      <c r="V23" s="12">
        <v>95323000</v>
      </c>
      <c r="W23" s="12">
        <v>97092000</v>
      </c>
      <c r="X23" s="12">
        <v>95605000</v>
      </c>
      <c r="Y23" s="12">
        <v>99341000</v>
      </c>
      <c r="Z23" s="12">
        <v>105283000</v>
      </c>
      <c r="AA23" s="12">
        <v>106872000</v>
      </c>
      <c r="AB23" s="12">
        <v>101680000</v>
      </c>
      <c r="AC23" s="12">
        <v>107745000</v>
      </c>
      <c r="AD23" s="12">
        <v>116010000</v>
      </c>
    </row>
    <row r="24" spans="1:30" ht="15">
      <c r="A24" s="18" t="s">
        <v>178</v>
      </c>
      <c r="B24" s="18" t="s">
        <v>271</v>
      </c>
      <c r="C24" s="18" t="s">
        <v>51</v>
      </c>
      <c r="D24" s="18" t="s">
        <v>52</v>
      </c>
      <c r="E24" s="12">
        <v>72354000</v>
      </c>
      <c r="F24" s="12">
        <v>74947000</v>
      </c>
      <c r="G24" s="12">
        <v>76056000</v>
      </c>
      <c r="H24" s="12">
        <v>80170000</v>
      </c>
      <c r="I24" s="12">
        <v>74926000</v>
      </c>
      <c r="J24" s="12">
        <v>69568000</v>
      </c>
      <c r="K24" s="12">
        <v>68687000</v>
      </c>
      <c r="L24" s="12">
        <v>71845000</v>
      </c>
      <c r="M24" s="12">
        <v>75459000</v>
      </c>
      <c r="N24" s="12">
        <v>79304000</v>
      </c>
      <c r="O24" s="12">
        <v>82800000</v>
      </c>
      <c r="P24" s="12">
        <v>84206000</v>
      </c>
      <c r="Q24" s="12">
        <v>73943000</v>
      </c>
      <c r="R24" s="12">
        <v>75165000</v>
      </c>
      <c r="S24" s="12">
        <v>83233000</v>
      </c>
      <c r="T24" s="12">
        <v>88411000</v>
      </c>
      <c r="U24" s="12">
        <v>88681000</v>
      </c>
      <c r="V24" s="12">
        <v>92622000</v>
      </c>
      <c r="W24" s="12">
        <v>94664000</v>
      </c>
      <c r="X24" s="12">
        <v>90788000</v>
      </c>
      <c r="Y24" s="12">
        <v>94780000</v>
      </c>
      <c r="Z24" s="12">
        <v>100457000</v>
      </c>
      <c r="AA24" s="12">
        <v>101917000</v>
      </c>
      <c r="AB24" s="12">
        <v>96137000</v>
      </c>
      <c r="AC24" s="12">
        <v>101320000</v>
      </c>
      <c r="AD24" s="12">
        <v>110032000</v>
      </c>
    </row>
    <row r="25" spans="1:30" ht="15">
      <c r="A25" s="18" t="s">
        <v>178</v>
      </c>
      <c r="B25" s="18" t="s">
        <v>271</v>
      </c>
      <c r="C25" s="18" t="s">
        <v>53</v>
      </c>
      <c r="D25" s="18" t="s">
        <v>222</v>
      </c>
      <c r="E25" s="12">
        <v>109732000</v>
      </c>
      <c r="F25" s="12">
        <v>118402000</v>
      </c>
      <c r="G25" s="12">
        <v>128596000</v>
      </c>
      <c r="H25" s="12">
        <v>149631000</v>
      </c>
      <c r="I25" s="12">
        <v>136221000</v>
      </c>
      <c r="J25" s="12">
        <v>120047000</v>
      </c>
      <c r="K25" s="12">
        <v>115829000</v>
      </c>
      <c r="L25" s="12">
        <v>119634000</v>
      </c>
      <c r="M25" s="12">
        <v>123200000</v>
      </c>
      <c r="N25" s="12">
        <v>129631000</v>
      </c>
      <c r="O25" s="12">
        <v>131825000</v>
      </c>
      <c r="P25" s="12">
        <v>128167000</v>
      </c>
      <c r="Q25" s="12">
        <v>118619000</v>
      </c>
      <c r="R25" s="12">
        <v>123467000</v>
      </c>
      <c r="S25" s="12">
        <v>128747000</v>
      </c>
      <c r="T25" s="12">
        <v>130664000</v>
      </c>
      <c r="U25" s="12">
        <v>128136000</v>
      </c>
      <c r="V25" s="12">
        <v>132262000</v>
      </c>
      <c r="W25" s="12">
        <v>137529000</v>
      </c>
      <c r="X25" s="12">
        <v>142701000</v>
      </c>
      <c r="Y25" s="12">
        <v>150705000</v>
      </c>
      <c r="Z25" s="12">
        <v>158131000</v>
      </c>
      <c r="AA25" s="12">
        <v>161201000</v>
      </c>
      <c r="AB25" s="12">
        <v>169950000</v>
      </c>
      <c r="AC25" s="12">
        <v>183741000</v>
      </c>
      <c r="AD25" s="12">
        <v>187145000</v>
      </c>
    </row>
    <row r="26" spans="1:30" ht="15">
      <c r="A26" s="18" t="s">
        <v>178</v>
      </c>
      <c r="B26" s="18" t="s">
        <v>271</v>
      </c>
      <c r="C26" s="18" t="s">
        <v>54</v>
      </c>
      <c r="D26" s="18" t="s">
        <v>223</v>
      </c>
      <c r="E26" s="12">
        <v>27006000</v>
      </c>
      <c r="F26" s="12">
        <v>28107000</v>
      </c>
      <c r="G26" s="12">
        <v>29501000</v>
      </c>
      <c r="H26" s="12">
        <v>31274000</v>
      </c>
      <c r="I26" s="12">
        <v>30045000</v>
      </c>
      <c r="J26" s="12">
        <v>28038000</v>
      </c>
      <c r="K26" s="12">
        <v>27703000</v>
      </c>
      <c r="L26" s="12">
        <v>28558000</v>
      </c>
      <c r="M26" s="12">
        <v>29092000</v>
      </c>
      <c r="N26" s="12">
        <v>30291000</v>
      </c>
      <c r="O26" s="12">
        <v>31037000</v>
      </c>
      <c r="P26" s="12">
        <v>30871000</v>
      </c>
      <c r="Q26" s="12">
        <v>28567000</v>
      </c>
      <c r="R26" s="12">
        <v>29199000</v>
      </c>
      <c r="S26" s="12">
        <v>30644000</v>
      </c>
      <c r="T26" s="12">
        <v>31889000</v>
      </c>
      <c r="U26" s="12">
        <v>33017000</v>
      </c>
      <c r="V26" s="12">
        <v>33582000</v>
      </c>
      <c r="W26" s="12">
        <v>34671000</v>
      </c>
      <c r="X26" s="12">
        <v>34952000</v>
      </c>
      <c r="Y26" s="12">
        <v>36458000</v>
      </c>
      <c r="Z26" s="12">
        <v>37625000</v>
      </c>
      <c r="AA26" s="12">
        <v>38232000</v>
      </c>
      <c r="AB26" s="12">
        <v>37376000</v>
      </c>
      <c r="AC26" s="12">
        <v>39797000</v>
      </c>
      <c r="AD26" s="12">
        <v>42355000</v>
      </c>
    </row>
    <row r="27" spans="1:30" ht="15">
      <c r="A27" s="18" t="s">
        <v>178</v>
      </c>
      <c r="B27" s="18" t="s">
        <v>271</v>
      </c>
      <c r="C27" s="18" t="s">
        <v>55</v>
      </c>
      <c r="D27" s="18" t="s">
        <v>56</v>
      </c>
      <c r="E27" s="12">
        <v>63330000</v>
      </c>
      <c r="F27" s="12">
        <v>71421000</v>
      </c>
      <c r="G27" s="12">
        <v>77205000</v>
      </c>
      <c r="H27" s="12">
        <v>80210000</v>
      </c>
      <c r="I27" s="12">
        <v>73360000</v>
      </c>
      <c r="J27" s="12">
        <v>73815000</v>
      </c>
      <c r="K27" s="12">
        <v>75610000</v>
      </c>
      <c r="L27" s="12">
        <v>76231000</v>
      </c>
      <c r="M27" s="12">
        <v>75371000</v>
      </c>
      <c r="N27" s="12">
        <v>75409000</v>
      </c>
      <c r="O27" s="12">
        <v>72483000</v>
      </c>
      <c r="P27" s="12">
        <v>63683000</v>
      </c>
      <c r="Q27" s="12">
        <v>47971000</v>
      </c>
      <c r="R27" s="12">
        <v>48568000</v>
      </c>
      <c r="S27" s="12">
        <v>52541000</v>
      </c>
      <c r="T27" s="12">
        <v>56836000</v>
      </c>
      <c r="U27" s="12">
        <v>59315000</v>
      </c>
      <c r="V27" s="12">
        <v>64720000</v>
      </c>
      <c r="W27" s="12">
        <v>69905000</v>
      </c>
      <c r="X27" s="12">
        <v>72429000</v>
      </c>
      <c r="Y27" s="12">
        <v>75338000</v>
      </c>
      <c r="Z27" s="12">
        <v>79772000</v>
      </c>
      <c r="AA27" s="12">
        <v>80308000</v>
      </c>
      <c r="AB27" s="12">
        <v>72870000</v>
      </c>
      <c r="AC27" s="12">
        <v>79397000</v>
      </c>
      <c r="AD27" s="12">
        <v>88035000</v>
      </c>
    </row>
    <row r="28" spans="1:30" ht="15">
      <c r="A28" s="18" t="s">
        <v>178</v>
      </c>
      <c r="B28" s="18" t="s">
        <v>271</v>
      </c>
      <c r="C28" s="18" t="s">
        <v>57</v>
      </c>
      <c r="D28" s="18" t="s">
        <v>58</v>
      </c>
      <c r="E28" s="12">
        <v>46559000</v>
      </c>
      <c r="F28" s="12">
        <v>49954000</v>
      </c>
      <c r="G28" s="12">
        <v>50967000</v>
      </c>
      <c r="H28" s="12">
        <v>50461000</v>
      </c>
      <c r="I28" s="12">
        <v>51393000</v>
      </c>
      <c r="J28" s="12">
        <v>50784000</v>
      </c>
      <c r="K28" s="12">
        <v>51066000</v>
      </c>
      <c r="L28" s="12">
        <v>56073000</v>
      </c>
      <c r="M28" s="12">
        <v>57121000</v>
      </c>
      <c r="N28" s="12">
        <v>61792000</v>
      </c>
      <c r="O28" s="12">
        <v>65784000</v>
      </c>
      <c r="P28" s="12">
        <v>68301000</v>
      </c>
      <c r="Q28" s="12">
        <v>66796000</v>
      </c>
      <c r="R28" s="12">
        <v>66508000</v>
      </c>
      <c r="S28" s="12">
        <v>69228000</v>
      </c>
      <c r="T28" s="12">
        <v>71522000</v>
      </c>
      <c r="U28" s="12">
        <v>73897000</v>
      </c>
      <c r="V28" s="12">
        <v>75694000</v>
      </c>
      <c r="W28" s="12">
        <v>77790000</v>
      </c>
      <c r="X28" s="12">
        <v>77315000</v>
      </c>
      <c r="Y28" s="12">
        <v>78965000</v>
      </c>
      <c r="Z28" s="12">
        <v>83345000</v>
      </c>
      <c r="AA28" s="12">
        <v>87558000</v>
      </c>
      <c r="AB28" s="12">
        <v>84284000</v>
      </c>
      <c r="AC28" s="12">
        <v>83814000</v>
      </c>
      <c r="AD28" s="12">
        <v>90799000</v>
      </c>
    </row>
    <row r="29" spans="1:30" ht="15">
      <c r="A29" s="18" t="s">
        <v>178</v>
      </c>
      <c r="B29" s="18" t="s">
        <v>271</v>
      </c>
      <c r="C29" s="18" t="s">
        <v>59</v>
      </c>
      <c r="D29" s="18" t="s">
        <v>224</v>
      </c>
      <c r="E29" s="12">
        <v>19649000</v>
      </c>
      <c r="F29" s="12">
        <v>21261000</v>
      </c>
      <c r="G29" s="12">
        <v>22711000</v>
      </c>
      <c r="H29" s="12">
        <v>23926000</v>
      </c>
      <c r="I29" s="12">
        <v>22918000</v>
      </c>
      <c r="J29" s="12">
        <v>22469000</v>
      </c>
      <c r="K29" s="12">
        <v>22359000</v>
      </c>
      <c r="L29" s="12">
        <v>23219000</v>
      </c>
      <c r="M29" s="12">
        <v>23605000</v>
      </c>
      <c r="N29" s="12">
        <v>23980000</v>
      </c>
      <c r="O29" s="12">
        <v>23780000</v>
      </c>
      <c r="P29" s="12">
        <v>22174000</v>
      </c>
      <c r="Q29" s="12">
        <v>17713000</v>
      </c>
      <c r="R29" s="12">
        <v>16693000</v>
      </c>
      <c r="S29" s="12">
        <v>16840000</v>
      </c>
      <c r="T29" s="12">
        <v>17302000</v>
      </c>
      <c r="U29" s="12">
        <v>17894000</v>
      </c>
      <c r="V29" s="12">
        <v>18724000</v>
      </c>
      <c r="W29" s="12">
        <v>20277000</v>
      </c>
      <c r="X29" s="12">
        <v>20968000</v>
      </c>
      <c r="Y29" s="12">
        <v>21959000</v>
      </c>
      <c r="Z29" s="12">
        <v>22579000</v>
      </c>
      <c r="AA29" s="12">
        <v>22398000</v>
      </c>
      <c r="AB29" s="12">
        <v>21808000</v>
      </c>
      <c r="AC29" s="12">
        <v>23609000</v>
      </c>
      <c r="AD29" s="12">
        <v>24869000</v>
      </c>
    </row>
    <row r="30" spans="1:30" ht="15">
      <c r="A30" s="18" t="s">
        <v>178</v>
      </c>
      <c r="B30" s="18" t="s">
        <v>271</v>
      </c>
      <c r="C30" s="18" t="s">
        <v>60</v>
      </c>
      <c r="D30" s="18" t="s">
        <v>61</v>
      </c>
      <c r="E30" s="12">
        <v>31485000</v>
      </c>
      <c r="F30" s="12">
        <v>34094000</v>
      </c>
      <c r="G30" s="12">
        <v>35571000</v>
      </c>
      <c r="H30" s="12">
        <v>37341000</v>
      </c>
      <c r="I30" s="12">
        <v>37371000</v>
      </c>
      <c r="J30" s="12">
        <v>37073000</v>
      </c>
      <c r="K30" s="12">
        <v>38356000</v>
      </c>
      <c r="L30" s="12">
        <v>40149000</v>
      </c>
      <c r="M30" s="12">
        <v>41393000</v>
      </c>
      <c r="N30" s="12">
        <v>42981000</v>
      </c>
      <c r="O30" s="12">
        <v>45019000</v>
      </c>
      <c r="P30" s="12">
        <v>45548000</v>
      </c>
      <c r="Q30" s="12">
        <v>43488000</v>
      </c>
      <c r="R30" s="12">
        <v>43794000</v>
      </c>
      <c r="S30" s="12">
        <v>44880000</v>
      </c>
      <c r="T30" s="12">
        <v>46226000</v>
      </c>
      <c r="U30" s="12">
        <v>47204000</v>
      </c>
      <c r="V30" s="12">
        <v>48796000</v>
      </c>
      <c r="W30" s="12">
        <v>51622000</v>
      </c>
      <c r="X30" s="12">
        <v>51757000</v>
      </c>
      <c r="Y30" s="12">
        <v>53804000</v>
      </c>
      <c r="Z30" s="12">
        <v>56378000</v>
      </c>
      <c r="AA30" s="12">
        <v>57801000</v>
      </c>
      <c r="AB30" s="12">
        <v>56148000</v>
      </c>
      <c r="AC30" s="12">
        <v>60784000</v>
      </c>
      <c r="AD30" s="12">
        <v>65139000</v>
      </c>
    </row>
    <row r="31" spans="1:30" ht="15">
      <c r="A31" s="18" t="s">
        <v>178</v>
      </c>
      <c r="B31" s="18" t="s">
        <v>271</v>
      </c>
      <c r="C31" s="18" t="s">
        <v>62</v>
      </c>
      <c r="D31" s="18" t="s">
        <v>63</v>
      </c>
      <c r="E31" s="12">
        <v>274360000</v>
      </c>
      <c r="F31" s="12">
        <v>284907000</v>
      </c>
      <c r="G31" s="12">
        <v>293456000</v>
      </c>
      <c r="H31" s="12">
        <v>302155000</v>
      </c>
      <c r="I31" s="12">
        <v>299144000</v>
      </c>
      <c r="J31" s="12">
        <v>293936000</v>
      </c>
      <c r="K31" s="12">
        <v>297652000</v>
      </c>
      <c r="L31" s="12">
        <v>300819000</v>
      </c>
      <c r="M31" s="12">
        <v>305439000</v>
      </c>
      <c r="N31" s="12">
        <v>309166000</v>
      </c>
      <c r="O31" s="12">
        <v>316225000</v>
      </c>
      <c r="P31" s="12">
        <v>316420000</v>
      </c>
      <c r="Q31" s="12">
        <v>295962000</v>
      </c>
      <c r="R31" s="12">
        <v>300950000</v>
      </c>
      <c r="S31" s="12">
        <v>303669000</v>
      </c>
      <c r="T31" s="12">
        <v>312568000</v>
      </c>
      <c r="U31" s="12">
        <v>319830000</v>
      </c>
      <c r="V31" s="12">
        <v>334459000</v>
      </c>
      <c r="W31" s="12">
        <v>343730000</v>
      </c>
      <c r="X31" s="12">
        <v>347178000</v>
      </c>
      <c r="Y31" s="12">
        <v>358553000</v>
      </c>
      <c r="Z31" s="12">
        <v>369379000</v>
      </c>
      <c r="AA31" s="12">
        <v>382568000</v>
      </c>
      <c r="AB31" s="12">
        <v>387104000</v>
      </c>
      <c r="AC31" s="12">
        <v>403248000</v>
      </c>
      <c r="AD31" s="12">
        <v>436790000</v>
      </c>
    </row>
    <row r="32" spans="1:30" ht="15">
      <c r="A32" s="18" t="s">
        <v>178</v>
      </c>
      <c r="B32" s="18" t="s">
        <v>271</v>
      </c>
      <c r="C32" s="18" t="s">
        <v>64</v>
      </c>
      <c r="D32" s="18" t="s">
        <v>245</v>
      </c>
      <c r="E32" s="12">
        <v>62596000</v>
      </c>
      <c r="F32" s="12">
        <v>66630000</v>
      </c>
      <c r="G32" s="12">
        <v>69389000</v>
      </c>
      <c r="H32" s="12">
        <v>71893000</v>
      </c>
      <c r="I32" s="12">
        <v>73546000</v>
      </c>
      <c r="J32" s="12">
        <v>74836000</v>
      </c>
      <c r="K32" s="12">
        <v>77627000</v>
      </c>
      <c r="L32" s="12">
        <v>78937000</v>
      </c>
      <c r="M32" s="12">
        <v>79944000</v>
      </c>
      <c r="N32" s="12">
        <v>81154000</v>
      </c>
      <c r="O32" s="12">
        <v>84278000</v>
      </c>
      <c r="P32" s="12">
        <v>86051000</v>
      </c>
      <c r="Q32" s="12">
        <v>85503000</v>
      </c>
      <c r="R32" s="12">
        <v>88147000</v>
      </c>
      <c r="S32" s="12">
        <v>88066000</v>
      </c>
      <c r="T32" s="12">
        <v>91888000</v>
      </c>
      <c r="U32" s="12">
        <v>94371000</v>
      </c>
      <c r="V32" s="12">
        <v>100054000</v>
      </c>
      <c r="W32" s="12">
        <v>103480000</v>
      </c>
      <c r="X32" s="12">
        <v>107643000</v>
      </c>
      <c r="Y32" s="12">
        <v>113482000</v>
      </c>
      <c r="Z32" s="12">
        <v>117465000</v>
      </c>
      <c r="AA32" s="12">
        <v>121610000</v>
      </c>
      <c r="AB32" s="12">
        <v>127625000</v>
      </c>
      <c r="AC32" s="12">
        <v>134990000</v>
      </c>
      <c r="AD32" s="12">
        <v>148388000</v>
      </c>
    </row>
    <row r="33" spans="1:30" ht="15">
      <c r="A33" s="18" t="s">
        <v>178</v>
      </c>
      <c r="B33" s="18" t="s">
        <v>271</v>
      </c>
      <c r="C33" s="18" t="s">
        <v>65</v>
      </c>
      <c r="D33" s="18" t="s">
        <v>66</v>
      </c>
      <c r="E33" s="12">
        <v>20287000</v>
      </c>
      <c r="F33" s="12">
        <v>20729000</v>
      </c>
      <c r="G33" s="12">
        <v>20552000</v>
      </c>
      <c r="H33" s="12">
        <v>20387000</v>
      </c>
      <c r="I33" s="12">
        <v>18541000</v>
      </c>
      <c r="J33" s="12">
        <v>17562000</v>
      </c>
      <c r="K33" s="12">
        <v>16795000</v>
      </c>
      <c r="L33" s="12">
        <v>16506000</v>
      </c>
      <c r="M33" s="12">
        <v>15568000</v>
      </c>
      <c r="N33" s="12">
        <v>14771000</v>
      </c>
      <c r="O33" s="12">
        <v>14433000</v>
      </c>
      <c r="P33" s="12">
        <v>13480000</v>
      </c>
      <c r="Q33" s="12">
        <v>10873000</v>
      </c>
      <c r="R33" s="12">
        <v>10931000</v>
      </c>
      <c r="S33" s="12">
        <v>11000000</v>
      </c>
      <c r="T33" s="12">
        <v>11156000</v>
      </c>
      <c r="U33" s="12">
        <v>11490000</v>
      </c>
      <c r="V33" s="12">
        <v>12081000</v>
      </c>
      <c r="W33" s="12">
        <v>12017000</v>
      </c>
      <c r="X33" s="12">
        <v>12034000</v>
      </c>
      <c r="Y33" s="12">
        <v>12300000</v>
      </c>
      <c r="Z33" s="12">
        <v>12544000</v>
      </c>
      <c r="AA33" s="12">
        <v>12378000</v>
      </c>
      <c r="AB33" s="12">
        <v>11525000</v>
      </c>
      <c r="AC33" s="12">
        <v>12282000</v>
      </c>
      <c r="AD33" s="12">
        <v>13036000</v>
      </c>
    </row>
    <row r="34" spans="1:30" ht="15">
      <c r="A34" s="18" t="s">
        <v>178</v>
      </c>
      <c r="B34" s="18" t="s">
        <v>271</v>
      </c>
      <c r="C34" s="18" t="s">
        <v>67</v>
      </c>
      <c r="D34" s="18" t="s">
        <v>225</v>
      </c>
      <c r="E34" s="12">
        <v>18055000</v>
      </c>
      <c r="F34" s="12">
        <v>17793000</v>
      </c>
      <c r="G34" s="12">
        <v>16587000</v>
      </c>
      <c r="H34" s="12">
        <v>15874000</v>
      </c>
      <c r="I34" s="12">
        <v>14393000</v>
      </c>
      <c r="J34" s="12">
        <v>12733000</v>
      </c>
      <c r="K34" s="12">
        <v>12059000</v>
      </c>
      <c r="L34" s="12">
        <v>11887000</v>
      </c>
      <c r="M34" s="12">
        <v>11311000</v>
      </c>
      <c r="N34" s="12">
        <v>10962000</v>
      </c>
      <c r="O34" s="12">
        <v>10651000</v>
      </c>
      <c r="P34" s="12">
        <v>10451000</v>
      </c>
      <c r="Q34" s="12">
        <v>8585000</v>
      </c>
      <c r="R34" s="12">
        <v>8384000</v>
      </c>
      <c r="S34" s="12">
        <v>8148000</v>
      </c>
      <c r="T34" s="12">
        <v>8167000</v>
      </c>
      <c r="U34" s="12">
        <v>8194000</v>
      </c>
      <c r="V34" s="12">
        <v>8370000</v>
      </c>
      <c r="W34" s="12">
        <v>8174000</v>
      </c>
      <c r="X34" s="12">
        <v>8060000</v>
      </c>
      <c r="Y34" s="12">
        <v>7885000</v>
      </c>
      <c r="Z34" s="12">
        <v>7762000</v>
      </c>
      <c r="AA34" s="12">
        <v>7645000</v>
      </c>
      <c r="AB34" s="12">
        <v>6745000</v>
      </c>
      <c r="AC34" s="12">
        <v>7295000</v>
      </c>
      <c r="AD34" s="12">
        <v>8087000</v>
      </c>
    </row>
    <row r="35" spans="1:30" ht="15">
      <c r="A35" s="18" t="s">
        <v>178</v>
      </c>
      <c r="B35" s="18" t="s">
        <v>271</v>
      </c>
      <c r="C35" s="18" t="s">
        <v>68</v>
      </c>
      <c r="D35" s="18" t="s">
        <v>226</v>
      </c>
      <c r="E35" s="12">
        <v>31656000</v>
      </c>
      <c r="F35" s="12">
        <v>31893000</v>
      </c>
      <c r="G35" s="12">
        <v>32706000</v>
      </c>
      <c r="H35" s="12">
        <v>33241000</v>
      </c>
      <c r="I35" s="12">
        <v>32610000</v>
      </c>
      <c r="J35" s="12">
        <v>31981000</v>
      </c>
      <c r="K35" s="12">
        <v>31824000</v>
      </c>
      <c r="L35" s="12">
        <v>31316000</v>
      </c>
      <c r="M35" s="12">
        <v>31314000</v>
      </c>
      <c r="N35" s="12">
        <v>31081000</v>
      </c>
      <c r="O35" s="12">
        <v>31376000</v>
      </c>
      <c r="P35" s="12">
        <v>31216000</v>
      </c>
      <c r="Q35" s="12">
        <v>28472000</v>
      </c>
      <c r="R35" s="12">
        <v>28905000</v>
      </c>
      <c r="S35" s="12">
        <v>29194000</v>
      </c>
      <c r="T35" s="12">
        <v>29123000</v>
      </c>
      <c r="U35" s="12">
        <v>29352000</v>
      </c>
      <c r="V35" s="12">
        <v>29785000</v>
      </c>
      <c r="W35" s="12">
        <v>30172000</v>
      </c>
      <c r="X35" s="12">
        <v>29957000</v>
      </c>
      <c r="Y35" s="12">
        <v>30386000</v>
      </c>
      <c r="Z35" s="12">
        <v>31315000</v>
      </c>
      <c r="AA35" s="12">
        <v>32455000</v>
      </c>
      <c r="AB35" s="12">
        <v>32020000</v>
      </c>
      <c r="AC35" s="12">
        <v>32493000</v>
      </c>
      <c r="AD35" s="12">
        <v>34830000</v>
      </c>
    </row>
    <row r="36" spans="1:30" ht="15">
      <c r="A36" s="18" t="s">
        <v>178</v>
      </c>
      <c r="B36" s="18" t="s">
        <v>271</v>
      </c>
      <c r="C36" s="18" t="s">
        <v>69</v>
      </c>
      <c r="D36" s="18" t="s">
        <v>70</v>
      </c>
      <c r="E36" s="12">
        <v>32053000</v>
      </c>
      <c r="F36" s="12">
        <v>33419000</v>
      </c>
      <c r="G36" s="12">
        <v>34283000</v>
      </c>
      <c r="H36" s="12">
        <v>35198000</v>
      </c>
      <c r="I36" s="12">
        <v>34316000</v>
      </c>
      <c r="J36" s="12">
        <v>32715000</v>
      </c>
      <c r="K36" s="12">
        <v>32169000</v>
      </c>
      <c r="L36" s="12">
        <v>32282000</v>
      </c>
      <c r="M36" s="12">
        <v>32639000</v>
      </c>
      <c r="N36" s="12">
        <v>32962000</v>
      </c>
      <c r="O36" s="12">
        <v>33339000</v>
      </c>
      <c r="P36" s="12">
        <v>32253000</v>
      </c>
      <c r="Q36" s="12">
        <v>27249000</v>
      </c>
      <c r="R36" s="12">
        <v>26060000</v>
      </c>
      <c r="S36" s="12">
        <v>25928000</v>
      </c>
      <c r="T36" s="12">
        <v>25571000</v>
      </c>
      <c r="U36" s="12">
        <v>25433000</v>
      </c>
      <c r="V36" s="12">
        <v>25771000</v>
      </c>
      <c r="W36" s="12">
        <v>26028000</v>
      </c>
      <c r="X36" s="12">
        <v>26146000</v>
      </c>
      <c r="Y36" s="12">
        <v>26233000</v>
      </c>
      <c r="Z36" s="12">
        <v>26550000</v>
      </c>
      <c r="AA36" s="12">
        <v>26643000</v>
      </c>
      <c r="AB36" s="12">
        <v>24392000</v>
      </c>
      <c r="AC36" s="12">
        <v>24615000</v>
      </c>
      <c r="AD36" s="12">
        <v>26308000</v>
      </c>
    </row>
    <row r="37" spans="1:30" ht="15">
      <c r="A37" s="18" t="s">
        <v>178</v>
      </c>
      <c r="B37" s="18" t="s">
        <v>271</v>
      </c>
      <c r="C37" s="18" t="s">
        <v>71</v>
      </c>
      <c r="D37" s="18" t="s">
        <v>72</v>
      </c>
      <c r="E37" s="12">
        <v>10586000</v>
      </c>
      <c r="F37" s="12">
        <v>10656000</v>
      </c>
      <c r="G37" s="12">
        <v>11065000</v>
      </c>
      <c r="H37" s="12">
        <v>11084000</v>
      </c>
      <c r="I37" s="12">
        <v>12082000</v>
      </c>
      <c r="J37" s="12">
        <v>11235000</v>
      </c>
      <c r="K37" s="12">
        <v>12167000</v>
      </c>
      <c r="L37" s="12">
        <v>12528000</v>
      </c>
      <c r="M37" s="12">
        <v>13466000</v>
      </c>
      <c r="N37" s="12">
        <v>15609000</v>
      </c>
      <c r="O37" s="12">
        <v>15770000</v>
      </c>
      <c r="P37" s="12">
        <v>16349000</v>
      </c>
      <c r="Q37" s="12">
        <v>16464000</v>
      </c>
      <c r="R37" s="12">
        <v>16445000</v>
      </c>
      <c r="S37" s="12">
        <v>16912000</v>
      </c>
      <c r="T37" s="12">
        <v>17958000</v>
      </c>
      <c r="U37" s="12">
        <v>18595000</v>
      </c>
      <c r="V37" s="12">
        <v>19062000</v>
      </c>
      <c r="W37" s="12">
        <v>19815000</v>
      </c>
      <c r="X37" s="12">
        <v>19421000</v>
      </c>
      <c r="Y37" s="12">
        <v>19430000</v>
      </c>
      <c r="Z37" s="12">
        <v>19902000</v>
      </c>
      <c r="AA37" s="12">
        <v>20949000</v>
      </c>
      <c r="AB37" s="12">
        <v>20029000</v>
      </c>
      <c r="AC37" s="12">
        <v>19120000</v>
      </c>
      <c r="AD37" s="12">
        <v>20808000</v>
      </c>
    </row>
    <row r="38" spans="1:30" ht="15">
      <c r="A38" s="18" t="s">
        <v>178</v>
      </c>
      <c r="B38" s="18" t="s">
        <v>271</v>
      </c>
      <c r="C38" s="18" t="s">
        <v>73</v>
      </c>
      <c r="D38" s="18" t="s">
        <v>227</v>
      </c>
      <c r="E38" s="12">
        <v>64476000</v>
      </c>
      <c r="F38" s="12">
        <v>67012000</v>
      </c>
      <c r="G38" s="12">
        <v>70098000</v>
      </c>
      <c r="H38" s="12">
        <v>74173000</v>
      </c>
      <c r="I38" s="12">
        <v>74761000</v>
      </c>
      <c r="J38" s="12">
        <v>74139000</v>
      </c>
      <c r="K38" s="12">
        <v>76133000</v>
      </c>
      <c r="L38" s="12">
        <v>78089000</v>
      </c>
      <c r="M38" s="12">
        <v>80842000</v>
      </c>
      <c r="N38" s="12">
        <v>81640000</v>
      </c>
      <c r="O38" s="12">
        <v>85766000</v>
      </c>
      <c r="P38" s="12">
        <v>86640000</v>
      </c>
      <c r="Q38" s="12">
        <v>84325000</v>
      </c>
      <c r="R38" s="12">
        <v>85980000</v>
      </c>
      <c r="S38" s="12">
        <v>86691000</v>
      </c>
      <c r="T38" s="12">
        <v>89665000</v>
      </c>
      <c r="U38" s="12">
        <v>92365000</v>
      </c>
      <c r="V38" s="12">
        <v>97235000</v>
      </c>
      <c r="W38" s="12">
        <v>100482000</v>
      </c>
      <c r="X38" s="12">
        <v>99020000</v>
      </c>
      <c r="Y38" s="12">
        <v>101682000</v>
      </c>
      <c r="Z38" s="12">
        <v>104531000</v>
      </c>
      <c r="AA38" s="12">
        <v>110256000</v>
      </c>
      <c r="AB38" s="12">
        <v>114197000</v>
      </c>
      <c r="AC38" s="12">
        <v>117942000</v>
      </c>
      <c r="AD38" s="12">
        <v>126506000</v>
      </c>
    </row>
    <row r="39" spans="1:30" ht="15">
      <c r="A39" s="18" t="s">
        <v>178</v>
      </c>
      <c r="B39" s="18" t="s">
        <v>271</v>
      </c>
      <c r="C39" s="18" t="s">
        <v>74</v>
      </c>
      <c r="D39" s="18" t="s">
        <v>75</v>
      </c>
      <c r="E39" s="12">
        <v>34650000</v>
      </c>
      <c r="F39" s="12">
        <v>36774000</v>
      </c>
      <c r="G39" s="12">
        <v>38777000</v>
      </c>
      <c r="H39" s="12">
        <v>40306000</v>
      </c>
      <c r="I39" s="12">
        <v>38893000</v>
      </c>
      <c r="J39" s="12">
        <v>38737000</v>
      </c>
      <c r="K39" s="12">
        <v>38880000</v>
      </c>
      <c r="L39" s="12">
        <v>39274000</v>
      </c>
      <c r="M39" s="12">
        <v>40356000</v>
      </c>
      <c r="N39" s="12">
        <v>40986000</v>
      </c>
      <c r="O39" s="12">
        <v>40611000</v>
      </c>
      <c r="P39" s="12">
        <v>39979000</v>
      </c>
      <c r="Q39" s="12">
        <v>34491000</v>
      </c>
      <c r="R39" s="12">
        <v>36097000</v>
      </c>
      <c r="S39" s="12">
        <v>37729000</v>
      </c>
      <c r="T39" s="12">
        <v>39040000</v>
      </c>
      <c r="U39" s="12">
        <v>40030000</v>
      </c>
      <c r="V39" s="12">
        <v>42102000</v>
      </c>
      <c r="W39" s="12">
        <v>43560000</v>
      </c>
      <c r="X39" s="12">
        <v>44897000</v>
      </c>
      <c r="Y39" s="12">
        <v>47155000</v>
      </c>
      <c r="Z39" s="12">
        <v>49309000</v>
      </c>
      <c r="AA39" s="12">
        <v>50633000</v>
      </c>
      <c r="AB39" s="12">
        <v>50572000</v>
      </c>
      <c r="AC39" s="12">
        <v>54512000</v>
      </c>
      <c r="AD39" s="12">
        <v>58826000</v>
      </c>
    </row>
    <row r="40" spans="1:30" ht="15">
      <c r="A40" s="18" t="s">
        <v>178</v>
      </c>
      <c r="B40" s="18" t="s">
        <v>271</v>
      </c>
      <c r="C40" s="18" t="s">
        <v>76</v>
      </c>
      <c r="D40" s="18" t="s">
        <v>77</v>
      </c>
      <c r="E40" s="12">
        <v>266144000</v>
      </c>
      <c r="F40" s="12">
        <v>289049000</v>
      </c>
      <c r="G40" s="12">
        <v>302267000</v>
      </c>
      <c r="H40" s="12">
        <v>327888000</v>
      </c>
      <c r="I40" s="12">
        <v>330201000</v>
      </c>
      <c r="J40" s="12">
        <v>329135000</v>
      </c>
      <c r="K40" s="12">
        <v>337122000</v>
      </c>
      <c r="L40" s="12">
        <v>357294000</v>
      </c>
      <c r="M40" s="12">
        <v>379429000</v>
      </c>
      <c r="N40" s="12">
        <v>404598000</v>
      </c>
      <c r="O40" s="12">
        <v>429255000</v>
      </c>
      <c r="P40" s="12">
        <v>435657000</v>
      </c>
      <c r="Q40" s="12">
        <v>405132000</v>
      </c>
      <c r="R40" s="12">
        <v>412261000</v>
      </c>
      <c r="S40" s="12">
        <v>436221000</v>
      </c>
      <c r="T40" s="12">
        <v>457673000</v>
      </c>
      <c r="U40" s="12">
        <v>467636000</v>
      </c>
      <c r="V40" s="12">
        <v>489900000</v>
      </c>
      <c r="W40" s="12">
        <v>509809000</v>
      </c>
      <c r="X40" s="12">
        <v>511034000</v>
      </c>
      <c r="Y40" s="12">
        <v>532941000</v>
      </c>
      <c r="Z40" s="12">
        <v>545555000</v>
      </c>
      <c r="AA40" s="12">
        <v>558573000</v>
      </c>
      <c r="AB40" s="12">
        <v>562332000</v>
      </c>
      <c r="AC40" s="12">
        <v>607066000</v>
      </c>
      <c r="AD40" s="12">
        <v>666328000</v>
      </c>
    </row>
    <row r="41" spans="1:30" ht="15">
      <c r="A41" s="18" t="s">
        <v>178</v>
      </c>
      <c r="B41" s="18" t="s">
        <v>271</v>
      </c>
      <c r="C41" s="18" t="s">
        <v>78</v>
      </c>
      <c r="D41" s="18" t="s">
        <v>79</v>
      </c>
      <c r="E41" s="12">
        <v>338975000</v>
      </c>
      <c r="F41" s="12">
        <v>362715000</v>
      </c>
      <c r="G41" s="12">
        <v>380570000</v>
      </c>
      <c r="H41" s="12">
        <v>405728000</v>
      </c>
      <c r="I41" s="12">
        <v>416660000</v>
      </c>
      <c r="J41" s="12">
        <v>428467000</v>
      </c>
      <c r="K41" s="12">
        <v>444839000</v>
      </c>
      <c r="L41" s="12">
        <v>459353000</v>
      </c>
      <c r="M41" s="12">
        <v>477742000</v>
      </c>
      <c r="N41" s="12">
        <v>492173000</v>
      </c>
      <c r="O41" s="12">
        <v>506390000</v>
      </c>
      <c r="P41" s="12">
        <v>500928000</v>
      </c>
      <c r="Q41" s="12">
        <v>474257000</v>
      </c>
      <c r="R41" s="12">
        <v>478916000</v>
      </c>
      <c r="S41" s="12">
        <v>495665000</v>
      </c>
      <c r="T41" s="12">
        <v>510119000</v>
      </c>
      <c r="U41" s="12">
        <v>526663000</v>
      </c>
      <c r="V41" s="12">
        <v>545471000</v>
      </c>
      <c r="W41" s="12">
        <v>573627000</v>
      </c>
      <c r="X41" s="12">
        <v>587666000</v>
      </c>
      <c r="Y41" s="12">
        <v>606868000</v>
      </c>
      <c r="Z41" s="12">
        <v>628161000</v>
      </c>
      <c r="AA41" s="12">
        <v>651935000</v>
      </c>
      <c r="AB41" s="12">
        <v>669274000</v>
      </c>
      <c r="AC41" s="12">
        <v>746614000</v>
      </c>
      <c r="AD41" s="12">
        <v>768116000</v>
      </c>
    </row>
    <row r="42" spans="1:30" ht="15">
      <c r="A42" s="18" t="s">
        <v>178</v>
      </c>
      <c r="B42" s="18" t="s">
        <v>271</v>
      </c>
      <c r="C42" s="18" t="s">
        <v>80</v>
      </c>
      <c r="D42" s="18" t="s">
        <v>81</v>
      </c>
      <c r="E42" s="12">
        <v>166945000</v>
      </c>
      <c r="F42" s="12">
        <v>180704000</v>
      </c>
      <c r="G42" s="12">
        <v>191671000</v>
      </c>
      <c r="H42" s="12">
        <v>204266000</v>
      </c>
      <c r="I42" s="12">
        <v>207991000</v>
      </c>
      <c r="J42" s="12">
        <v>206300000</v>
      </c>
      <c r="K42" s="12">
        <v>209657000</v>
      </c>
      <c r="L42" s="12">
        <v>222028000</v>
      </c>
      <c r="M42" s="12">
        <v>231618000</v>
      </c>
      <c r="N42" s="12">
        <v>241003000</v>
      </c>
      <c r="O42" s="12">
        <v>255918000</v>
      </c>
      <c r="P42" s="12">
        <v>255642000</v>
      </c>
      <c r="Q42" s="12">
        <v>241102000</v>
      </c>
      <c r="R42" s="12">
        <v>245460000</v>
      </c>
      <c r="S42" s="12">
        <v>259905000</v>
      </c>
      <c r="T42" s="12">
        <v>274751000</v>
      </c>
      <c r="U42" s="12">
        <v>283355000</v>
      </c>
      <c r="V42" s="12">
        <v>296785000</v>
      </c>
      <c r="W42" s="12">
        <v>320031000</v>
      </c>
      <c r="X42" s="12">
        <v>332527000</v>
      </c>
      <c r="Y42" s="12">
        <v>352054000</v>
      </c>
      <c r="Z42" s="12">
        <v>380162000</v>
      </c>
      <c r="AA42" s="12">
        <v>410101000</v>
      </c>
      <c r="AB42" s="12">
        <v>409366000</v>
      </c>
      <c r="AC42" s="12">
        <v>458637000</v>
      </c>
      <c r="AD42" s="12">
        <v>509249000</v>
      </c>
    </row>
    <row r="43" spans="1:30" ht="15">
      <c r="A43" s="18" t="s">
        <v>178</v>
      </c>
      <c r="B43" s="18" t="s">
        <v>271</v>
      </c>
      <c r="C43" s="18" t="s">
        <v>82</v>
      </c>
      <c r="D43" s="18" t="s">
        <v>83</v>
      </c>
      <c r="E43" s="12">
        <v>29767000</v>
      </c>
      <c r="F43" s="12">
        <v>33336000</v>
      </c>
      <c r="G43" s="12">
        <v>36976000</v>
      </c>
      <c r="H43" s="12">
        <v>39610000</v>
      </c>
      <c r="I43" s="12">
        <v>41791000</v>
      </c>
      <c r="J43" s="12">
        <v>40779000</v>
      </c>
      <c r="K43" s="12">
        <v>38870000</v>
      </c>
      <c r="L43" s="12">
        <v>38399000</v>
      </c>
      <c r="M43" s="12">
        <v>36534000</v>
      </c>
      <c r="N43" s="12">
        <v>36857000</v>
      </c>
      <c r="O43" s="12">
        <v>39908000</v>
      </c>
      <c r="P43" s="12">
        <v>38372000</v>
      </c>
      <c r="Q43" s="12">
        <v>35249000</v>
      </c>
      <c r="R43" s="12">
        <v>36815000</v>
      </c>
      <c r="S43" s="12">
        <v>39237000</v>
      </c>
      <c r="T43" s="12">
        <v>40570000</v>
      </c>
      <c r="U43" s="12">
        <v>43077000</v>
      </c>
      <c r="V43" s="12">
        <v>44412000</v>
      </c>
      <c r="W43" s="12">
        <v>48445000</v>
      </c>
      <c r="X43" s="12">
        <v>53399000</v>
      </c>
      <c r="Y43" s="12">
        <v>57095000</v>
      </c>
      <c r="Z43" s="12">
        <v>60234000</v>
      </c>
      <c r="AA43" s="12">
        <v>62913000</v>
      </c>
      <c r="AB43" s="12">
        <v>57397000</v>
      </c>
      <c r="AC43" s="12">
        <v>58482000</v>
      </c>
      <c r="AD43" s="12">
        <v>67254000</v>
      </c>
    </row>
    <row r="44" spans="1:30" ht="15">
      <c r="A44" s="18" t="s">
        <v>178</v>
      </c>
      <c r="B44" s="18" t="s">
        <v>271</v>
      </c>
      <c r="C44" s="18" t="s">
        <v>84</v>
      </c>
      <c r="D44" s="18" t="s">
        <v>85</v>
      </c>
      <c r="E44" s="12">
        <v>15274000</v>
      </c>
      <c r="F44" s="12">
        <v>16414000</v>
      </c>
      <c r="G44" s="12">
        <v>17029000</v>
      </c>
      <c r="H44" s="12">
        <v>16656000</v>
      </c>
      <c r="I44" s="12">
        <v>16407000</v>
      </c>
      <c r="J44" s="12">
        <v>16058000</v>
      </c>
      <c r="K44" s="12">
        <v>16363000</v>
      </c>
      <c r="L44" s="12">
        <v>16982000</v>
      </c>
      <c r="M44" s="12">
        <v>17904000</v>
      </c>
      <c r="N44" s="12">
        <v>18707000</v>
      </c>
      <c r="O44" s="12">
        <v>19287000</v>
      </c>
      <c r="P44" s="12">
        <v>20420000</v>
      </c>
      <c r="Q44" s="12">
        <v>18831000</v>
      </c>
      <c r="R44" s="12">
        <v>18461000</v>
      </c>
      <c r="S44" s="12">
        <v>20593000</v>
      </c>
      <c r="T44" s="12">
        <v>22308000</v>
      </c>
      <c r="U44" s="12">
        <v>21618000</v>
      </c>
      <c r="V44" s="12">
        <v>23162000</v>
      </c>
      <c r="W44" s="12">
        <v>24226000</v>
      </c>
      <c r="X44" s="12">
        <v>21943000</v>
      </c>
      <c r="Y44" s="12">
        <v>21893000</v>
      </c>
      <c r="Z44" s="12">
        <v>23200000</v>
      </c>
      <c r="AA44" s="12">
        <v>23010000</v>
      </c>
      <c r="AB44" s="12">
        <v>20269000</v>
      </c>
      <c r="AC44" s="12">
        <v>20020000</v>
      </c>
      <c r="AD44" s="12">
        <v>20661000</v>
      </c>
    </row>
    <row r="45" spans="1:30" ht="15">
      <c r="A45" s="18" t="s">
        <v>178</v>
      </c>
      <c r="B45" s="18" t="s">
        <v>271</v>
      </c>
      <c r="C45" s="18" t="s">
        <v>86</v>
      </c>
      <c r="D45" s="18" t="s">
        <v>87</v>
      </c>
      <c r="E45" s="12">
        <v>3131000</v>
      </c>
      <c r="F45" s="12">
        <v>3040000</v>
      </c>
      <c r="G45" s="12">
        <v>3232000</v>
      </c>
      <c r="H45" s="12">
        <v>3265000</v>
      </c>
      <c r="I45" s="12">
        <v>3584000</v>
      </c>
      <c r="J45" s="12">
        <v>3697000</v>
      </c>
      <c r="K45" s="12">
        <v>3811000</v>
      </c>
      <c r="L45" s="12">
        <v>4188000</v>
      </c>
      <c r="M45" s="12">
        <v>4666000</v>
      </c>
      <c r="N45" s="12">
        <v>5090000</v>
      </c>
      <c r="O45" s="12">
        <v>5752000</v>
      </c>
      <c r="P45" s="12">
        <v>6080000</v>
      </c>
      <c r="Q45" s="12">
        <v>5889000</v>
      </c>
      <c r="R45" s="12">
        <v>5999000</v>
      </c>
      <c r="S45" s="12">
        <v>6333000</v>
      </c>
      <c r="T45" s="12">
        <v>6554000</v>
      </c>
      <c r="U45" s="12">
        <v>6866000</v>
      </c>
      <c r="V45" s="12">
        <v>7142000</v>
      </c>
      <c r="W45" s="12">
        <v>7322000</v>
      </c>
      <c r="X45" s="12">
        <v>7056000</v>
      </c>
      <c r="Y45" s="12">
        <v>7144000</v>
      </c>
      <c r="Z45" s="12">
        <v>7364000</v>
      </c>
      <c r="AA45" s="12">
        <v>7743000</v>
      </c>
      <c r="AB45" s="12">
        <v>7175000</v>
      </c>
      <c r="AC45" s="12">
        <v>7280000</v>
      </c>
      <c r="AD45" s="12">
        <v>8340000</v>
      </c>
    </row>
    <row r="46" spans="1:30" ht="15">
      <c r="A46" s="18" t="s">
        <v>178</v>
      </c>
      <c r="B46" s="18" t="s">
        <v>271</v>
      </c>
      <c r="C46" s="18" t="s">
        <v>88</v>
      </c>
      <c r="D46" s="18" t="s">
        <v>89</v>
      </c>
      <c r="E46" s="12">
        <v>49401000</v>
      </c>
      <c r="F46" s="12">
        <v>53236000</v>
      </c>
      <c r="G46" s="12">
        <v>58116000</v>
      </c>
      <c r="H46" s="12">
        <v>60383000</v>
      </c>
      <c r="I46" s="12">
        <v>61211000</v>
      </c>
      <c r="J46" s="12">
        <v>61183000</v>
      </c>
      <c r="K46" s="12">
        <v>62443000</v>
      </c>
      <c r="L46" s="12">
        <v>65814000</v>
      </c>
      <c r="M46" s="12">
        <v>70123000</v>
      </c>
      <c r="N46" s="12">
        <v>74019000</v>
      </c>
      <c r="O46" s="12">
        <v>76841000</v>
      </c>
      <c r="P46" s="12">
        <v>74995000</v>
      </c>
      <c r="Q46" s="12">
        <v>67877000</v>
      </c>
      <c r="R46" s="12">
        <v>68905000</v>
      </c>
      <c r="S46" s="12">
        <v>74444000</v>
      </c>
      <c r="T46" s="12">
        <v>78692000</v>
      </c>
      <c r="U46" s="12">
        <v>82494000</v>
      </c>
      <c r="V46" s="12">
        <v>86802000</v>
      </c>
      <c r="W46" s="12">
        <v>92014000</v>
      </c>
      <c r="X46" s="12">
        <v>92645000</v>
      </c>
      <c r="Y46" s="12">
        <v>96307000</v>
      </c>
      <c r="Z46" s="12">
        <v>103272000</v>
      </c>
      <c r="AA46" s="12">
        <v>110467000</v>
      </c>
      <c r="AB46" s="12">
        <v>109334000</v>
      </c>
      <c r="AC46" s="12">
        <v>119255000</v>
      </c>
      <c r="AD46" s="12">
        <v>130659000</v>
      </c>
    </row>
    <row r="47" spans="1:30" ht="15">
      <c r="A47" s="18" t="s">
        <v>178</v>
      </c>
      <c r="B47" s="18" t="s">
        <v>271</v>
      </c>
      <c r="C47" s="18" t="s">
        <v>90</v>
      </c>
      <c r="D47" s="18" t="s">
        <v>91</v>
      </c>
      <c r="E47" s="12">
        <v>8521000</v>
      </c>
      <c r="F47" s="12">
        <v>9209000</v>
      </c>
      <c r="G47" s="12">
        <v>10235000</v>
      </c>
      <c r="H47" s="12">
        <v>10487000</v>
      </c>
      <c r="I47" s="12">
        <v>10755000</v>
      </c>
      <c r="J47" s="12">
        <v>11081000</v>
      </c>
      <c r="K47" s="12">
        <v>11456000</v>
      </c>
      <c r="L47" s="12">
        <v>12226000</v>
      </c>
      <c r="M47" s="12">
        <v>12719000</v>
      </c>
      <c r="N47" s="12">
        <v>13558000</v>
      </c>
      <c r="O47" s="12">
        <v>14289000</v>
      </c>
      <c r="P47" s="12">
        <v>14852000</v>
      </c>
      <c r="Q47" s="12">
        <v>14972000</v>
      </c>
      <c r="R47" s="12">
        <v>15375000</v>
      </c>
      <c r="S47" s="12">
        <v>16356000</v>
      </c>
      <c r="T47" s="12">
        <v>17111000</v>
      </c>
      <c r="U47" s="12">
        <v>17691000</v>
      </c>
      <c r="V47" s="12">
        <v>18630000</v>
      </c>
      <c r="W47" s="12">
        <v>19815000</v>
      </c>
      <c r="X47" s="12">
        <v>20768000</v>
      </c>
      <c r="Y47" s="12">
        <v>21954000</v>
      </c>
      <c r="Z47" s="12">
        <v>24560000</v>
      </c>
      <c r="AA47" s="12">
        <v>30086000</v>
      </c>
      <c r="AB47" s="12">
        <v>21576000</v>
      </c>
      <c r="AC47" s="12">
        <v>24595000</v>
      </c>
      <c r="AD47" s="12">
        <v>27665000</v>
      </c>
    </row>
    <row r="48" spans="1:30" ht="15">
      <c r="A48" s="18" t="s">
        <v>178</v>
      </c>
      <c r="B48" s="18" t="s">
        <v>271</v>
      </c>
      <c r="C48" s="18" t="s">
        <v>92</v>
      </c>
      <c r="D48" s="18" t="s">
        <v>93</v>
      </c>
      <c r="E48" s="12">
        <v>3507000</v>
      </c>
      <c r="F48" s="12">
        <v>3562000</v>
      </c>
      <c r="G48" s="12">
        <v>3844000</v>
      </c>
      <c r="H48" s="12">
        <v>4915000</v>
      </c>
      <c r="I48" s="12">
        <v>4884000</v>
      </c>
      <c r="J48" s="12">
        <v>3783000</v>
      </c>
      <c r="K48" s="12">
        <v>3723000</v>
      </c>
      <c r="L48" s="12">
        <v>3720000</v>
      </c>
      <c r="M48" s="12">
        <v>3767000</v>
      </c>
      <c r="N48" s="12">
        <v>4233000</v>
      </c>
      <c r="O48" s="12">
        <v>4733000</v>
      </c>
      <c r="P48" s="12">
        <v>4776000</v>
      </c>
      <c r="Q48" s="12">
        <v>4910000</v>
      </c>
      <c r="R48" s="12">
        <v>5301000</v>
      </c>
      <c r="S48" s="12">
        <v>5734000</v>
      </c>
      <c r="T48" s="12">
        <v>6754000</v>
      </c>
      <c r="U48" s="12">
        <v>6170000</v>
      </c>
      <c r="V48" s="12">
        <v>6575000</v>
      </c>
      <c r="W48" s="12">
        <v>7146000</v>
      </c>
      <c r="X48" s="12">
        <v>7228000</v>
      </c>
      <c r="Y48" s="12">
        <v>7617000</v>
      </c>
      <c r="Z48" s="12">
        <v>7773000</v>
      </c>
      <c r="AA48" s="12">
        <v>8566000</v>
      </c>
      <c r="AB48" s="12">
        <v>8509000</v>
      </c>
      <c r="AC48" s="12">
        <v>8235000</v>
      </c>
      <c r="AD48" s="12">
        <v>8904000</v>
      </c>
    </row>
    <row r="49" spans="1:30" ht="15">
      <c r="A49" s="18" t="s">
        <v>178</v>
      </c>
      <c r="B49" s="18" t="s">
        <v>271</v>
      </c>
      <c r="C49" s="18" t="s">
        <v>94</v>
      </c>
      <c r="D49" s="18" t="s">
        <v>95</v>
      </c>
      <c r="E49" s="12">
        <v>40025000</v>
      </c>
      <c r="F49" s="12">
        <v>43544000</v>
      </c>
      <c r="G49" s="12">
        <v>44857000</v>
      </c>
      <c r="H49" s="12">
        <v>48965000</v>
      </c>
      <c r="I49" s="12">
        <v>49179000</v>
      </c>
      <c r="J49" s="12">
        <v>49127000</v>
      </c>
      <c r="K49" s="12">
        <v>51138000</v>
      </c>
      <c r="L49" s="12">
        <v>55247000</v>
      </c>
      <c r="M49" s="12">
        <v>58042000</v>
      </c>
      <c r="N49" s="12">
        <v>59951000</v>
      </c>
      <c r="O49" s="12">
        <v>63845000</v>
      </c>
      <c r="P49" s="12">
        <v>64153000</v>
      </c>
      <c r="Q49" s="12">
        <v>61006000</v>
      </c>
      <c r="R49" s="12">
        <v>61900000</v>
      </c>
      <c r="S49" s="12">
        <v>64052000</v>
      </c>
      <c r="T49" s="12">
        <v>67164000</v>
      </c>
      <c r="U49" s="12">
        <v>68990000</v>
      </c>
      <c r="V49" s="12">
        <v>72008000</v>
      </c>
      <c r="W49" s="12">
        <v>77801000</v>
      </c>
      <c r="X49" s="12">
        <v>80880000</v>
      </c>
      <c r="Y49" s="12">
        <v>86152000</v>
      </c>
      <c r="Z49" s="12">
        <v>93058000</v>
      </c>
      <c r="AA49" s="12">
        <v>102540000</v>
      </c>
      <c r="AB49" s="12">
        <v>108206000</v>
      </c>
      <c r="AC49" s="12">
        <v>126781000</v>
      </c>
      <c r="AD49" s="12">
        <v>136706000</v>
      </c>
    </row>
    <row r="50" spans="1:30" ht="15">
      <c r="A50" s="18" t="s">
        <v>178</v>
      </c>
      <c r="B50" s="18" t="s">
        <v>271</v>
      </c>
      <c r="C50" s="18" t="s">
        <v>96</v>
      </c>
      <c r="D50" s="18" t="s">
        <v>97</v>
      </c>
      <c r="E50" s="12">
        <v>17318000</v>
      </c>
      <c r="F50" s="12">
        <v>18363000</v>
      </c>
      <c r="G50" s="12">
        <v>17382000</v>
      </c>
      <c r="H50" s="12">
        <v>19984000</v>
      </c>
      <c r="I50" s="12">
        <v>20180000</v>
      </c>
      <c r="J50" s="12">
        <v>20592000</v>
      </c>
      <c r="K50" s="12">
        <v>21854000</v>
      </c>
      <c r="L50" s="12">
        <v>25451000</v>
      </c>
      <c r="M50" s="12">
        <v>27863000</v>
      </c>
      <c r="N50" s="12">
        <v>28588000</v>
      </c>
      <c r="O50" s="12">
        <v>31263000</v>
      </c>
      <c r="P50" s="12">
        <v>31993000</v>
      </c>
      <c r="Q50" s="12">
        <v>32367000</v>
      </c>
      <c r="R50" s="12">
        <v>32704000</v>
      </c>
      <c r="S50" s="12">
        <v>33157000</v>
      </c>
      <c r="T50" s="12">
        <v>35598000</v>
      </c>
      <c r="U50" s="12">
        <v>36449000</v>
      </c>
      <c r="V50" s="12">
        <v>38055000</v>
      </c>
      <c r="W50" s="12">
        <v>43261000</v>
      </c>
      <c r="X50" s="12">
        <v>48606000</v>
      </c>
      <c r="Y50" s="12">
        <v>53892000</v>
      </c>
      <c r="Z50" s="12">
        <v>60702000</v>
      </c>
      <c r="AA50" s="12">
        <v>64775000</v>
      </c>
      <c r="AB50" s="12">
        <v>76900000</v>
      </c>
      <c r="AC50" s="12">
        <v>93989000</v>
      </c>
      <c r="AD50" s="12">
        <v>109062000</v>
      </c>
    </row>
    <row r="51" spans="1:30" ht="15">
      <c r="A51" s="18" t="s">
        <v>178</v>
      </c>
      <c r="B51" s="18" t="s">
        <v>271</v>
      </c>
      <c r="C51" s="18" t="s">
        <v>98</v>
      </c>
      <c r="D51" s="18" t="s">
        <v>99</v>
      </c>
      <c r="E51" s="12">
        <v>168967000</v>
      </c>
      <c r="F51" s="12">
        <v>189517000</v>
      </c>
      <c r="G51" s="12">
        <v>219619000</v>
      </c>
      <c r="H51" s="12">
        <v>245984000</v>
      </c>
      <c r="I51" s="12">
        <v>247209000</v>
      </c>
      <c r="J51" s="12">
        <v>228423000</v>
      </c>
      <c r="K51" s="12">
        <v>230521000</v>
      </c>
      <c r="L51" s="12">
        <v>238019000</v>
      </c>
      <c r="M51" s="12">
        <v>241486000</v>
      </c>
      <c r="N51" s="12">
        <v>248791000</v>
      </c>
      <c r="O51" s="12">
        <v>260486000</v>
      </c>
      <c r="P51" s="12">
        <v>257826000</v>
      </c>
      <c r="Q51" s="12">
        <v>251503000</v>
      </c>
      <c r="R51" s="12">
        <v>248568000</v>
      </c>
      <c r="S51" s="12">
        <v>260148000</v>
      </c>
      <c r="T51" s="12">
        <v>271577000</v>
      </c>
      <c r="U51" s="12">
        <v>286473000</v>
      </c>
      <c r="V51" s="12">
        <v>304391000</v>
      </c>
      <c r="W51" s="12">
        <v>318675000</v>
      </c>
      <c r="X51" s="12">
        <v>329035000</v>
      </c>
      <c r="Y51" s="12">
        <v>348773000</v>
      </c>
      <c r="Z51" s="12">
        <v>376835000</v>
      </c>
      <c r="AA51" s="12">
        <v>400198000</v>
      </c>
      <c r="AB51" s="12">
        <v>425678000</v>
      </c>
      <c r="AC51" s="12">
        <v>508015000</v>
      </c>
      <c r="AD51" s="12">
        <v>514281000</v>
      </c>
    </row>
    <row r="52" spans="1:30" ht="15">
      <c r="A52" s="18" t="s">
        <v>178</v>
      </c>
      <c r="B52" s="18" t="s">
        <v>271</v>
      </c>
      <c r="C52" s="18" t="s">
        <v>100</v>
      </c>
      <c r="D52" s="18" t="s">
        <v>228</v>
      </c>
      <c r="E52" s="12">
        <v>52079000</v>
      </c>
      <c r="F52" s="12">
        <v>61169000</v>
      </c>
      <c r="G52" s="12">
        <v>70609000</v>
      </c>
      <c r="H52" s="12">
        <v>76136000</v>
      </c>
      <c r="I52" s="12">
        <v>76057000</v>
      </c>
      <c r="J52" s="12">
        <v>69595000</v>
      </c>
      <c r="K52" s="12">
        <v>71592000</v>
      </c>
      <c r="L52" s="12">
        <v>72179000</v>
      </c>
      <c r="M52" s="12">
        <v>74274000</v>
      </c>
      <c r="N52" s="12">
        <v>78129000</v>
      </c>
      <c r="O52" s="12">
        <v>86025000</v>
      </c>
      <c r="P52" s="12">
        <v>86154000</v>
      </c>
      <c r="Q52" s="12">
        <v>82567000</v>
      </c>
      <c r="R52" s="12">
        <v>81723000</v>
      </c>
      <c r="S52" s="12">
        <v>87272000</v>
      </c>
      <c r="T52" s="12">
        <v>92210000</v>
      </c>
      <c r="U52" s="12">
        <v>99472000</v>
      </c>
      <c r="V52" s="12">
        <v>106900000</v>
      </c>
      <c r="W52" s="12">
        <v>114787000</v>
      </c>
      <c r="X52" s="12">
        <v>118894000</v>
      </c>
      <c r="Y52" s="12">
        <v>100191000</v>
      </c>
      <c r="Z52" s="12">
        <v>110275000</v>
      </c>
      <c r="AA52" s="12">
        <v>120416000</v>
      </c>
      <c r="AB52" s="12">
        <v>131837000</v>
      </c>
      <c r="AC52" s="12">
        <v>162756000</v>
      </c>
      <c r="AD52" s="12">
        <v>162084000</v>
      </c>
    </row>
    <row r="53" spans="1:30" ht="15">
      <c r="A53" s="18" t="s">
        <v>178</v>
      </c>
      <c r="B53" s="18" t="s">
        <v>271</v>
      </c>
      <c r="C53" s="18" t="s">
        <v>101</v>
      </c>
      <c r="D53" s="18" t="s">
        <v>102</v>
      </c>
      <c r="E53" s="12">
        <v>18777000</v>
      </c>
      <c r="F53" s="12">
        <v>19215000</v>
      </c>
      <c r="G53" s="12">
        <v>19439000</v>
      </c>
      <c r="H53" s="12">
        <v>20406000</v>
      </c>
      <c r="I53" s="12">
        <v>22415000</v>
      </c>
      <c r="J53" s="12">
        <v>21721000</v>
      </c>
      <c r="K53" s="12">
        <v>22265000</v>
      </c>
      <c r="L53" s="12">
        <v>24158000</v>
      </c>
      <c r="M53" s="12">
        <v>24447000</v>
      </c>
      <c r="N53" s="12">
        <v>24983000</v>
      </c>
      <c r="O53" s="12">
        <v>26358000</v>
      </c>
      <c r="P53" s="12">
        <v>27194000</v>
      </c>
      <c r="Q53" s="12">
        <v>26824000</v>
      </c>
      <c r="R53" s="12">
        <v>27944000</v>
      </c>
      <c r="S53" s="12">
        <v>29081000</v>
      </c>
      <c r="T53" s="12">
        <v>30338000</v>
      </c>
      <c r="U53" s="12">
        <v>29729000</v>
      </c>
      <c r="V53" s="12">
        <v>32331000</v>
      </c>
      <c r="W53" s="12">
        <v>34244000</v>
      </c>
      <c r="X53" s="12">
        <v>35656000</v>
      </c>
      <c r="Y53" s="12">
        <v>35436000</v>
      </c>
      <c r="Z53" s="12">
        <v>36993000</v>
      </c>
      <c r="AA53" s="12">
        <v>39209000</v>
      </c>
      <c r="AB53" s="12">
        <v>33294000</v>
      </c>
      <c r="AC53" s="12">
        <v>42715000</v>
      </c>
      <c r="AD53" s="12">
        <v>46191000</v>
      </c>
    </row>
    <row r="54" spans="1:30" ht="15">
      <c r="A54" s="18" t="s">
        <v>178</v>
      </c>
      <c r="B54" s="18" t="s">
        <v>271</v>
      </c>
      <c r="C54" s="18" t="s">
        <v>103</v>
      </c>
      <c r="D54" s="18" t="s">
        <v>229</v>
      </c>
      <c r="E54" s="12">
        <v>77724000</v>
      </c>
      <c r="F54" s="12">
        <v>85379000</v>
      </c>
      <c r="G54" s="12">
        <v>98764000</v>
      </c>
      <c r="H54" s="12">
        <v>108584000</v>
      </c>
      <c r="I54" s="12">
        <v>108257000</v>
      </c>
      <c r="J54" s="12">
        <v>103632000</v>
      </c>
      <c r="K54" s="12">
        <v>103328000</v>
      </c>
      <c r="L54" s="12">
        <v>106254000</v>
      </c>
      <c r="M54" s="12">
        <v>106112000</v>
      </c>
      <c r="N54" s="12">
        <v>106896000</v>
      </c>
      <c r="O54" s="12">
        <v>117101000</v>
      </c>
      <c r="P54" s="12">
        <v>113957000</v>
      </c>
      <c r="Q54" s="12">
        <v>112123000</v>
      </c>
      <c r="R54" s="12">
        <v>107820000</v>
      </c>
      <c r="S54" s="12">
        <v>109659000</v>
      </c>
      <c r="T54" s="12">
        <v>111401000</v>
      </c>
      <c r="U54" s="12">
        <v>112087000</v>
      </c>
      <c r="V54" s="12">
        <v>115320000</v>
      </c>
      <c r="W54" s="12">
        <v>112649000</v>
      </c>
      <c r="X54" s="12">
        <v>112702000</v>
      </c>
      <c r="Y54" s="12">
        <v>112173000</v>
      </c>
      <c r="Z54" s="12">
        <v>112990000</v>
      </c>
      <c r="AA54" s="12">
        <v>113391000</v>
      </c>
      <c r="AB54" s="12">
        <v>113396000</v>
      </c>
      <c r="AC54" s="12">
        <v>117156000</v>
      </c>
      <c r="AD54" s="12">
        <v>119343000</v>
      </c>
    </row>
    <row r="55" spans="1:30" ht="15">
      <c r="A55" s="18" t="s">
        <v>178</v>
      </c>
      <c r="B55" s="18" t="s">
        <v>271</v>
      </c>
      <c r="C55" s="18" t="s">
        <v>104</v>
      </c>
      <c r="D55" s="18" t="s">
        <v>230</v>
      </c>
      <c r="E55" s="12">
        <v>20386000</v>
      </c>
      <c r="F55" s="12">
        <v>23753000</v>
      </c>
      <c r="G55" s="12">
        <v>30806000</v>
      </c>
      <c r="H55" s="12">
        <v>40859000</v>
      </c>
      <c r="I55" s="12">
        <v>40479000</v>
      </c>
      <c r="J55" s="12">
        <v>33475000</v>
      </c>
      <c r="K55" s="12">
        <v>33335000</v>
      </c>
      <c r="L55" s="12">
        <v>35428000</v>
      </c>
      <c r="M55" s="12">
        <v>36653000</v>
      </c>
      <c r="N55" s="12">
        <v>38783000</v>
      </c>
      <c r="O55" s="12">
        <v>31003000</v>
      </c>
      <c r="P55" s="12">
        <v>30521000</v>
      </c>
      <c r="Q55" s="12">
        <v>29989000</v>
      </c>
      <c r="R55" s="12">
        <v>31081000</v>
      </c>
      <c r="S55" s="12">
        <v>34136000</v>
      </c>
      <c r="T55" s="12">
        <v>37628000</v>
      </c>
      <c r="U55" s="12">
        <v>45186000</v>
      </c>
      <c r="V55" s="12">
        <v>49840000</v>
      </c>
      <c r="W55" s="12">
        <v>56995000</v>
      </c>
      <c r="X55" s="12">
        <v>61783000</v>
      </c>
      <c r="Y55" s="12">
        <v>100973000</v>
      </c>
      <c r="Z55" s="12">
        <v>116578000</v>
      </c>
      <c r="AA55" s="12">
        <v>127181000</v>
      </c>
      <c r="AB55" s="12">
        <v>147152000</v>
      </c>
      <c r="AC55" s="12">
        <v>185389000</v>
      </c>
      <c r="AD55" s="12">
        <v>186662000</v>
      </c>
    </row>
    <row r="56" spans="1:30" ht="15">
      <c r="A56" s="18" t="s">
        <v>178</v>
      </c>
      <c r="B56" s="18" t="s">
        <v>271</v>
      </c>
      <c r="C56" s="18" t="s">
        <v>105</v>
      </c>
      <c r="D56" s="18" t="s">
        <v>106</v>
      </c>
      <c r="E56" s="12">
        <v>376301000</v>
      </c>
      <c r="F56" s="12">
        <v>418055000</v>
      </c>
      <c r="G56" s="12">
        <v>448632000</v>
      </c>
      <c r="H56" s="12">
        <v>490883000</v>
      </c>
      <c r="I56" s="12">
        <v>526588000</v>
      </c>
      <c r="J56" s="12">
        <v>529429000</v>
      </c>
      <c r="K56" s="12">
        <v>547310000</v>
      </c>
      <c r="L56" s="12">
        <v>592807000</v>
      </c>
      <c r="M56" s="12">
        <v>636152000</v>
      </c>
      <c r="N56" s="12">
        <v>687230000</v>
      </c>
      <c r="O56" s="12">
        <v>729612000</v>
      </c>
      <c r="P56" s="12">
        <v>722472000</v>
      </c>
      <c r="Q56" s="12">
        <v>651634000</v>
      </c>
      <c r="R56" s="12">
        <v>677121000</v>
      </c>
      <c r="S56" s="12">
        <v>712897000</v>
      </c>
      <c r="T56" s="12">
        <v>744340000</v>
      </c>
      <c r="U56" s="12">
        <v>760239000</v>
      </c>
      <c r="V56" s="12">
        <v>807460000</v>
      </c>
      <c r="W56" s="12">
        <v>852412000</v>
      </c>
      <c r="X56" s="12">
        <v>874821000</v>
      </c>
      <c r="Y56" s="12">
        <v>936304000</v>
      </c>
      <c r="Z56" s="12">
        <v>978207000</v>
      </c>
      <c r="AA56" s="12">
        <v>1021309000</v>
      </c>
      <c r="AB56" s="12">
        <v>1081768000</v>
      </c>
      <c r="AC56" s="12">
        <v>1182905000</v>
      </c>
      <c r="AD56" s="12">
        <v>1235795000</v>
      </c>
    </row>
    <row r="57" spans="1:30" ht="15">
      <c r="A57" s="18" t="s">
        <v>178</v>
      </c>
      <c r="B57" s="18" t="s">
        <v>271</v>
      </c>
      <c r="C57" s="18" t="s">
        <v>107</v>
      </c>
      <c r="D57" s="18" t="s">
        <v>108</v>
      </c>
      <c r="E57" s="12">
        <v>314877000</v>
      </c>
      <c r="F57" s="12">
        <v>350353000</v>
      </c>
      <c r="G57" s="12">
        <v>375539000</v>
      </c>
      <c r="H57" s="12">
        <v>411893000</v>
      </c>
      <c r="I57" s="12">
        <v>445266000</v>
      </c>
      <c r="J57" s="12">
        <v>443298000</v>
      </c>
      <c r="K57" s="12">
        <v>459762000</v>
      </c>
      <c r="L57" s="12">
        <v>497689000</v>
      </c>
      <c r="M57" s="12">
        <v>534590000</v>
      </c>
      <c r="N57" s="12">
        <v>579181000</v>
      </c>
      <c r="O57" s="12">
        <v>617429000</v>
      </c>
      <c r="P57" s="12">
        <v>612139000</v>
      </c>
      <c r="Q57" s="12">
        <v>547984000</v>
      </c>
      <c r="R57" s="12">
        <v>573340000</v>
      </c>
      <c r="S57" s="12">
        <v>606487000</v>
      </c>
      <c r="T57" s="12">
        <v>630089000</v>
      </c>
      <c r="U57" s="12">
        <v>641323000</v>
      </c>
      <c r="V57" s="12">
        <v>681085000</v>
      </c>
      <c r="W57" s="12">
        <v>715705000</v>
      </c>
      <c r="X57" s="12">
        <v>734148000</v>
      </c>
      <c r="Y57" s="12">
        <v>787648000</v>
      </c>
      <c r="Z57" s="12">
        <v>819121000</v>
      </c>
      <c r="AA57" s="12">
        <v>851705000</v>
      </c>
      <c r="AB57" s="12">
        <v>912408000</v>
      </c>
      <c r="AC57" s="12">
        <v>993579000</v>
      </c>
      <c r="AD57" s="12">
        <v>1026872000</v>
      </c>
    </row>
    <row r="58" spans="1:30" ht="15">
      <c r="A58" s="18" t="s">
        <v>178</v>
      </c>
      <c r="B58" s="18" t="s">
        <v>271</v>
      </c>
      <c r="C58" s="18" t="s">
        <v>109</v>
      </c>
      <c r="D58" s="18" t="s">
        <v>231</v>
      </c>
      <c r="E58" s="12">
        <v>109842000</v>
      </c>
      <c r="F58" s="12">
        <v>123372000</v>
      </c>
      <c r="G58" s="12">
        <v>130432000</v>
      </c>
      <c r="H58" s="12">
        <v>134484000</v>
      </c>
      <c r="I58" s="12">
        <v>150907000</v>
      </c>
      <c r="J58" s="12">
        <v>161163000</v>
      </c>
      <c r="K58" s="12">
        <v>176125000</v>
      </c>
      <c r="L58" s="12">
        <v>183960000</v>
      </c>
      <c r="M58" s="12">
        <v>196571000</v>
      </c>
      <c r="N58" s="12">
        <v>207683000</v>
      </c>
      <c r="O58" s="12">
        <v>210036000</v>
      </c>
      <c r="P58" s="12">
        <v>199951000</v>
      </c>
      <c r="Q58" s="12">
        <v>184990000</v>
      </c>
      <c r="R58" s="12">
        <v>187677000</v>
      </c>
      <c r="S58" s="12">
        <v>198705000</v>
      </c>
      <c r="T58" s="12">
        <v>211118000</v>
      </c>
      <c r="U58" s="12">
        <v>218966000</v>
      </c>
      <c r="V58" s="12">
        <v>222567000</v>
      </c>
      <c r="W58" s="12">
        <v>236473000</v>
      </c>
      <c r="X58" s="12">
        <v>248127000</v>
      </c>
      <c r="Y58" s="12">
        <v>263353000</v>
      </c>
      <c r="Z58" s="12">
        <v>273775000</v>
      </c>
      <c r="AA58" s="12">
        <v>289671000</v>
      </c>
      <c r="AB58" s="12">
        <v>319342000</v>
      </c>
      <c r="AC58" s="12">
        <v>349279000</v>
      </c>
      <c r="AD58" s="12">
        <v>343776000</v>
      </c>
    </row>
    <row r="59" spans="1:30" ht="15">
      <c r="A59" s="18" t="s">
        <v>178</v>
      </c>
      <c r="B59" s="18" t="s">
        <v>271</v>
      </c>
      <c r="C59" s="18" t="s">
        <v>110</v>
      </c>
      <c r="D59" s="18" t="s">
        <v>232</v>
      </c>
      <c r="E59" s="12">
        <v>91674000</v>
      </c>
      <c r="F59" s="12">
        <v>104139000</v>
      </c>
      <c r="G59" s="12">
        <v>116718000</v>
      </c>
      <c r="H59" s="12">
        <v>142837000</v>
      </c>
      <c r="I59" s="12">
        <v>150368000</v>
      </c>
      <c r="J59" s="12">
        <v>134107000</v>
      </c>
      <c r="K59" s="12">
        <v>128092000</v>
      </c>
      <c r="L59" s="12">
        <v>148020000</v>
      </c>
      <c r="M59" s="12">
        <v>163514000</v>
      </c>
      <c r="N59" s="12">
        <v>186629000</v>
      </c>
      <c r="O59" s="12">
        <v>216525000</v>
      </c>
      <c r="P59" s="12">
        <v>216948000</v>
      </c>
      <c r="Q59" s="12">
        <v>174601000</v>
      </c>
      <c r="R59" s="12">
        <v>191914000</v>
      </c>
      <c r="S59" s="12">
        <v>202559000</v>
      </c>
      <c r="T59" s="12">
        <v>203328000</v>
      </c>
      <c r="U59" s="12">
        <v>202593000</v>
      </c>
      <c r="V59" s="12">
        <v>223632000</v>
      </c>
      <c r="W59" s="12">
        <v>227418000</v>
      </c>
      <c r="X59" s="12">
        <v>228639000</v>
      </c>
      <c r="Y59" s="12">
        <v>251232000</v>
      </c>
      <c r="Z59" s="12">
        <v>257158000</v>
      </c>
      <c r="AA59" s="12">
        <v>260552000</v>
      </c>
      <c r="AB59" s="12">
        <v>273718000</v>
      </c>
      <c r="AC59" s="12">
        <v>316507000</v>
      </c>
      <c r="AD59" s="12">
        <v>329409000</v>
      </c>
    </row>
    <row r="60" spans="1:30" ht="15">
      <c r="A60" s="18" t="s">
        <v>178</v>
      </c>
      <c r="B60" s="18" t="s">
        <v>271</v>
      </c>
      <c r="C60" s="18" t="s">
        <v>111</v>
      </c>
      <c r="D60" s="18" t="s">
        <v>112</v>
      </c>
      <c r="E60" s="12">
        <v>112514000</v>
      </c>
      <c r="F60" s="12">
        <v>121899000</v>
      </c>
      <c r="G60" s="12">
        <v>127383000</v>
      </c>
      <c r="H60" s="12">
        <v>133478000</v>
      </c>
      <c r="I60" s="12">
        <v>142816000</v>
      </c>
      <c r="J60" s="12">
        <v>146841000</v>
      </c>
      <c r="K60" s="12">
        <v>154262000</v>
      </c>
      <c r="L60" s="12">
        <v>164176000</v>
      </c>
      <c r="M60" s="12">
        <v>172819000</v>
      </c>
      <c r="N60" s="12">
        <v>183069000</v>
      </c>
      <c r="O60" s="12">
        <v>190201000</v>
      </c>
      <c r="P60" s="12">
        <v>194576000</v>
      </c>
      <c r="Q60" s="12">
        <v>187760000</v>
      </c>
      <c r="R60" s="12">
        <v>193192000</v>
      </c>
      <c r="S60" s="12">
        <v>204608000</v>
      </c>
      <c r="T60" s="12">
        <v>215125000</v>
      </c>
      <c r="U60" s="12">
        <v>219180000</v>
      </c>
      <c r="V60" s="12">
        <v>234022000</v>
      </c>
      <c r="W60" s="12">
        <v>250693000</v>
      </c>
      <c r="X60" s="12">
        <v>255773000</v>
      </c>
      <c r="Y60" s="12">
        <v>271004000</v>
      </c>
      <c r="Z60" s="12">
        <v>285664000</v>
      </c>
      <c r="AA60" s="12">
        <v>298639000</v>
      </c>
      <c r="AB60" s="12">
        <v>315962000</v>
      </c>
      <c r="AC60" s="12">
        <v>323722000</v>
      </c>
      <c r="AD60" s="12">
        <v>348339000</v>
      </c>
    </row>
    <row r="61" spans="1:30" ht="15">
      <c r="A61" s="18" t="s">
        <v>178</v>
      </c>
      <c r="B61" s="18" t="s">
        <v>271</v>
      </c>
      <c r="C61" s="18" t="s">
        <v>113</v>
      </c>
      <c r="D61" s="18" t="s">
        <v>114</v>
      </c>
      <c r="E61" s="12">
        <v>846000</v>
      </c>
      <c r="F61" s="12">
        <v>943000</v>
      </c>
      <c r="G61" s="12">
        <v>1006000</v>
      </c>
      <c r="H61" s="12">
        <v>1093000</v>
      </c>
      <c r="I61" s="12">
        <v>1174000</v>
      </c>
      <c r="J61" s="12">
        <v>1187000</v>
      </c>
      <c r="K61" s="12">
        <v>1283000</v>
      </c>
      <c r="L61" s="12">
        <v>1534000</v>
      </c>
      <c r="M61" s="12">
        <v>1687000</v>
      </c>
      <c r="N61" s="12">
        <v>1801000</v>
      </c>
      <c r="O61" s="12">
        <v>667000</v>
      </c>
      <c r="P61" s="12">
        <v>664000</v>
      </c>
      <c r="Q61" s="12">
        <v>632000</v>
      </c>
      <c r="R61" s="12">
        <v>557000</v>
      </c>
      <c r="S61" s="12">
        <v>615000</v>
      </c>
      <c r="T61" s="12">
        <v>518000</v>
      </c>
      <c r="U61" s="12">
        <v>585000</v>
      </c>
      <c r="V61" s="12">
        <v>864000</v>
      </c>
      <c r="W61" s="12">
        <v>1121000</v>
      </c>
      <c r="X61" s="12">
        <v>1609000</v>
      </c>
      <c r="Y61" s="12">
        <v>2059000</v>
      </c>
      <c r="Z61" s="12">
        <v>2524000</v>
      </c>
      <c r="AA61" s="12">
        <v>2843000</v>
      </c>
      <c r="AB61" s="12">
        <v>3386000</v>
      </c>
      <c r="AC61" s="12">
        <v>4072000</v>
      </c>
      <c r="AD61" s="12">
        <v>5349000</v>
      </c>
    </row>
    <row r="62" spans="1:30" ht="15">
      <c r="A62" s="18" t="s">
        <v>178</v>
      </c>
      <c r="B62" s="18" t="s">
        <v>271</v>
      </c>
      <c r="C62" s="18" t="s">
        <v>115</v>
      </c>
      <c r="D62" s="18" t="s">
        <v>116</v>
      </c>
      <c r="E62" s="12">
        <v>61424000</v>
      </c>
      <c r="F62" s="12">
        <v>67702000</v>
      </c>
      <c r="G62" s="12">
        <v>73093000</v>
      </c>
      <c r="H62" s="12">
        <v>78990000</v>
      </c>
      <c r="I62" s="12">
        <v>81322000</v>
      </c>
      <c r="J62" s="12">
        <v>86131000</v>
      </c>
      <c r="K62" s="12">
        <v>87548000</v>
      </c>
      <c r="L62" s="12">
        <v>95118000</v>
      </c>
      <c r="M62" s="12">
        <v>101562000</v>
      </c>
      <c r="N62" s="12">
        <v>108049000</v>
      </c>
      <c r="O62" s="12">
        <v>112182000</v>
      </c>
      <c r="P62" s="12">
        <v>110333000</v>
      </c>
      <c r="Q62" s="12">
        <v>103651000</v>
      </c>
      <c r="R62" s="12">
        <v>103781000</v>
      </c>
      <c r="S62" s="12">
        <v>106410000</v>
      </c>
      <c r="T62" s="12">
        <v>114251000</v>
      </c>
      <c r="U62" s="12">
        <v>118916000</v>
      </c>
      <c r="V62" s="12">
        <v>126376000</v>
      </c>
      <c r="W62" s="12">
        <v>136707000</v>
      </c>
      <c r="X62" s="12">
        <v>140673000</v>
      </c>
      <c r="Y62" s="12">
        <v>148656000</v>
      </c>
      <c r="Z62" s="12">
        <v>159086000</v>
      </c>
      <c r="AA62" s="12">
        <v>169604000</v>
      </c>
      <c r="AB62" s="12">
        <v>169360000</v>
      </c>
      <c r="AC62" s="12">
        <v>189326000</v>
      </c>
      <c r="AD62" s="12">
        <v>208923000</v>
      </c>
    </row>
    <row r="63" spans="1:30" ht="15">
      <c r="A63" s="18" t="s">
        <v>178</v>
      </c>
      <c r="B63" s="18" t="s">
        <v>271</v>
      </c>
      <c r="C63" s="18" t="s">
        <v>117</v>
      </c>
      <c r="D63" s="18" t="s">
        <v>118</v>
      </c>
      <c r="E63" s="12">
        <v>42277000</v>
      </c>
      <c r="F63" s="12">
        <v>46816000</v>
      </c>
      <c r="G63" s="12">
        <v>50650000</v>
      </c>
      <c r="H63" s="12">
        <v>54648000</v>
      </c>
      <c r="I63" s="12">
        <v>56691000</v>
      </c>
      <c r="J63" s="12">
        <v>61064000</v>
      </c>
      <c r="K63" s="12">
        <v>62705000</v>
      </c>
      <c r="L63" s="12">
        <v>68750000</v>
      </c>
      <c r="M63" s="12">
        <v>74076000</v>
      </c>
      <c r="N63" s="12">
        <v>79081000</v>
      </c>
      <c r="O63" s="12">
        <v>81668000</v>
      </c>
      <c r="P63" s="12">
        <v>80182000</v>
      </c>
      <c r="Q63" s="12">
        <v>75772000</v>
      </c>
      <c r="R63" s="12">
        <v>76334000</v>
      </c>
      <c r="S63" s="12">
        <v>77931000</v>
      </c>
      <c r="T63" s="12">
        <v>83720000</v>
      </c>
      <c r="U63" s="12">
        <v>87912000</v>
      </c>
      <c r="V63" s="12">
        <v>93282000</v>
      </c>
      <c r="W63" s="12">
        <v>102208000</v>
      </c>
      <c r="X63" s="12">
        <v>106032000</v>
      </c>
      <c r="Y63" s="12">
        <v>112429000</v>
      </c>
      <c r="Z63" s="12">
        <v>120307000</v>
      </c>
      <c r="AA63" s="12">
        <v>128827000</v>
      </c>
      <c r="AB63" s="12">
        <v>132961000</v>
      </c>
      <c r="AC63" s="12">
        <v>149778000</v>
      </c>
      <c r="AD63" s="12">
        <v>163126000</v>
      </c>
    </row>
    <row r="64" spans="1:30" ht="15">
      <c r="A64" s="18" t="s">
        <v>178</v>
      </c>
      <c r="B64" s="18" t="s">
        <v>271</v>
      </c>
      <c r="C64" s="18" t="s">
        <v>119</v>
      </c>
      <c r="D64" s="18" t="s">
        <v>233</v>
      </c>
      <c r="E64" s="12">
        <v>19147000</v>
      </c>
      <c r="F64" s="12">
        <v>20885000</v>
      </c>
      <c r="G64" s="12">
        <v>22444000</v>
      </c>
      <c r="H64" s="12">
        <v>24343000</v>
      </c>
      <c r="I64" s="12">
        <v>24632000</v>
      </c>
      <c r="J64" s="12">
        <v>25067000</v>
      </c>
      <c r="K64" s="12">
        <v>24843000</v>
      </c>
      <c r="L64" s="12">
        <v>26368000</v>
      </c>
      <c r="M64" s="12">
        <v>27486000</v>
      </c>
      <c r="N64" s="12">
        <v>28968000</v>
      </c>
      <c r="O64" s="12">
        <v>30515000</v>
      </c>
      <c r="P64" s="12">
        <v>30151000</v>
      </c>
      <c r="Q64" s="12">
        <v>27878000</v>
      </c>
      <c r="R64" s="12">
        <v>27447000</v>
      </c>
      <c r="S64" s="12">
        <v>28479000</v>
      </c>
      <c r="T64" s="12">
        <v>30531000</v>
      </c>
      <c r="U64" s="12">
        <v>31004000</v>
      </c>
      <c r="V64" s="12">
        <v>33094000</v>
      </c>
      <c r="W64" s="12">
        <v>34499000</v>
      </c>
      <c r="X64" s="12">
        <v>34641000</v>
      </c>
      <c r="Y64" s="12">
        <v>36227000</v>
      </c>
      <c r="Z64" s="12">
        <v>38778000</v>
      </c>
      <c r="AA64" s="12">
        <v>40777000</v>
      </c>
      <c r="AB64" s="12">
        <v>36399000</v>
      </c>
      <c r="AC64" s="12">
        <v>39548000</v>
      </c>
      <c r="AD64" s="12">
        <v>45797000</v>
      </c>
    </row>
    <row r="65" spans="1:30" ht="15">
      <c r="A65" s="18" t="s">
        <v>178</v>
      </c>
      <c r="B65" s="18" t="s">
        <v>271</v>
      </c>
      <c r="C65" s="18" t="s">
        <v>120</v>
      </c>
      <c r="D65" s="18" t="s">
        <v>121</v>
      </c>
      <c r="E65" s="12">
        <v>591808000</v>
      </c>
      <c r="F65" s="12">
        <v>663392000</v>
      </c>
      <c r="G65" s="12">
        <v>722668000</v>
      </c>
      <c r="H65" s="12">
        <v>828976000</v>
      </c>
      <c r="I65" s="12">
        <v>851571000</v>
      </c>
      <c r="J65" s="12">
        <v>847385000</v>
      </c>
      <c r="K65" s="12">
        <v>873282000</v>
      </c>
      <c r="L65" s="12">
        <v>935407000</v>
      </c>
      <c r="M65" s="12">
        <v>1013725000</v>
      </c>
      <c r="N65" s="12">
        <v>1100579000</v>
      </c>
      <c r="O65" s="12">
        <v>1185039000</v>
      </c>
      <c r="P65" s="12">
        <v>1228706000</v>
      </c>
      <c r="Q65" s="12">
        <v>1166552000</v>
      </c>
      <c r="R65" s="12">
        <v>1216398000</v>
      </c>
      <c r="S65" s="12">
        <v>1286906000</v>
      </c>
      <c r="T65" s="12">
        <v>1377347000</v>
      </c>
      <c r="U65" s="12">
        <v>1430159000</v>
      </c>
      <c r="V65" s="12">
        <v>1513100000</v>
      </c>
      <c r="W65" s="12">
        <v>1609923000</v>
      </c>
      <c r="X65" s="12">
        <v>1653532000</v>
      </c>
      <c r="Y65" s="12">
        <v>1754589000</v>
      </c>
      <c r="Z65" s="12">
        <v>1865807000</v>
      </c>
      <c r="AA65" s="12">
        <v>1977467000</v>
      </c>
      <c r="AB65" s="12">
        <v>2021290000</v>
      </c>
      <c r="AC65" s="12">
        <v>2248063000</v>
      </c>
      <c r="AD65" s="12">
        <v>2474845000</v>
      </c>
    </row>
    <row r="66" spans="1:30" ht="15">
      <c r="A66" s="18" t="s">
        <v>178</v>
      </c>
      <c r="B66" s="18" t="s">
        <v>271</v>
      </c>
      <c r="C66" s="18" t="s">
        <v>122</v>
      </c>
      <c r="D66" s="18" t="s">
        <v>123</v>
      </c>
      <c r="E66" s="12">
        <v>326887000</v>
      </c>
      <c r="F66" s="12">
        <v>367110000</v>
      </c>
      <c r="G66" s="12">
        <v>404222000</v>
      </c>
      <c r="H66" s="12">
        <v>462628000</v>
      </c>
      <c r="I66" s="12">
        <v>477262000</v>
      </c>
      <c r="J66" s="12">
        <v>469179000</v>
      </c>
      <c r="K66" s="12">
        <v>478029000</v>
      </c>
      <c r="L66" s="12">
        <v>506659000</v>
      </c>
      <c r="M66" s="12">
        <v>553603000</v>
      </c>
      <c r="N66" s="12">
        <v>607406000</v>
      </c>
      <c r="O66" s="12">
        <v>655006000</v>
      </c>
      <c r="P66" s="12">
        <v>693503000</v>
      </c>
      <c r="Q66" s="12">
        <v>669449000</v>
      </c>
      <c r="R66" s="12">
        <v>682715000</v>
      </c>
      <c r="S66" s="12">
        <v>727062000</v>
      </c>
      <c r="T66" s="12">
        <v>776655000</v>
      </c>
      <c r="U66" s="12">
        <v>801492000</v>
      </c>
      <c r="V66" s="12">
        <v>848949000</v>
      </c>
      <c r="W66" s="12">
        <v>909431000</v>
      </c>
      <c r="X66" s="12">
        <v>939078000</v>
      </c>
      <c r="Y66" s="12">
        <v>990545000</v>
      </c>
      <c r="Z66" s="12">
        <v>1059704000</v>
      </c>
      <c r="AA66" s="12">
        <v>1130522000</v>
      </c>
      <c r="AB66" s="12">
        <v>1178413000</v>
      </c>
      <c r="AC66" s="12">
        <v>1312884000</v>
      </c>
      <c r="AD66" s="12">
        <v>1435841000</v>
      </c>
    </row>
    <row r="67" spans="1:30" ht="15">
      <c r="A67" s="18" t="s">
        <v>178</v>
      </c>
      <c r="B67" s="18" t="s">
        <v>271</v>
      </c>
      <c r="C67" s="18" t="s">
        <v>124</v>
      </c>
      <c r="D67" s="18" t="s">
        <v>125</v>
      </c>
      <c r="E67" s="12">
        <v>60468000</v>
      </c>
      <c r="F67" s="12">
        <v>65575000</v>
      </c>
      <c r="G67" s="12">
        <v>68814000</v>
      </c>
      <c r="H67" s="12">
        <v>75132000</v>
      </c>
      <c r="I67" s="12">
        <v>81044000</v>
      </c>
      <c r="J67" s="12">
        <v>85176000</v>
      </c>
      <c r="K67" s="12">
        <v>89874000</v>
      </c>
      <c r="L67" s="12">
        <v>93974000</v>
      </c>
      <c r="M67" s="12">
        <v>98602000</v>
      </c>
      <c r="N67" s="12">
        <v>103978000</v>
      </c>
      <c r="O67" s="12">
        <v>110025000</v>
      </c>
      <c r="P67" s="12">
        <v>113302000</v>
      </c>
      <c r="Q67" s="12">
        <v>109776000</v>
      </c>
      <c r="R67" s="12">
        <v>108576000</v>
      </c>
      <c r="S67" s="12">
        <v>112361000</v>
      </c>
      <c r="T67" s="12">
        <v>115473000</v>
      </c>
      <c r="U67" s="12">
        <v>117227000</v>
      </c>
      <c r="V67" s="12">
        <v>118965000</v>
      </c>
      <c r="W67" s="12">
        <v>122863000</v>
      </c>
      <c r="X67" s="12">
        <v>126066000</v>
      </c>
      <c r="Y67" s="12">
        <v>131525000</v>
      </c>
      <c r="Z67" s="12">
        <v>137272000</v>
      </c>
      <c r="AA67" s="12">
        <v>143707000</v>
      </c>
      <c r="AB67" s="12">
        <v>146779000</v>
      </c>
      <c r="AC67" s="12">
        <v>158619000</v>
      </c>
      <c r="AD67" s="12">
        <v>169206000</v>
      </c>
    </row>
    <row r="68" spans="1:30" ht="15">
      <c r="A68" s="18" t="s">
        <v>178</v>
      </c>
      <c r="B68" s="18" t="s">
        <v>271</v>
      </c>
      <c r="C68" s="18" t="s">
        <v>126</v>
      </c>
      <c r="D68" s="18" t="s">
        <v>127</v>
      </c>
      <c r="E68" s="12">
        <v>64145000</v>
      </c>
      <c r="F68" s="12">
        <v>78353000</v>
      </c>
      <c r="G68" s="12">
        <v>93498000</v>
      </c>
      <c r="H68" s="12">
        <v>114027000</v>
      </c>
      <c r="I68" s="12">
        <v>112046000</v>
      </c>
      <c r="J68" s="12">
        <v>99185000</v>
      </c>
      <c r="K68" s="12">
        <v>97637000</v>
      </c>
      <c r="L68" s="12">
        <v>104300000</v>
      </c>
      <c r="M68" s="12">
        <v>114528000</v>
      </c>
      <c r="N68" s="12">
        <v>127443000</v>
      </c>
      <c r="O68" s="12">
        <v>140560000</v>
      </c>
      <c r="P68" s="12">
        <v>149610000</v>
      </c>
      <c r="Q68" s="12">
        <v>147439000</v>
      </c>
      <c r="R68" s="12">
        <v>156457000</v>
      </c>
      <c r="S68" s="12">
        <v>172212000</v>
      </c>
      <c r="T68" s="12">
        <v>192560000</v>
      </c>
      <c r="U68" s="12">
        <v>197383000</v>
      </c>
      <c r="V68" s="12">
        <v>213681000</v>
      </c>
      <c r="W68" s="12">
        <v>234630000</v>
      </c>
      <c r="X68" s="12">
        <v>246312000</v>
      </c>
      <c r="Y68" s="12">
        <v>264757000</v>
      </c>
      <c r="Z68" s="12">
        <v>285894000</v>
      </c>
      <c r="AA68" s="12">
        <v>309103000</v>
      </c>
      <c r="AB68" s="12">
        <v>327406000</v>
      </c>
      <c r="AC68" s="12">
        <v>375642000</v>
      </c>
      <c r="AD68" s="12">
        <v>399109000</v>
      </c>
    </row>
    <row r="69" spans="1:30" ht="15">
      <c r="A69" s="18" t="s">
        <v>178</v>
      </c>
      <c r="B69" s="18" t="s">
        <v>271</v>
      </c>
      <c r="C69" s="18" t="s">
        <v>128</v>
      </c>
      <c r="D69" s="18" t="s">
        <v>129</v>
      </c>
      <c r="E69" s="12">
        <v>202274000</v>
      </c>
      <c r="F69" s="12">
        <v>223182000</v>
      </c>
      <c r="G69" s="12">
        <v>241911000</v>
      </c>
      <c r="H69" s="12">
        <v>273469000</v>
      </c>
      <c r="I69" s="12">
        <v>284172000</v>
      </c>
      <c r="J69" s="12">
        <v>284818000</v>
      </c>
      <c r="K69" s="12">
        <v>290518000</v>
      </c>
      <c r="L69" s="12">
        <v>308386000</v>
      </c>
      <c r="M69" s="12">
        <v>340473000</v>
      </c>
      <c r="N69" s="12">
        <v>375985000</v>
      </c>
      <c r="O69" s="12">
        <v>404421000</v>
      </c>
      <c r="P69" s="12">
        <v>430590000</v>
      </c>
      <c r="Q69" s="12">
        <v>412233000</v>
      </c>
      <c r="R69" s="12">
        <v>417682000</v>
      </c>
      <c r="S69" s="12">
        <v>442488000</v>
      </c>
      <c r="T69" s="12">
        <v>468622000</v>
      </c>
      <c r="U69" s="12">
        <v>486882000</v>
      </c>
      <c r="V69" s="12">
        <v>516303000</v>
      </c>
      <c r="W69" s="12">
        <v>551939000</v>
      </c>
      <c r="X69" s="12">
        <v>566699000</v>
      </c>
      <c r="Y69" s="12">
        <v>594263000</v>
      </c>
      <c r="Z69" s="12">
        <v>636538000</v>
      </c>
      <c r="AA69" s="12">
        <v>677712000</v>
      </c>
      <c r="AB69" s="12">
        <v>704228000</v>
      </c>
      <c r="AC69" s="12">
        <v>778623000</v>
      </c>
      <c r="AD69" s="12">
        <v>867526000</v>
      </c>
    </row>
    <row r="70" spans="1:30" ht="15">
      <c r="A70" s="18" t="s">
        <v>178</v>
      </c>
      <c r="B70" s="18" t="s">
        <v>271</v>
      </c>
      <c r="C70" s="18" t="s">
        <v>130</v>
      </c>
      <c r="D70" s="18" t="s">
        <v>131</v>
      </c>
      <c r="E70" s="12">
        <v>105913000</v>
      </c>
      <c r="F70" s="12">
        <v>118526000</v>
      </c>
      <c r="G70" s="12">
        <v>126275000</v>
      </c>
      <c r="H70" s="12">
        <v>147585000</v>
      </c>
      <c r="I70" s="12">
        <v>150292000</v>
      </c>
      <c r="J70" s="12">
        <v>150454000</v>
      </c>
      <c r="K70" s="12">
        <v>159726000</v>
      </c>
      <c r="L70" s="12">
        <v>175600000</v>
      </c>
      <c r="M70" s="12">
        <v>185332000</v>
      </c>
      <c r="N70" s="12">
        <v>200745000</v>
      </c>
      <c r="O70" s="12">
        <v>219915000</v>
      </c>
      <c r="P70" s="12">
        <v>221119000</v>
      </c>
      <c r="Q70" s="12">
        <v>207948000</v>
      </c>
      <c r="R70" s="12">
        <v>227175000</v>
      </c>
      <c r="S70" s="12">
        <v>237912000</v>
      </c>
      <c r="T70" s="12">
        <v>259415000</v>
      </c>
      <c r="U70" s="12">
        <v>274980000</v>
      </c>
      <c r="V70" s="12">
        <v>287434000</v>
      </c>
      <c r="W70" s="12">
        <v>302345000</v>
      </c>
      <c r="X70" s="12">
        <v>304599000</v>
      </c>
      <c r="Y70" s="12">
        <v>324518000</v>
      </c>
      <c r="Z70" s="12">
        <v>341754000</v>
      </c>
      <c r="AA70" s="12">
        <v>357446000</v>
      </c>
      <c r="AB70" s="12">
        <v>357016000</v>
      </c>
      <c r="AC70" s="12">
        <v>391164000</v>
      </c>
      <c r="AD70" s="12">
        <v>425103000</v>
      </c>
    </row>
    <row r="71" spans="1:30" ht="15">
      <c r="A71" s="18" t="s">
        <v>178</v>
      </c>
      <c r="B71" s="18" t="s">
        <v>271</v>
      </c>
      <c r="C71" s="18" t="s">
        <v>132</v>
      </c>
      <c r="D71" s="18" t="s">
        <v>234</v>
      </c>
      <c r="E71" s="12">
        <v>159007000</v>
      </c>
      <c r="F71" s="12">
        <v>177756000</v>
      </c>
      <c r="G71" s="12">
        <v>192171000</v>
      </c>
      <c r="H71" s="12">
        <v>218763000</v>
      </c>
      <c r="I71" s="12">
        <v>224016000</v>
      </c>
      <c r="J71" s="12">
        <v>227752000</v>
      </c>
      <c r="K71" s="12">
        <v>235527000</v>
      </c>
      <c r="L71" s="12">
        <v>253148000</v>
      </c>
      <c r="M71" s="12">
        <v>274790000</v>
      </c>
      <c r="N71" s="12">
        <v>292429000</v>
      </c>
      <c r="O71" s="12">
        <v>310119000</v>
      </c>
      <c r="P71" s="12">
        <v>314085000</v>
      </c>
      <c r="Q71" s="12">
        <v>289154000</v>
      </c>
      <c r="R71" s="12">
        <v>306508000</v>
      </c>
      <c r="S71" s="12">
        <v>321932000</v>
      </c>
      <c r="T71" s="12">
        <v>341277000</v>
      </c>
      <c r="U71" s="12">
        <v>353687000</v>
      </c>
      <c r="V71" s="12">
        <v>376718000</v>
      </c>
      <c r="W71" s="12">
        <v>398148000</v>
      </c>
      <c r="X71" s="12">
        <v>409854000</v>
      </c>
      <c r="Y71" s="12">
        <v>439526000</v>
      </c>
      <c r="Z71" s="12">
        <v>464349000</v>
      </c>
      <c r="AA71" s="12">
        <v>489499000</v>
      </c>
      <c r="AB71" s="12">
        <v>485861000</v>
      </c>
      <c r="AC71" s="12">
        <v>544015000</v>
      </c>
      <c r="AD71" s="12">
        <v>613902000</v>
      </c>
    </row>
    <row r="72" spans="1:30" ht="15">
      <c r="A72" s="18" t="s">
        <v>178</v>
      </c>
      <c r="B72" s="18" t="s">
        <v>271</v>
      </c>
      <c r="C72" s="18" t="s">
        <v>133</v>
      </c>
      <c r="D72" s="18" t="s">
        <v>134</v>
      </c>
      <c r="E72" s="12">
        <v>146489000</v>
      </c>
      <c r="F72" s="12">
        <v>164514000</v>
      </c>
      <c r="G72" s="12">
        <v>178211000</v>
      </c>
      <c r="H72" s="12">
        <v>204234000</v>
      </c>
      <c r="I72" s="12">
        <v>208693000</v>
      </c>
      <c r="J72" s="12">
        <v>211854000</v>
      </c>
      <c r="K72" s="12">
        <v>218866000</v>
      </c>
      <c r="L72" s="12">
        <v>235542000</v>
      </c>
      <c r="M72" s="12">
        <v>255885000</v>
      </c>
      <c r="N72" s="12">
        <v>272458000</v>
      </c>
      <c r="O72" s="12">
        <v>289490000</v>
      </c>
      <c r="P72" s="12">
        <v>292366000</v>
      </c>
      <c r="Q72" s="12">
        <v>267837000</v>
      </c>
      <c r="R72" s="12">
        <v>278729000</v>
      </c>
      <c r="S72" s="12">
        <v>298528000</v>
      </c>
      <c r="T72" s="12">
        <v>317140000</v>
      </c>
      <c r="U72" s="12">
        <v>329190000</v>
      </c>
      <c r="V72" s="12">
        <v>350814000</v>
      </c>
      <c r="W72" s="12">
        <v>371539000</v>
      </c>
      <c r="X72" s="12">
        <v>382677000</v>
      </c>
      <c r="Y72" s="12">
        <v>409331000</v>
      </c>
      <c r="Z72" s="12">
        <v>431646000</v>
      </c>
      <c r="AA72" s="12">
        <v>455237000</v>
      </c>
      <c r="AB72" s="12">
        <v>450413000</v>
      </c>
      <c r="AC72" s="12">
        <v>506212000</v>
      </c>
      <c r="AD72" s="12">
        <v>572783000</v>
      </c>
    </row>
    <row r="73" spans="1:30" ht="15">
      <c r="A73" s="18" t="s">
        <v>178</v>
      </c>
      <c r="B73" s="18" t="s">
        <v>271</v>
      </c>
      <c r="C73" s="18" t="s">
        <v>135</v>
      </c>
      <c r="D73" s="18" t="s">
        <v>136</v>
      </c>
      <c r="E73" s="12">
        <v>12518000</v>
      </c>
      <c r="F73" s="12">
        <v>13242000</v>
      </c>
      <c r="G73" s="12">
        <v>13960000</v>
      </c>
      <c r="H73" s="12">
        <v>14529000</v>
      </c>
      <c r="I73" s="12">
        <v>15323000</v>
      </c>
      <c r="J73" s="12">
        <v>15899000</v>
      </c>
      <c r="K73" s="12">
        <v>16661000</v>
      </c>
      <c r="L73" s="12">
        <v>17606000</v>
      </c>
      <c r="M73" s="12">
        <v>18905000</v>
      </c>
      <c r="N73" s="12">
        <v>19971000</v>
      </c>
      <c r="O73" s="12">
        <v>20628000</v>
      </c>
      <c r="P73" s="12">
        <v>21719000</v>
      </c>
      <c r="Q73" s="12">
        <v>21318000</v>
      </c>
      <c r="R73" s="12">
        <v>27779000</v>
      </c>
      <c r="S73" s="12">
        <v>23404000</v>
      </c>
      <c r="T73" s="12">
        <v>24137000</v>
      </c>
      <c r="U73" s="12">
        <v>24497000</v>
      </c>
      <c r="V73" s="12">
        <v>25904000</v>
      </c>
      <c r="W73" s="12">
        <v>26608000</v>
      </c>
      <c r="X73" s="12">
        <v>27177000</v>
      </c>
      <c r="Y73" s="12">
        <v>30195000</v>
      </c>
      <c r="Z73" s="12">
        <v>32703000</v>
      </c>
      <c r="AA73" s="12">
        <v>34262000</v>
      </c>
      <c r="AB73" s="12">
        <v>35448000</v>
      </c>
      <c r="AC73" s="12">
        <v>37803000</v>
      </c>
      <c r="AD73" s="12">
        <v>41119000</v>
      </c>
    </row>
    <row r="74" spans="1:30" ht="15">
      <c r="A74" s="18" t="s">
        <v>178</v>
      </c>
      <c r="B74" s="18" t="s">
        <v>271</v>
      </c>
      <c r="C74" s="18" t="s">
        <v>137</v>
      </c>
      <c r="D74" s="18" t="s">
        <v>138</v>
      </c>
      <c r="E74" s="12">
        <v>474538000</v>
      </c>
      <c r="F74" s="12">
        <v>500569000</v>
      </c>
      <c r="G74" s="12">
        <v>530279000</v>
      </c>
      <c r="H74" s="12">
        <v>563266000</v>
      </c>
      <c r="I74" s="12">
        <v>604502000</v>
      </c>
      <c r="J74" s="12">
        <v>654771000</v>
      </c>
      <c r="K74" s="12">
        <v>700948000</v>
      </c>
      <c r="L74" s="12">
        <v>752293000</v>
      </c>
      <c r="M74" s="12">
        <v>793419000</v>
      </c>
      <c r="N74" s="12">
        <v>846296000</v>
      </c>
      <c r="O74" s="12">
        <v>895942000</v>
      </c>
      <c r="P74" s="12">
        <v>953960000</v>
      </c>
      <c r="Q74" s="12">
        <v>1002307000</v>
      </c>
      <c r="R74" s="12">
        <v>1034036000</v>
      </c>
      <c r="S74" s="12">
        <v>1074750000</v>
      </c>
      <c r="T74" s="12">
        <v>1124982000</v>
      </c>
      <c r="U74" s="12">
        <v>1162478000</v>
      </c>
      <c r="V74" s="12">
        <v>1203131000</v>
      </c>
      <c r="W74" s="12">
        <v>1265582000</v>
      </c>
      <c r="X74" s="12">
        <v>1327044000</v>
      </c>
      <c r="Y74" s="12">
        <v>1379531000</v>
      </c>
      <c r="Z74" s="12">
        <v>1449668000</v>
      </c>
      <c r="AA74" s="12">
        <v>1521665000</v>
      </c>
      <c r="AB74" s="12">
        <v>1577674000</v>
      </c>
      <c r="AC74" s="12">
        <v>1664089000</v>
      </c>
      <c r="AD74" s="12">
        <v>1784056000</v>
      </c>
    </row>
    <row r="75" spans="1:30" ht="15">
      <c r="A75" s="18" t="s">
        <v>178</v>
      </c>
      <c r="B75" s="18" t="s">
        <v>271</v>
      </c>
      <c r="C75" s="18" t="s">
        <v>139</v>
      </c>
      <c r="D75" s="18" t="s">
        <v>140</v>
      </c>
      <c r="E75" s="12">
        <v>59220000</v>
      </c>
      <c r="F75" s="12">
        <v>64357000</v>
      </c>
      <c r="G75" s="12">
        <v>69479000</v>
      </c>
      <c r="H75" s="12">
        <v>74443000</v>
      </c>
      <c r="I75" s="12">
        <v>79624000</v>
      </c>
      <c r="J75" s="12">
        <v>88687000</v>
      </c>
      <c r="K75" s="12">
        <v>94309000</v>
      </c>
      <c r="L75" s="12">
        <v>101863000</v>
      </c>
      <c r="M75" s="12">
        <v>105884000</v>
      </c>
      <c r="N75" s="12">
        <v>113118000</v>
      </c>
      <c r="O75" s="12">
        <v>120870000</v>
      </c>
      <c r="P75" s="12">
        <v>129386000</v>
      </c>
      <c r="Q75" s="12">
        <v>139900000</v>
      </c>
      <c r="R75" s="12">
        <v>145542000</v>
      </c>
      <c r="S75" s="12">
        <v>152774000</v>
      </c>
      <c r="T75" s="12">
        <v>161398000</v>
      </c>
      <c r="U75" s="12">
        <v>165202000</v>
      </c>
      <c r="V75" s="12">
        <v>174871000</v>
      </c>
      <c r="W75" s="12">
        <v>180447000</v>
      </c>
      <c r="X75" s="12">
        <v>190531000</v>
      </c>
      <c r="Y75" s="12">
        <v>192422000</v>
      </c>
      <c r="Z75" s="12">
        <v>202256000</v>
      </c>
      <c r="AA75" s="12">
        <v>213520000</v>
      </c>
      <c r="AB75" s="12">
        <v>215516000</v>
      </c>
      <c r="AC75" s="12">
        <v>228974000</v>
      </c>
      <c r="AD75" s="12">
        <v>241384000</v>
      </c>
    </row>
    <row r="76" spans="1:30" ht="15">
      <c r="A76" s="18" t="s">
        <v>178</v>
      </c>
      <c r="B76" s="18" t="s">
        <v>271</v>
      </c>
      <c r="C76" s="18" t="s">
        <v>141</v>
      </c>
      <c r="D76" s="18" t="s">
        <v>142</v>
      </c>
      <c r="E76" s="12">
        <v>415317000</v>
      </c>
      <c r="F76" s="12">
        <v>436212000</v>
      </c>
      <c r="G76" s="12">
        <v>460800000</v>
      </c>
      <c r="H76" s="12">
        <v>488823000</v>
      </c>
      <c r="I76" s="12">
        <v>524878000</v>
      </c>
      <c r="J76" s="12">
        <v>566084000</v>
      </c>
      <c r="K76" s="12">
        <v>606639000</v>
      </c>
      <c r="L76" s="12">
        <v>650430000</v>
      </c>
      <c r="M76" s="12">
        <v>687535000</v>
      </c>
      <c r="N76" s="12">
        <v>733178000</v>
      </c>
      <c r="O76" s="12">
        <v>775072000</v>
      </c>
      <c r="P76" s="12">
        <v>824574000</v>
      </c>
      <c r="Q76" s="12">
        <v>862407000</v>
      </c>
      <c r="R76" s="12">
        <v>888494000</v>
      </c>
      <c r="S76" s="12">
        <v>921976000</v>
      </c>
      <c r="T76" s="12">
        <v>963584000</v>
      </c>
      <c r="U76" s="12">
        <v>997276000</v>
      </c>
      <c r="V76" s="12">
        <v>1028261000</v>
      </c>
      <c r="W76" s="12">
        <v>1085134000</v>
      </c>
      <c r="X76" s="12">
        <v>1136513000</v>
      </c>
      <c r="Y76" s="12">
        <v>1187109000</v>
      </c>
      <c r="Z76" s="12">
        <v>1247413000</v>
      </c>
      <c r="AA76" s="12">
        <v>1308144000</v>
      </c>
      <c r="AB76" s="12">
        <v>1362158000</v>
      </c>
      <c r="AC76" s="12">
        <v>1435115000</v>
      </c>
      <c r="AD76" s="12">
        <v>1542673000</v>
      </c>
    </row>
    <row r="77" spans="1:30" ht="15">
      <c r="A77" s="18" t="s">
        <v>178</v>
      </c>
      <c r="B77" s="18" t="s">
        <v>271</v>
      </c>
      <c r="C77" s="18" t="s">
        <v>143</v>
      </c>
      <c r="D77" s="18" t="s">
        <v>144</v>
      </c>
      <c r="E77" s="12">
        <v>189531000</v>
      </c>
      <c r="F77" s="12">
        <v>197234000</v>
      </c>
      <c r="G77" s="12">
        <v>206125000</v>
      </c>
      <c r="H77" s="12">
        <v>218869000</v>
      </c>
      <c r="I77" s="12">
        <v>234869000</v>
      </c>
      <c r="J77" s="12">
        <v>251753000</v>
      </c>
      <c r="K77" s="12">
        <v>267448000</v>
      </c>
      <c r="L77" s="12">
        <v>288706000</v>
      </c>
      <c r="M77" s="12">
        <v>306027000</v>
      </c>
      <c r="N77" s="12">
        <v>327481000</v>
      </c>
      <c r="O77" s="12">
        <v>346413000</v>
      </c>
      <c r="P77" s="12">
        <v>366906000</v>
      </c>
      <c r="Q77" s="12">
        <v>381524000</v>
      </c>
      <c r="R77" s="12">
        <v>398978000</v>
      </c>
      <c r="S77" s="12">
        <v>416262000</v>
      </c>
      <c r="T77" s="12">
        <v>435739000</v>
      </c>
      <c r="U77" s="12">
        <v>453291000</v>
      </c>
      <c r="V77" s="12">
        <v>469249000</v>
      </c>
      <c r="W77" s="12">
        <v>494895000</v>
      </c>
      <c r="X77" s="12">
        <v>519488000</v>
      </c>
      <c r="Y77" s="12">
        <v>545209000</v>
      </c>
      <c r="Z77" s="12">
        <v>576264000</v>
      </c>
      <c r="AA77" s="12">
        <v>606996000</v>
      </c>
      <c r="AB77" s="12">
        <v>620592000</v>
      </c>
      <c r="AC77" s="12">
        <v>674375000</v>
      </c>
      <c r="AD77" s="12">
        <v>719419000</v>
      </c>
    </row>
    <row r="78" spans="1:30" ht="15">
      <c r="A78" s="18" t="s">
        <v>178</v>
      </c>
      <c r="B78" s="18" t="s">
        <v>271</v>
      </c>
      <c r="C78" s="18" t="s">
        <v>145</v>
      </c>
      <c r="D78" s="18" t="s">
        <v>246</v>
      </c>
      <c r="E78" s="12">
        <v>140606000</v>
      </c>
      <c r="F78" s="12">
        <v>148214000</v>
      </c>
      <c r="G78" s="12">
        <v>156041000</v>
      </c>
      <c r="H78" s="12">
        <v>163451000</v>
      </c>
      <c r="I78" s="12">
        <v>177124000</v>
      </c>
      <c r="J78" s="12">
        <v>191861000</v>
      </c>
      <c r="K78" s="12">
        <v>208421000</v>
      </c>
      <c r="L78" s="12">
        <v>223822000</v>
      </c>
      <c r="M78" s="12">
        <v>236682000</v>
      </c>
      <c r="N78" s="12">
        <v>253468000</v>
      </c>
      <c r="O78" s="12">
        <v>267770000</v>
      </c>
      <c r="P78" s="12">
        <v>286333000</v>
      </c>
      <c r="Q78" s="12">
        <v>302491000</v>
      </c>
      <c r="R78" s="12">
        <v>303903000</v>
      </c>
      <c r="S78" s="12">
        <v>318014000</v>
      </c>
      <c r="T78" s="12">
        <v>329833000</v>
      </c>
      <c r="U78" s="12">
        <v>338011000</v>
      </c>
      <c r="V78" s="12">
        <v>345371000</v>
      </c>
      <c r="W78" s="12">
        <v>366378000</v>
      </c>
      <c r="X78" s="12">
        <v>380869000</v>
      </c>
      <c r="Y78" s="12">
        <v>396274000</v>
      </c>
      <c r="Z78" s="12">
        <v>411911000</v>
      </c>
      <c r="AA78" s="12">
        <v>427465000</v>
      </c>
      <c r="AB78" s="12">
        <v>445330000</v>
      </c>
      <c r="AC78" s="12">
        <v>462131000</v>
      </c>
      <c r="AD78" s="12">
        <v>495498000</v>
      </c>
    </row>
    <row r="79" spans="1:30" ht="15">
      <c r="A79" s="18" t="s">
        <v>178</v>
      </c>
      <c r="B79" s="18" t="s">
        <v>271</v>
      </c>
      <c r="C79" s="18" t="s">
        <v>146</v>
      </c>
      <c r="D79" s="18" t="s">
        <v>247</v>
      </c>
      <c r="E79" s="12">
        <v>53258000</v>
      </c>
      <c r="F79" s="12">
        <v>56163000</v>
      </c>
      <c r="G79" s="12">
        <v>59818000</v>
      </c>
      <c r="H79" s="12">
        <v>64107000</v>
      </c>
      <c r="I79" s="12">
        <v>68743000</v>
      </c>
      <c r="J79" s="12">
        <v>74368000</v>
      </c>
      <c r="K79" s="12">
        <v>78728000</v>
      </c>
      <c r="L79" s="12">
        <v>82855000</v>
      </c>
      <c r="M79" s="12">
        <v>85377000</v>
      </c>
      <c r="N79" s="12">
        <v>90138000</v>
      </c>
      <c r="O79" s="12">
        <v>94810000</v>
      </c>
      <c r="P79" s="12">
        <v>100994000</v>
      </c>
      <c r="Q79" s="12">
        <v>104993000</v>
      </c>
      <c r="R79" s="12">
        <v>109232000</v>
      </c>
      <c r="S79" s="12">
        <v>111190000</v>
      </c>
      <c r="T79" s="12">
        <v>113073000</v>
      </c>
      <c r="U79" s="12">
        <v>115991000</v>
      </c>
      <c r="V79" s="12">
        <v>118991000</v>
      </c>
      <c r="W79" s="12">
        <v>123477000</v>
      </c>
      <c r="X79" s="12">
        <v>128648000</v>
      </c>
      <c r="Y79" s="12">
        <v>131540000</v>
      </c>
      <c r="Z79" s="12">
        <v>137396000</v>
      </c>
      <c r="AA79" s="12">
        <v>141969000</v>
      </c>
      <c r="AB79" s="12">
        <v>156814000</v>
      </c>
      <c r="AC79" s="12">
        <v>150461000</v>
      </c>
      <c r="AD79" s="12">
        <v>160904000</v>
      </c>
    </row>
    <row r="80" spans="1:30" ht="15">
      <c r="A80" s="18" t="s">
        <v>178</v>
      </c>
      <c r="B80" s="18" t="s">
        <v>271</v>
      </c>
      <c r="C80" s="18" t="s">
        <v>148</v>
      </c>
      <c r="D80" s="18" t="s">
        <v>147</v>
      </c>
      <c r="E80" s="12">
        <v>31922000</v>
      </c>
      <c r="F80" s="12">
        <v>34602000</v>
      </c>
      <c r="G80" s="12">
        <v>38816000</v>
      </c>
      <c r="H80" s="12">
        <v>42397000</v>
      </c>
      <c r="I80" s="12">
        <v>44142000</v>
      </c>
      <c r="J80" s="12">
        <v>48102000</v>
      </c>
      <c r="K80" s="12">
        <v>52043000</v>
      </c>
      <c r="L80" s="12">
        <v>55048000</v>
      </c>
      <c r="M80" s="12">
        <v>59450000</v>
      </c>
      <c r="N80" s="12">
        <v>62091000</v>
      </c>
      <c r="O80" s="12">
        <v>66079000</v>
      </c>
      <c r="P80" s="12">
        <v>70341000</v>
      </c>
      <c r="Q80" s="12">
        <v>73400000</v>
      </c>
      <c r="R80" s="12">
        <v>76381000</v>
      </c>
      <c r="S80" s="12">
        <v>76510000</v>
      </c>
      <c r="T80" s="12">
        <v>84939000</v>
      </c>
      <c r="U80" s="12">
        <v>89983000</v>
      </c>
      <c r="V80" s="12">
        <v>94650000</v>
      </c>
      <c r="W80" s="12">
        <v>100385000</v>
      </c>
      <c r="X80" s="12">
        <v>107508000</v>
      </c>
      <c r="Y80" s="12">
        <v>114086000</v>
      </c>
      <c r="Z80" s="12">
        <v>121842000</v>
      </c>
      <c r="AA80" s="12">
        <v>131714000</v>
      </c>
      <c r="AB80" s="12">
        <v>139422000</v>
      </c>
      <c r="AC80" s="12">
        <v>148148000</v>
      </c>
      <c r="AD80" s="12">
        <v>166851000</v>
      </c>
    </row>
    <row r="81" spans="1:30" ht="15">
      <c r="A81" s="18" t="s">
        <v>178</v>
      </c>
      <c r="B81" s="18" t="s">
        <v>271</v>
      </c>
      <c r="C81" s="18" t="s">
        <v>150</v>
      </c>
      <c r="D81" s="18" t="s">
        <v>149</v>
      </c>
      <c r="E81" s="12">
        <v>177236000</v>
      </c>
      <c r="F81" s="12">
        <v>195646000</v>
      </c>
      <c r="G81" s="12">
        <v>213993000</v>
      </c>
      <c r="H81" s="12">
        <v>230384000</v>
      </c>
      <c r="I81" s="12">
        <v>241080000</v>
      </c>
      <c r="J81" s="12">
        <v>249308000</v>
      </c>
      <c r="K81" s="12">
        <v>262090000</v>
      </c>
      <c r="L81" s="12">
        <v>279304000</v>
      </c>
      <c r="M81" s="12">
        <v>290415000</v>
      </c>
      <c r="N81" s="12">
        <v>306413000</v>
      </c>
      <c r="O81" s="12">
        <v>324814000</v>
      </c>
      <c r="P81" s="12">
        <v>333131000</v>
      </c>
      <c r="Q81" s="12">
        <v>321342000</v>
      </c>
      <c r="R81" s="12">
        <v>327723000</v>
      </c>
      <c r="S81" s="12">
        <v>343907000</v>
      </c>
      <c r="T81" s="12">
        <v>368634000</v>
      </c>
      <c r="U81" s="12">
        <v>385460000</v>
      </c>
      <c r="V81" s="12">
        <v>412929000</v>
      </c>
      <c r="W81" s="12">
        <v>441746000</v>
      </c>
      <c r="X81" s="12">
        <v>470153000</v>
      </c>
      <c r="Y81" s="12">
        <v>494472000</v>
      </c>
      <c r="Z81" s="12">
        <v>521454000</v>
      </c>
      <c r="AA81" s="12">
        <v>549115000</v>
      </c>
      <c r="AB81" s="12">
        <v>440187000</v>
      </c>
      <c r="AC81" s="12">
        <v>545071000</v>
      </c>
      <c r="AD81" s="12">
        <v>638770000</v>
      </c>
    </row>
    <row r="82" spans="1:30" ht="15">
      <c r="A82" s="18" t="s">
        <v>178</v>
      </c>
      <c r="B82" s="18" t="s">
        <v>271</v>
      </c>
      <c r="C82" s="18" t="s">
        <v>152</v>
      </c>
      <c r="D82" s="18" t="s">
        <v>151</v>
      </c>
      <c r="E82" s="12">
        <v>41718000</v>
      </c>
      <c r="F82" s="12">
        <v>45832000</v>
      </c>
      <c r="G82" s="12">
        <v>49773000</v>
      </c>
      <c r="H82" s="12">
        <v>55253000</v>
      </c>
      <c r="I82" s="12">
        <v>57957000</v>
      </c>
      <c r="J82" s="12">
        <v>61333000</v>
      </c>
      <c r="K82" s="12">
        <v>64009000</v>
      </c>
      <c r="L82" s="12">
        <v>67016000</v>
      </c>
      <c r="M82" s="12">
        <v>68387000</v>
      </c>
      <c r="N82" s="12">
        <v>73082000</v>
      </c>
      <c r="O82" s="12">
        <v>77010000</v>
      </c>
      <c r="P82" s="12">
        <v>80634000</v>
      </c>
      <c r="Q82" s="12">
        <v>78584000</v>
      </c>
      <c r="R82" s="12">
        <v>79393000</v>
      </c>
      <c r="S82" s="12">
        <v>81512000</v>
      </c>
      <c r="T82" s="12">
        <v>86098000</v>
      </c>
      <c r="U82" s="12">
        <v>89695000</v>
      </c>
      <c r="V82" s="12">
        <v>96725000</v>
      </c>
      <c r="W82" s="12">
        <v>100888000</v>
      </c>
      <c r="X82" s="12">
        <v>108126000</v>
      </c>
      <c r="Y82" s="12">
        <v>113713000</v>
      </c>
      <c r="Z82" s="12">
        <v>120479000</v>
      </c>
      <c r="AA82" s="12">
        <v>125389000</v>
      </c>
      <c r="AB82" s="12">
        <v>101803000</v>
      </c>
      <c r="AC82" s="12">
        <v>119785000</v>
      </c>
      <c r="AD82" s="12">
        <v>143091000</v>
      </c>
    </row>
    <row r="83" spans="1:30" ht="15">
      <c r="A83" s="18" t="s">
        <v>178</v>
      </c>
      <c r="B83" s="18" t="s">
        <v>271</v>
      </c>
      <c r="C83" s="18" t="s">
        <v>154</v>
      </c>
      <c r="D83" s="18" t="s">
        <v>153</v>
      </c>
      <c r="E83" s="12">
        <v>20011000</v>
      </c>
      <c r="F83" s="12">
        <v>21548000</v>
      </c>
      <c r="G83" s="12">
        <v>23739000</v>
      </c>
      <c r="H83" s="12">
        <v>26438000</v>
      </c>
      <c r="I83" s="12">
        <v>27845000</v>
      </c>
      <c r="J83" s="12">
        <v>29615000</v>
      </c>
      <c r="K83" s="12">
        <v>31165000</v>
      </c>
      <c r="L83" s="12">
        <v>32588000</v>
      </c>
      <c r="M83" s="12">
        <v>33064000</v>
      </c>
      <c r="N83" s="12">
        <v>36597000</v>
      </c>
      <c r="O83" s="12">
        <v>38824000</v>
      </c>
      <c r="P83" s="12">
        <v>40769000</v>
      </c>
      <c r="Q83" s="12">
        <v>40216000</v>
      </c>
      <c r="R83" s="12">
        <v>40548000</v>
      </c>
      <c r="S83" s="12">
        <v>41802000</v>
      </c>
      <c r="T83" s="12">
        <v>44167000</v>
      </c>
      <c r="U83" s="12">
        <v>46181000</v>
      </c>
      <c r="V83" s="12">
        <v>49717000</v>
      </c>
      <c r="W83" s="12">
        <v>52218000</v>
      </c>
      <c r="X83" s="12">
        <v>56253000</v>
      </c>
      <c r="Y83" s="12">
        <v>59516000</v>
      </c>
      <c r="Z83" s="12">
        <v>63560000</v>
      </c>
      <c r="AA83" s="12">
        <v>66553000</v>
      </c>
      <c r="AB83" s="12">
        <v>53966000</v>
      </c>
      <c r="AC83" s="12">
        <v>61657000</v>
      </c>
      <c r="AD83" s="12">
        <v>75466000</v>
      </c>
    </row>
    <row r="84" spans="1:30" ht="15">
      <c r="A84" s="18" t="s">
        <v>178</v>
      </c>
      <c r="B84" s="18" t="s">
        <v>271</v>
      </c>
      <c r="C84" s="18" t="s">
        <v>155</v>
      </c>
      <c r="D84" s="18" t="s">
        <v>235</v>
      </c>
      <c r="E84" s="12">
        <v>21707000</v>
      </c>
      <c r="F84" s="12">
        <v>24284000</v>
      </c>
      <c r="G84" s="12">
        <v>26034000</v>
      </c>
      <c r="H84" s="12">
        <v>28815000</v>
      </c>
      <c r="I84" s="12">
        <v>30112000</v>
      </c>
      <c r="J84" s="12">
        <v>31718000</v>
      </c>
      <c r="K84" s="12">
        <v>32845000</v>
      </c>
      <c r="L84" s="12">
        <v>34428000</v>
      </c>
      <c r="M84" s="12">
        <v>35322000</v>
      </c>
      <c r="N84" s="12">
        <v>36485000</v>
      </c>
      <c r="O84" s="12">
        <v>38186000</v>
      </c>
      <c r="P84" s="12">
        <v>39865000</v>
      </c>
      <c r="Q84" s="12">
        <v>38368000</v>
      </c>
      <c r="R84" s="12">
        <v>38845000</v>
      </c>
      <c r="S84" s="12">
        <v>39710000</v>
      </c>
      <c r="T84" s="12">
        <v>41931000</v>
      </c>
      <c r="U84" s="12">
        <v>43514000</v>
      </c>
      <c r="V84" s="12">
        <v>47008000</v>
      </c>
      <c r="W84" s="12">
        <v>48669000</v>
      </c>
      <c r="X84" s="12">
        <v>51873000</v>
      </c>
      <c r="Y84" s="12">
        <v>54197000</v>
      </c>
      <c r="Z84" s="12">
        <v>56919000</v>
      </c>
      <c r="AA84" s="12">
        <v>58836000</v>
      </c>
      <c r="AB84" s="12">
        <v>47837000</v>
      </c>
      <c r="AC84" s="12">
        <v>58128000</v>
      </c>
      <c r="AD84" s="12">
        <v>67625000</v>
      </c>
    </row>
    <row r="85" spans="1:30" ht="15">
      <c r="A85" s="18" t="s">
        <v>178</v>
      </c>
      <c r="B85" s="18" t="s">
        <v>271</v>
      </c>
      <c r="C85" s="18" t="s">
        <v>157</v>
      </c>
      <c r="D85" s="18" t="s">
        <v>156</v>
      </c>
      <c r="E85" s="12">
        <v>135518000</v>
      </c>
      <c r="F85" s="12">
        <v>149813000</v>
      </c>
      <c r="G85" s="12">
        <v>164220000</v>
      </c>
      <c r="H85" s="12">
        <v>175131000</v>
      </c>
      <c r="I85" s="12">
        <v>183123000</v>
      </c>
      <c r="J85" s="12">
        <v>187975000</v>
      </c>
      <c r="K85" s="12">
        <v>198081000</v>
      </c>
      <c r="L85" s="12">
        <v>212288000</v>
      </c>
      <c r="M85" s="12">
        <v>222028000</v>
      </c>
      <c r="N85" s="12">
        <v>233330000</v>
      </c>
      <c r="O85" s="12">
        <v>247803000</v>
      </c>
      <c r="P85" s="12">
        <v>252497000</v>
      </c>
      <c r="Q85" s="12">
        <v>242758000</v>
      </c>
      <c r="R85" s="12">
        <v>248330000</v>
      </c>
      <c r="S85" s="12">
        <v>262395000</v>
      </c>
      <c r="T85" s="12">
        <v>282536000</v>
      </c>
      <c r="U85" s="12">
        <v>295765000</v>
      </c>
      <c r="V85" s="12">
        <v>316204000</v>
      </c>
      <c r="W85" s="12">
        <v>340858000</v>
      </c>
      <c r="X85" s="12">
        <v>362027000</v>
      </c>
      <c r="Y85" s="12">
        <v>380759000</v>
      </c>
      <c r="Z85" s="12">
        <v>400976000</v>
      </c>
      <c r="AA85" s="12">
        <v>423727000</v>
      </c>
      <c r="AB85" s="12">
        <v>338384000</v>
      </c>
      <c r="AC85" s="12">
        <v>425287000</v>
      </c>
      <c r="AD85" s="12">
        <v>495679000</v>
      </c>
    </row>
    <row r="86" spans="1:30" ht="15">
      <c r="A86" s="18" t="s">
        <v>178</v>
      </c>
      <c r="B86" s="18" t="s">
        <v>271</v>
      </c>
      <c r="C86" s="18" t="s">
        <v>159</v>
      </c>
      <c r="D86" s="18" t="s">
        <v>158</v>
      </c>
      <c r="E86" s="12">
        <v>37591000</v>
      </c>
      <c r="F86" s="12">
        <v>41837000</v>
      </c>
      <c r="G86" s="12">
        <v>46379000</v>
      </c>
      <c r="H86" s="12">
        <v>49949000</v>
      </c>
      <c r="I86" s="12">
        <v>50641000</v>
      </c>
      <c r="J86" s="12">
        <v>49799000</v>
      </c>
      <c r="K86" s="12">
        <v>50947000</v>
      </c>
      <c r="L86" s="12">
        <v>54875000</v>
      </c>
      <c r="M86" s="12">
        <v>57112000</v>
      </c>
      <c r="N86" s="12">
        <v>59310000</v>
      </c>
      <c r="O86" s="12">
        <v>63212000</v>
      </c>
      <c r="P86" s="12">
        <v>65487000</v>
      </c>
      <c r="Q86" s="12">
        <v>59793000</v>
      </c>
      <c r="R86" s="12">
        <v>60832000</v>
      </c>
      <c r="S86" s="12">
        <v>64298000</v>
      </c>
      <c r="T86" s="12">
        <v>67344000</v>
      </c>
      <c r="U86" s="12">
        <v>69641000</v>
      </c>
      <c r="V86" s="12">
        <v>73923000</v>
      </c>
      <c r="W86" s="12">
        <v>77673000</v>
      </c>
      <c r="X86" s="12">
        <v>79693000</v>
      </c>
      <c r="Y86" s="12">
        <v>82723000</v>
      </c>
      <c r="Z86" s="12">
        <v>86451000</v>
      </c>
      <c r="AA86" s="12">
        <v>91218000</v>
      </c>
      <c r="AB86" s="12">
        <v>67749000</v>
      </c>
      <c r="AC86" s="12">
        <v>79254000</v>
      </c>
      <c r="AD86" s="12">
        <v>92854000</v>
      </c>
    </row>
    <row r="87" spans="1:30" ht="15">
      <c r="A87" s="18" t="s">
        <v>178</v>
      </c>
      <c r="B87" s="18" t="s">
        <v>271</v>
      </c>
      <c r="C87" s="18" t="s">
        <v>161</v>
      </c>
      <c r="D87" s="18" t="s">
        <v>160</v>
      </c>
      <c r="E87" s="12">
        <v>97927000</v>
      </c>
      <c r="F87" s="12">
        <v>107976000</v>
      </c>
      <c r="G87" s="12">
        <v>117841000</v>
      </c>
      <c r="H87" s="12">
        <v>125182000</v>
      </c>
      <c r="I87" s="12">
        <v>132482000</v>
      </c>
      <c r="J87" s="12">
        <v>138176000</v>
      </c>
      <c r="K87" s="12">
        <v>147134000</v>
      </c>
      <c r="L87" s="12">
        <v>157413000</v>
      </c>
      <c r="M87" s="12">
        <v>164916000</v>
      </c>
      <c r="N87" s="12">
        <v>174020000</v>
      </c>
      <c r="O87" s="12">
        <v>184592000</v>
      </c>
      <c r="P87" s="12">
        <v>187010000</v>
      </c>
      <c r="Q87" s="12">
        <v>182965000</v>
      </c>
      <c r="R87" s="12">
        <v>187497000</v>
      </c>
      <c r="S87" s="12">
        <v>198097000</v>
      </c>
      <c r="T87" s="12">
        <v>215192000</v>
      </c>
      <c r="U87" s="12">
        <v>226124000</v>
      </c>
      <c r="V87" s="12">
        <v>242281000</v>
      </c>
      <c r="W87" s="12">
        <v>263185000</v>
      </c>
      <c r="X87" s="12">
        <v>282334000</v>
      </c>
      <c r="Y87" s="12">
        <v>298036000</v>
      </c>
      <c r="Z87" s="12">
        <v>314524000</v>
      </c>
      <c r="AA87" s="12">
        <v>332508000</v>
      </c>
      <c r="AB87" s="12">
        <v>270635000</v>
      </c>
      <c r="AC87" s="12">
        <v>346032000</v>
      </c>
      <c r="AD87" s="12">
        <v>402826000</v>
      </c>
    </row>
    <row r="88" spans="1:30" ht="15">
      <c r="A88" s="18" t="s">
        <v>178</v>
      </c>
      <c r="B88" s="18" t="s">
        <v>271</v>
      </c>
      <c r="C88" s="18" t="s">
        <v>162</v>
      </c>
      <c r="D88" s="18" t="s">
        <v>236</v>
      </c>
      <c r="E88" s="12">
        <v>141158000</v>
      </c>
      <c r="F88" s="12">
        <v>153018000</v>
      </c>
      <c r="G88" s="12">
        <v>159508000</v>
      </c>
      <c r="H88" s="12">
        <v>171795000</v>
      </c>
      <c r="I88" s="12">
        <v>177329000</v>
      </c>
      <c r="J88" s="12">
        <v>189088000</v>
      </c>
      <c r="K88" s="12">
        <v>196364000</v>
      </c>
      <c r="L88" s="12">
        <v>206048000</v>
      </c>
      <c r="M88" s="12">
        <v>209403000</v>
      </c>
      <c r="N88" s="12">
        <v>218850000</v>
      </c>
      <c r="O88" s="12">
        <v>231079000</v>
      </c>
      <c r="P88" s="12">
        <v>240092000</v>
      </c>
      <c r="Q88" s="12">
        <v>235120000</v>
      </c>
      <c r="R88" s="12">
        <v>231692000</v>
      </c>
      <c r="S88" s="12">
        <v>239300000</v>
      </c>
      <c r="T88" s="12">
        <v>250937000</v>
      </c>
      <c r="U88" s="12">
        <v>257867000</v>
      </c>
      <c r="V88" s="12">
        <v>272838000</v>
      </c>
      <c r="W88" s="12">
        <v>286397000</v>
      </c>
      <c r="X88" s="12">
        <v>295297000</v>
      </c>
      <c r="Y88" s="12">
        <v>305492000</v>
      </c>
      <c r="Z88" s="12">
        <v>323026000</v>
      </c>
      <c r="AA88" s="12">
        <v>337317000</v>
      </c>
      <c r="AB88" s="12">
        <v>336531000</v>
      </c>
      <c r="AC88" s="12">
        <v>352983000</v>
      </c>
      <c r="AD88" s="12">
        <v>392948000</v>
      </c>
    </row>
    <row r="89" spans="1:30" ht="15">
      <c r="A89" s="18" t="s">
        <v>178</v>
      </c>
      <c r="B89" s="18" t="s">
        <v>271</v>
      </c>
      <c r="C89" s="18" t="s">
        <v>163</v>
      </c>
      <c r="D89" s="18" t="s">
        <v>237</v>
      </c>
      <c r="E89" s="12">
        <v>889729000</v>
      </c>
      <c r="F89" s="12">
        <v>928781000</v>
      </c>
      <c r="G89" s="12">
        <v>980829000</v>
      </c>
      <c r="H89" s="12">
        <v>1043379000</v>
      </c>
      <c r="I89" s="12">
        <v>1112050000</v>
      </c>
      <c r="J89" s="12">
        <v>1185376000</v>
      </c>
      <c r="K89" s="12">
        <v>1255685000</v>
      </c>
      <c r="L89" s="12">
        <v>1323011000</v>
      </c>
      <c r="M89" s="12">
        <v>1383361000</v>
      </c>
      <c r="N89" s="12">
        <v>1444176000</v>
      </c>
      <c r="O89" s="12">
        <v>1519599000</v>
      </c>
      <c r="P89" s="12">
        <v>1593187000</v>
      </c>
      <c r="Q89" s="12">
        <v>1640866000</v>
      </c>
      <c r="R89" s="12">
        <v>1691683000</v>
      </c>
      <c r="S89" s="12">
        <v>1702026000</v>
      </c>
      <c r="T89" s="12">
        <v>1703805000</v>
      </c>
      <c r="U89" s="12">
        <v>1748357000</v>
      </c>
      <c r="V89" s="12">
        <v>1790952000</v>
      </c>
      <c r="W89" s="12">
        <v>1846322000</v>
      </c>
      <c r="X89" s="12">
        <v>1887399000</v>
      </c>
      <c r="Y89" s="12">
        <v>1935485000</v>
      </c>
      <c r="Z89" s="12">
        <v>2014879000</v>
      </c>
      <c r="AA89" s="12">
        <v>2073933000</v>
      </c>
      <c r="AB89" s="12">
        <v>2140788000</v>
      </c>
      <c r="AC89" s="12">
        <v>2203955000</v>
      </c>
      <c r="AD89" s="12">
        <v>2269661000</v>
      </c>
    </row>
    <row r="90" spans="1:30" ht="15">
      <c r="A90" s="18" t="s">
        <v>178</v>
      </c>
      <c r="B90" s="18" t="s">
        <v>271</v>
      </c>
      <c r="C90" s="18" t="s">
        <v>165</v>
      </c>
      <c r="D90" s="18" t="s">
        <v>164</v>
      </c>
      <c r="E90" s="12">
        <v>161500000</v>
      </c>
      <c r="F90" s="12">
        <v>164894000</v>
      </c>
      <c r="G90" s="12">
        <v>170287000</v>
      </c>
      <c r="H90" s="12">
        <v>181868000</v>
      </c>
      <c r="I90" s="12">
        <v>184893000</v>
      </c>
      <c r="J90" s="12">
        <v>198195000</v>
      </c>
      <c r="K90" s="12">
        <v>211270000</v>
      </c>
      <c r="L90" s="12">
        <v>224938000</v>
      </c>
      <c r="M90" s="12">
        <v>235300000</v>
      </c>
      <c r="N90" s="12">
        <v>242902000</v>
      </c>
      <c r="O90" s="12">
        <v>252548000</v>
      </c>
      <c r="P90" s="12">
        <v>262353000</v>
      </c>
      <c r="Q90" s="12">
        <v>276431000</v>
      </c>
      <c r="R90" s="12">
        <v>296215000</v>
      </c>
      <c r="S90" s="12">
        <v>303637000</v>
      </c>
      <c r="T90" s="12">
        <v>302293000</v>
      </c>
      <c r="U90" s="12">
        <v>297929000</v>
      </c>
      <c r="V90" s="12">
        <v>306224000</v>
      </c>
      <c r="W90" s="12">
        <v>317638000</v>
      </c>
      <c r="X90" s="12">
        <v>327611000</v>
      </c>
      <c r="Y90" s="12">
        <v>336546000</v>
      </c>
      <c r="Z90" s="12">
        <v>349747000</v>
      </c>
      <c r="AA90" s="12">
        <v>358209000</v>
      </c>
      <c r="AB90" s="12">
        <v>376381000</v>
      </c>
      <c r="AC90" s="12">
        <v>388989000</v>
      </c>
      <c r="AD90" s="12">
        <v>403602000</v>
      </c>
    </row>
    <row r="91" spans="1:30" ht="15">
      <c r="A91" s="18" t="s">
        <v>178</v>
      </c>
      <c r="B91" s="18" t="s">
        <v>271</v>
      </c>
      <c r="C91" s="18" t="s">
        <v>166</v>
      </c>
      <c r="D91" s="18" t="s">
        <v>238</v>
      </c>
      <c r="E91" s="12">
        <v>69275000</v>
      </c>
      <c r="F91" s="12">
        <v>69517000</v>
      </c>
      <c r="G91" s="12">
        <v>71327000</v>
      </c>
      <c r="H91" s="12">
        <v>74439000</v>
      </c>
      <c r="I91" s="12">
        <v>79980000</v>
      </c>
      <c r="J91" s="12">
        <v>92469000</v>
      </c>
      <c r="K91" s="12">
        <v>110636000</v>
      </c>
      <c r="L91" s="12">
        <v>117358000</v>
      </c>
      <c r="M91" s="12">
        <v>126820000</v>
      </c>
      <c r="N91" s="12">
        <v>131888000</v>
      </c>
      <c r="O91" s="12">
        <v>137447000</v>
      </c>
      <c r="P91" s="12">
        <v>147255000</v>
      </c>
      <c r="Q91" s="12">
        <v>157155000</v>
      </c>
      <c r="R91" s="12">
        <v>163215000</v>
      </c>
      <c r="S91" s="12">
        <v>164548000</v>
      </c>
      <c r="T91" s="12">
        <v>162862000</v>
      </c>
      <c r="U91" s="12">
        <v>157215000</v>
      </c>
      <c r="V91" s="12">
        <v>153730000</v>
      </c>
      <c r="W91" s="12">
        <v>151392000</v>
      </c>
      <c r="X91" s="12">
        <v>152112000</v>
      </c>
      <c r="Y91" s="12">
        <v>152991000</v>
      </c>
      <c r="Z91" s="12">
        <v>159889000</v>
      </c>
      <c r="AA91" s="12">
        <v>166793000</v>
      </c>
      <c r="AB91" s="12">
        <v>174685000</v>
      </c>
      <c r="AC91" s="12">
        <v>183791000</v>
      </c>
      <c r="AD91" s="12">
        <v>189315000</v>
      </c>
    </row>
    <row r="92" spans="1:30" ht="15">
      <c r="A92" s="18" t="s">
        <v>178</v>
      </c>
      <c r="B92" s="18" t="s">
        <v>271</v>
      </c>
      <c r="C92" s="18" t="s">
        <v>168</v>
      </c>
      <c r="D92" s="18" t="s">
        <v>167</v>
      </c>
      <c r="E92" s="12">
        <v>658954000</v>
      </c>
      <c r="F92" s="12">
        <v>694369000</v>
      </c>
      <c r="G92" s="12">
        <v>739216000</v>
      </c>
      <c r="H92" s="12">
        <v>787074000</v>
      </c>
      <c r="I92" s="12">
        <v>847180000</v>
      </c>
      <c r="J92" s="12">
        <v>894713000</v>
      </c>
      <c r="K92" s="12">
        <v>933779000</v>
      </c>
      <c r="L92" s="12">
        <v>980716000</v>
      </c>
      <c r="M92" s="12">
        <v>1021243000</v>
      </c>
      <c r="N92" s="12">
        <v>1069386000</v>
      </c>
      <c r="O92" s="12">
        <v>1129605000</v>
      </c>
      <c r="P92" s="12">
        <v>1183578000</v>
      </c>
      <c r="Q92" s="12">
        <v>1207280000</v>
      </c>
      <c r="R92" s="12">
        <v>1232254000</v>
      </c>
      <c r="S92" s="12">
        <v>1233841000</v>
      </c>
      <c r="T92" s="12">
        <v>1238653000</v>
      </c>
      <c r="U92" s="12">
        <v>1293215000</v>
      </c>
      <c r="V92" s="12">
        <v>1330999000</v>
      </c>
      <c r="W92" s="12">
        <v>1377292000</v>
      </c>
      <c r="X92" s="12">
        <v>1407676000</v>
      </c>
      <c r="Y92" s="12">
        <v>1445948000</v>
      </c>
      <c r="Z92" s="12">
        <v>1505243000</v>
      </c>
      <c r="AA92" s="12">
        <v>1548930000</v>
      </c>
      <c r="AB92" s="12">
        <v>1589719000</v>
      </c>
      <c r="AC92" s="12">
        <v>1631173000</v>
      </c>
      <c r="AD92" s="12">
        <v>1676741000</v>
      </c>
    </row>
    <row r="93" spans="1:30" ht="15">
      <c r="A93" s="18" t="s">
        <v>178</v>
      </c>
      <c r="B93" s="18" t="s">
        <v>271</v>
      </c>
      <c r="C93" s="18" t="s">
        <v>0</v>
      </c>
      <c r="D93" s="18" t="s">
        <v>169</v>
      </c>
      <c r="E93" s="12" t="s">
        <v>0</v>
      </c>
      <c r="F93" s="12" t="s">
        <v>0</v>
      </c>
      <c r="G93" s="12" t="s">
        <v>0</v>
      </c>
      <c r="H93" s="12" t="s">
        <v>0</v>
      </c>
      <c r="I93" s="12" t="s">
        <v>0</v>
      </c>
      <c r="J93" s="12" t="s">
        <v>0</v>
      </c>
      <c r="K93" s="12" t="s">
        <v>0</v>
      </c>
      <c r="L93" s="12" t="s">
        <v>0</v>
      </c>
      <c r="M93" s="12" t="s">
        <v>0</v>
      </c>
      <c r="N93" s="12" t="s">
        <v>0</v>
      </c>
      <c r="O93" s="12" t="s">
        <v>0</v>
      </c>
      <c r="P93" s="12" t="s">
        <v>0</v>
      </c>
      <c r="Q93" s="12" t="s">
        <v>0</v>
      </c>
      <c r="R93" s="12" t="s">
        <v>0</v>
      </c>
      <c r="S93" s="12" t="s">
        <v>0</v>
      </c>
      <c r="T93" s="12" t="s">
        <v>0</v>
      </c>
      <c r="U93" s="12" t="s">
        <v>0</v>
      </c>
      <c r="V93" s="12" t="s">
        <v>0</v>
      </c>
      <c r="W93" s="12" t="s">
        <v>0</v>
      </c>
      <c r="X93" s="12" t="s">
        <v>0</v>
      </c>
      <c r="Y93" s="12" t="s">
        <v>0</v>
      </c>
      <c r="Z93" s="12" t="s">
        <v>0</v>
      </c>
      <c r="AA93" s="12" t="s">
        <v>0</v>
      </c>
      <c r="AB93" s="12" t="s">
        <v>0</v>
      </c>
      <c r="AC93" s="12" t="s">
        <v>0</v>
      </c>
      <c r="AD93" s="12" t="s">
        <v>0</v>
      </c>
    </row>
    <row r="94" spans="1:30" ht="15">
      <c r="A94" s="18" t="s">
        <v>178</v>
      </c>
      <c r="B94" s="18" t="s">
        <v>271</v>
      </c>
      <c r="C94" s="18" t="s">
        <v>171</v>
      </c>
      <c r="D94" s="18" t="s">
        <v>170</v>
      </c>
      <c r="E94" s="12">
        <v>61733000</v>
      </c>
      <c r="F94" s="12">
        <v>63713000</v>
      </c>
      <c r="G94" s="12">
        <v>64263000</v>
      </c>
      <c r="H94" s="12">
        <v>66194000</v>
      </c>
      <c r="I94" s="12">
        <v>69923000</v>
      </c>
      <c r="J94" s="12">
        <v>67397000</v>
      </c>
      <c r="K94" s="12">
        <v>68764000</v>
      </c>
      <c r="L94" s="12">
        <v>76455000</v>
      </c>
      <c r="M94" s="12">
        <v>81842000</v>
      </c>
      <c r="N94" s="12">
        <v>94994000</v>
      </c>
      <c r="O94" s="12">
        <v>104511000</v>
      </c>
      <c r="P94" s="12">
        <v>114958000</v>
      </c>
      <c r="Q94" s="12">
        <v>107013000</v>
      </c>
      <c r="R94" s="12">
        <v>110528000</v>
      </c>
      <c r="S94" s="12">
        <v>121449000</v>
      </c>
      <c r="T94" s="12">
        <v>138581000</v>
      </c>
      <c r="U94" s="12">
        <v>142389000</v>
      </c>
      <c r="V94" s="12">
        <v>152108000</v>
      </c>
      <c r="W94" s="12">
        <v>142482000</v>
      </c>
      <c r="X94" s="12">
        <v>128150000</v>
      </c>
      <c r="Y94" s="12">
        <v>133072000</v>
      </c>
      <c r="Z94" s="12">
        <v>139971000</v>
      </c>
      <c r="AA94" s="12">
        <v>142408000</v>
      </c>
      <c r="AB94" s="12">
        <v>130888000</v>
      </c>
      <c r="AC94" s="12">
        <v>127887000</v>
      </c>
      <c r="AD94" s="12">
        <v>142077000</v>
      </c>
    </row>
    <row r="95" spans="1:30" ht="15">
      <c r="A95" s="18" t="s">
        <v>178</v>
      </c>
      <c r="B95" s="18" t="s">
        <v>271</v>
      </c>
      <c r="C95" s="18" t="s">
        <v>173</v>
      </c>
      <c r="D95" s="18" t="s">
        <v>172</v>
      </c>
      <c r="E95" s="12">
        <v>605119000</v>
      </c>
      <c r="F95" s="12">
        <v>651764000</v>
      </c>
      <c r="G95" s="12">
        <v>682837000</v>
      </c>
      <c r="H95" s="12">
        <v>733616000</v>
      </c>
      <c r="I95" s="12">
        <v>746861000</v>
      </c>
      <c r="J95" s="12">
        <v>757602000</v>
      </c>
      <c r="K95" s="12">
        <v>781961000</v>
      </c>
      <c r="L95" s="12">
        <v>816647000</v>
      </c>
      <c r="M95" s="12">
        <v>857171000</v>
      </c>
      <c r="N95" s="12">
        <v>896771000</v>
      </c>
      <c r="O95" s="12">
        <v>935645000</v>
      </c>
      <c r="P95" s="12">
        <v>936585000</v>
      </c>
      <c r="Q95" s="12">
        <v>879389000</v>
      </c>
      <c r="R95" s="12">
        <v>891177000</v>
      </c>
      <c r="S95" s="12">
        <v>931886000</v>
      </c>
      <c r="T95" s="12">
        <v>967792000</v>
      </c>
      <c r="U95" s="12">
        <v>994299000</v>
      </c>
      <c r="V95" s="12">
        <v>1035371000</v>
      </c>
      <c r="W95" s="12">
        <v>1083436000</v>
      </c>
      <c r="X95" s="12">
        <v>1098700000</v>
      </c>
      <c r="Y95" s="12">
        <v>1139809000</v>
      </c>
      <c r="Z95" s="12">
        <v>1173715000</v>
      </c>
      <c r="AA95" s="12">
        <v>1210508000</v>
      </c>
      <c r="AB95" s="12">
        <v>1231606000</v>
      </c>
      <c r="AC95" s="12">
        <v>1353680000</v>
      </c>
      <c r="AD95" s="12">
        <v>1434445000</v>
      </c>
    </row>
    <row r="96" spans="1:30" ht="15">
      <c r="A96" s="18" t="s">
        <v>178</v>
      </c>
      <c r="B96" s="18" t="s">
        <v>271</v>
      </c>
      <c r="C96" s="18" t="s">
        <v>175</v>
      </c>
      <c r="D96" s="18" t="s">
        <v>174</v>
      </c>
      <c r="E96" s="12">
        <v>209055000</v>
      </c>
      <c r="F96" s="12">
        <v>223797000</v>
      </c>
      <c r="G96" s="12">
        <v>238859000</v>
      </c>
      <c r="H96" s="12">
        <v>254479000</v>
      </c>
      <c r="I96" s="12">
        <v>261895000</v>
      </c>
      <c r="J96" s="12">
        <v>260952000</v>
      </c>
      <c r="K96" s="12">
        <v>262593000</v>
      </c>
      <c r="L96" s="12">
        <v>277662000</v>
      </c>
      <c r="M96" s="12">
        <v>287748000</v>
      </c>
      <c r="N96" s="12">
        <v>301888000</v>
      </c>
      <c r="O96" s="12">
        <v>319001000</v>
      </c>
      <c r="P96" s="12">
        <v>321925000</v>
      </c>
      <c r="Q96" s="12">
        <v>307933000</v>
      </c>
      <c r="R96" s="12">
        <v>313112000</v>
      </c>
      <c r="S96" s="12">
        <v>331089000</v>
      </c>
      <c r="T96" s="12">
        <v>344511000</v>
      </c>
      <c r="U96" s="12">
        <v>356133000</v>
      </c>
      <c r="V96" s="12">
        <v>371974000</v>
      </c>
      <c r="W96" s="12">
        <v>397658000</v>
      </c>
      <c r="X96" s="12">
        <v>413934000</v>
      </c>
      <c r="Y96" s="12">
        <v>433632000</v>
      </c>
      <c r="Z96" s="12">
        <v>464653000</v>
      </c>
      <c r="AA96" s="12">
        <v>498053000</v>
      </c>
      <c r="AB96" s="12">
        <v>502890000</v>
      </c>
      <c r="AC96" s="12">
        <v>552168000</v>
      </c>
      <c r="AD96" s="12">
        <v>604999000</v>
      </c>
    </row>
    <row r="97" spans="1:30" ht="15">
      <c r="A97" s="18" t="s">
        <v>178</v>
      </c>
      <c r="B97" s="18" t="s">
        <v>271</v>
      </c>
      <c r="C97" s="18" t="s">
        <v>176</v>
      </c>
      <c r="D97" s="18" t="s">
        <v>265</v>
      </c>
      <c r="E97" s="12">
        <v>957941000</v>
      </c>
      <c r="F97" s="12">
        <v>1023958000</v>
      </c>
      <c r="G97" s="12">
        <v>1089824000</v>
      </c>
      <c r="H97" s="12">
        <v>1164010000</v>
      </c>
      <c r="I97" s="12">
        <v>1129101000</v>
      </c>
      <c r="J97" s="12">
        <v>1074956000</v>
      </c>
      <c r="K97" s="12">
        <v>1077510000</v>
      </c>
      <c r="L97" s="12">
        <v>1111715000</v>
      </c>
      <c r="M97" s="12">
        <v>1136956000</v>
      </c>
      <c r="N97" s="12">
        <v>1172768000</v>
      </c>
      <c r="O97" s="12">
        <v>1204130000</v>
      </c>
      <c r="P97" s="12">
        <v>1189715000</v>
      </c>
      <c r="Q97" s="12">
        <v>1086681000</v>
      </c>
      <c r="R97" s="12">
        <v>1095736000</v>
      </c>
      <c r="S97" s="12">
        <v>1142504000</v>
      </c>
      <c r="T97" s="12">
        <v>1188527000</v>
      </c>
      <c r="U97" s="12">
        <v>1218299000</v>
      </c>
      <c r="V97" s="12">
        <v>1277411000</v>
      </c>
      <c r="W97" s="12">
        <v>1325097000</v>
      </c>
      <c r="X97" s="12">
        <v>1342175000</v>
      </c>
      <c r="Y97" s="12">
        <v>1402172000</v>
      </c>
      <c r="Z97" s="12">
        <v>1478032000</v>
      </c>
      <c r="AA97" s="12">
        <v>1529528000</v>
      </c>
      <c r="AB97" s="12">
        <v>1540872000</v>
      </c>
      <c r="AC97" s="12">
        <v>1686127000</v>
      </c>
      <c r="AD97" s="12">
        <v>1779507000</v>
      </c>
    </row>
    <row r="98" spans="1:30" s="18" customFormat="1" ht="15">
      <c r="A98" s="18" t="s">
        <v>178</v>
      </c>
      <c r="B98" s="18" t="s">
        <v>271</v>
      </c>
      <c r="C98" s="18" t="s">
        <v>249</v>
      </c>
      <c r="D98" s="18" t="s">
        <v>248</v>
      </c>
      <c r="E98" s="12">
        <v>1079308000</v>
      </c>
      <c r="F98" s="12">
        <v>1151163000</v>
      </c>
      <c r="G98" s="12">
        <v>1212714000</v>
      </c>
      <c r="H98" s="12">
        <v>1291872000</v>
      </c>
      <c r="I98" s="12">
        <v>1277262000</v>
      </c>
      <c r="J98" s="12">
        <v>1241037000</v>
      </c>
      <c r="K98" s="12">
        <v>1251546000</v>
      </c>
      <c r="L98" s="12">
        <v>1308107000</v>
      </c>
      <c r="M98" s="12">
        <v>1364841000</v>
      </c>
      <c r="N98" s="12">
        <v>1440266000</v>
      </c>
      <c r="O98" s="12">
        <v>1488154000</v>
      </c>
      <c r="P98" s="12">
        <v>1480797000</v>
      </c>
      <c r="Q98" s="12">
        <v>1310544000</v>
      </c>
      <c r="R98" s="12">
        <v>1301461000</v>
      </c>
      <c r="S98" s="12">
        <v>1351109000</v>
      </c>
      <c r="T98" s="12">
        <v>1421437000</v>
      </c>
      <c r="U98" s="12">
        <v>1462172000</v>
      </c>
      <c r="V98" s="12">
        <v>1547509000</v>
      </c>
      <c r="W98" s="12">
        <v>1607385000</v>
      </c>
      <c r="X98" s="12">
        <v>1627180000</v>
      </c>
      <c r="Y98" s="12">
        <v>1706892000</v>
      </c>
      <c r="Z98" s="12">
        <v>1799443000</v>
      </c>
      <c r="AA98" s="12">
        <v>1870211000</v>
      </c>
      <c r="AB98" s="12">
        <v>1843878000</v>
      </c>
      <c r="AC98" s="12">
        <v>1945699000</v>
      </c>
      <c r="AD98" s="12">
        <v>2105438000</v>
      </c>
    </row>
    <row r="99" spans="1:30" s="18" customFormat="1" ht="15">
      <c r="A99" s="18" t="s">
        <v>178</v>
      </c>
      <c r="B99" s="18" t="s">
        <v>271</v>
      </c>
      <c r="C99" s="18" t="s">
        <v>266</v>
      </c>
      <c r="D99" s="18" t="s">
        <v>250</v>
      </c>
      <c r="E99" s="12">
        <v>2744183000</v>
      </c>
      <c r="F99" s="12">
        <v>2995758000</v>
      </c>
      <c r="G99" s="12">
        <v>3216394000</v>
      </c>
      <c r="H99" s="12">
        <v>3519383000</v>
      </c>
      <c r="I99" s="12">
        <v>3657034000</v>
      </c>
      <c r="J99" s="12">
        <v>3716957000</v>
      </c>
      <c r="K99" s="12">
        <v>3855067000</v>
      </c>
      <c r="L99" s="12">
        <v>4098188000</v>
      </c>
      <c r="M99" s="12">
        <v>4329520000</v>
      </c>
      <c r="N99" s="12">
        <v>4606818000</v>
      </c>
      <c r="O99" s="12">
        <v>4881617000</v>
      </c>
      <c r="P99" s="12">
        <v>4994699000</v>
      </c>
      <c r="Q99" s="12">
        <v>4815782000</v>
      </c>
      <c r="R99" s="12">
        <v>4939827000</v>
      </c>
      <c r="S99" s="12">
        <v>5180882000</v>
      </c>
      <c r="T99" s="12">
        <v>5450120000</v>
      </c>
      <c r="U99" s="12">
        <v>5633108000</v>
      </c>
      <c r="V99" s="12">
        <v>5921192000</v>
      </c>
      <c r="W99" s="12">
        <v>6255829000</v>
      </c>
      <c r="X99" s="12">
        <v>6462518000</v>
      </c>
      <c r="Y99" s="12">
        <v>6792603000</v>
      </c>
      <c r="Z99" s="12">
        <v>7153367000</v>
      </c>
      <c r="AA99" s="12">
        <v>7515632000</v>
      </c>
      <c r="AB99" s="12">
        <v>7617624000</v>
      </c>
      <c r="AC99" s="12">
        <v>8406975000</v>
      </c>
      <c r="AD99" s="12">
        <v>9080139000</v>
      </c>
    </row>
    <row r="100" spans="1:30" s="18" customFormat="1" ht="15">
      <c r="A100" s="18" t="s">
        <v>178</v>
      </c>
      <c r="B100" s="18" t="s">
        <v>271</v>
      </c>
      <c r="C100" s="18" t="s">
        <v>253</v>
      </c>
      <c r="D100" s="18" t="s">
        <v>254</v>
      </c>
      <c r="E100" s="12">
        <v>11377000</v>
      </c>
      <c r="F100" s="12">
        <v>11711000</v>
      </c>
      <c r="G100" s="12">
        <v>11839000</v>
      </c>
      <c r="H100" s="12">
        <v>12045000</v>
      </c>
      <c r="I100" s="12">
        <v>13025000</v>
      </c>
      <c r="J100" s="12">
        <v>14050000</v>
      </c>
      <c r="K100" s="12">
        <v>17702000</v>
      </c>
      <c r="L100" s="12">
        <v>18472000</v>
      </c>
      <c r="M100" s="12">
        <v>19149000</v>
      </c>
      <c r="N100" s="12">
        <v>19400000</v>
      </c>
      <c r="O100" s="12">
        <v>19426000</v>
      </c>
      <c r="P100" s="12">
        <v>20090000</v>
      </c>
      <c r="Q100" s="12">
        <v>21879000</v>
      </c>
      <c r="R100" s="12">
        <v>23446000</v>
      </c>
      <c r="S100" s="12">
        <v>25291000</v>
      </c>
      <c r="T100" s="12">
        <v>24938000</v>
      </c>
      <c r="U100" s="12">
        <v>24557000</v>
      </c>
      <c r="V100" s="12">
        <v>24818000</v>
      </c>
      <c r="W100" s="12">
        <v>24406000</v>
      </c>
      <c r="X100" s="12">
        <v>26307000</v>
      </c>
      <c r="Y100" s="12">
        <v>21164000</v>
      </c>
      <c r="Z100" s="12">
        <v>30118000</v>
      </c>
      <c r="AA100" s="12">
        <v>32369000</v>
      </c>
      <c r="AB100" s="12">
        <v>33421000</v>
      </c>
      <c r="AC100" s="12">
        <v>33142000</v>
      </c>
      <c r="AD100" s="12">
        <v>37876000</v>
      </c>
    </row>
    <row r="101" spans="1:30" s="18" customFormat="1" ht="15">
      <c r="A101" s="18" t="s">
        <v>178</v>
      </c>
      <c r="B101" s="18" t="s">
        <v>271</v>
      </c>
      <c r="C101" s="18" t="s">
        <v>255</v>
      </c>
      <c r="D101" s="18" t="s">
        <v>256</v>
      </c>
      <c r="E101" s="12">
        <v>11377000</v>
      </c>
      <c r="F101" s="12">
        <v>11711000</v>
      </c>
      <c r="G101" s="12">
        <v>11839000</v>
      </c>
      <c r="H101" s="12">
        <v>12045000</v>
      </c>
      <c r="I101" s="12">
        <v>13025000</v>
      </c>
      <c r="J101" s="12">
        <v>14050000</v>
      </c>
      <c r="K101" s="12">
        <v>17702000</v>
      </c>
      <c r="L101" s="12">
        <v>18472000</v>
      </c>
      <c r="M101" s="12">
        <v>19149000</v>
      </c>
      <c r="N101" s="12">
        <v>19400000</v>
      </c>
      <c r="O101" s="12">
        <v>19426000</v>
      </c>
      <c r="P101" s="12">
        <v>20090000</v>
      </c>
      <c r="Q101" s="12">
        <v>21879000</v>
      </c>
      <c r="R101" s="12">
        <v>23446000</v>
      </c>
      <c r="S101" s="12">
        <v>25291000</v>
      </c>
      <c r="T101" s="12">
        <v>24938000</v>
      </c>
      <c r="U101" s="12">
        <v>24557000</v>
      </c>
      <c r="V101" s="12">
        <v>24818000</v>
      </c>
      <c r="W101" s="12">
        <v>24406000</v>
      </c>
      <c r="X101" s="12">
        <v>26307000</v>
      </c>
      <c r="Y101" s="12">
        <v>21164000</v>
      </c>
      <c r="Z101" s="12">
        <v>30118000</v>
      </c>
      <c r="AA101" s="12">
        <v>32369000</v>
      </c>
      <c r="AB101" s="12">
        <v>33421000</v>
      </c>
      <c r="AC101" s="12">
        <v>33142000</v>
      </c>
      <c r="AD101" s="12">
        <v>37876000</v>
      </c>
    </row>
    <row r="102" spans="1:30" s="18" customFormat="1" ht="15">
      <c r="A102" s="18" t="s">
        <v>178</v>
      </c>
      <c r="B102" s="18" t="s">
        <v>271</v>
      </c>
      <c r="C102" s="18" t="s">
        <v>257</v>
      </c>
      <c r="D102" s="18" t="s">
        <v>258</v>
      </c>
      <c r="E102" s="12">
        <v>2897000</v>
      </c>
      <c r="F102" s="12">
        <v>3017000</v>
      </c>
      <c r="G102" s="12">
        <v>3064000</v>
      </c>
      <c r="H102" s="12">
        <v>3138000</v>
      </c>
      <c r="I102" s="12">
        <v>3325000</v>
      </c>
      <c r="J102" s="12">
        <v>3405000</v>
      </c>
      <c r="K102" s="12">
        <v>3762000</v>
      </c>
      <c r="L102" s="12">
        <v>3962000</v>
      </c>
      <c r="M102" s="12">
        <v>4008000</v>
      </c>
      <c r="N102" s="12">
        <v>3500000</v>
      </c>
      <c r="O102" s="12">
        <v>3167000</v>
      </c>
      <c r="P102" s="12">
        <v>3663000</v>
      </c>
      <c r="Q102" s="12">
        <v>4126000</v>
      </c>
      <c r="R102" s="12">
        <v>4545000</v>
      </c>
      <c r="S102" s="12">
        <v>4710000</v>
      </c>
      <c r="T102" s="12">
        <v>4453000</v>
      </c>
      <c r="U102" s="12">
        <v>4487000</v>
      </c>
      <c r="V102" s="12">
        <v>4534000</v>
      </c>
      <c r="W102" s="12">
        <v>5176000</v>
      </c>
      <c r="X102" s="12">
        <v>5861000</v>
      </c>
      <c r="Y102" s="12">
        <v>5399000</v>
      </c>
      <c r="Z102" s="12">
        <v>5473000</v>
      </c>
      <c r="AA102" s="12">
        <v>5560000</v>
      </c>
      <c r="AB102" s="12">
        <v>5617000</v>
      </c>
      <c r="AC102" s="12">
        <v>5700000</v>
      </c>
      <c r="AD102" s="12">
        <v>5761000</v>
      </c>
    </row>
    <row r="103" spans="1:30" s="27" customFormat="1" ht="15">
      <c r="A103" s="27" t="s">
        <v>178</v>
      </c>
      <c r="B103" s="27" t="s">
        <v>271</v>
      </c>
      <c r="C103" s="27" t="s">
        <v>259</v>
      </c>
      <c r="D103" s="27" t="s">
        <v>260</v>
      </c>
      <c r="E103" s="12">
        <v>8480000</v>
      </c>
      <c r="F103" s="12">
        <v>8694000</v>
      </c>
      <c r="G103" s="12">
        <v>8775000</v>
      </c>
      <c r="H103" s="12">
        <v>8907000</v>
      </c>
      <c r="I103" s="12">
        <v>9700000</v>
      </c>
      <c r="J103" s="12">
        <v>10645000</v>
      </c>
      <c r="K103" s="12">
        <v>13940000</v>
      </c>
      <c r="L103" s="12">
        <v>14510000</v>
      </c>
      <c r="M103" s="12">
        <v>15141000</v>
      </c>
      <c r="N103" s="12">
        <v>15900000</v>
      </c>
      <c r="O103" s="12">
        <v>16259000</v>
      </c>
      <c r="P103" s="12">
        <v>16427000</v>
      </c>
      <c r="Q103" s="12">
        <v>17753000</v>
      </c>
      <c r="R103" s="12">
        <v>18901000</v>
      </c>
      <c r="S103" s="12">
        <v>20581000</v>
      </c>
      <c r="T103" s="12">
        <v>20485000</v>
      </c>
      <c r="U103" s="12">
        <v>20070000</v>
      </c>
      <c r="V103" s="12">
        <v>20284000</v>
      </c>
      <c r="W103" s="12">
        <v>19230000</v>
      </c>
      <c r="X103" s="12">
        <v>20446000</v>
      </c>
      <c r="Y103" s="12">
        <v>15765000</v>
      </c>
      <c r="Z103" s="12">
        <v>24645000</v>
      </c>
      <c r="AA103" s="12">
        <v>26809000</v>
      </c>
      <c r="AB103" s="12">
        <v>27804000</v>
      </c>
      <c r="AC103" s="12">
        <v>27442000</v>
      </c>
      <c r="AD103" s="12">
        <v>32115000</v>
      </c>
    </row>
    <row r="104" spans="1:31" s="30" customFormat="1" ht="15.75">
      <c r="A104" s="42" t="s">
        <v>177</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1:31" s="30" customFormat="1" ht="15">
      <c r="A105" s="43" t="s">
        <v>273</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1:31" s="30" customFormat="1" ht="15">
      <c r="A106" s="43" t="s">
        <v>267</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1:31" s="30" customFormat="1" ht="15">
      <c r="A107" s="43" t="s">
        <v>251</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1:31" s="30" customFormat="1" ht="15">
      <c r="A108" s="43" t="s">
        <v>272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1:31" s="30" customFormat="1" ht="15">
      <c r="A109" s="43" t="s">
        <v>276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sheetData>
  <sheetProtection/>
  <mergeCells count="10">
    <mergeCell ref="A106:AE106"/>
    <mergeCell ref="A107:AE107"/>
    <mergeCell ref="A108:AE108"/>
    <mergeCell ref="A109:AE109"/>
    <mergeCell ref="A1:W1"/>
    <mergeCell ref="A2:W2"/>
    <mergeCell ref="A3:W3"/>
    <mergeCell ref="A4:W4"/>
    <mergeCell ref="A104:AE104"/>
    <mergeCell ref="A105:AE10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E14" sqref="E14"/>
    </sheetView>
  </sheetViews>
  <sheetFormatPr defaultColWidth="9.140625" defaultRowHeight="15"/>
  <cols>
    <col min="1" max="1" width="72.421875" style="0" bestFit="1" customWidth="1"/>
  </cols>
  <sheetData>
    <row r="1" ht="15">
      <c r="A1" t="s">
        <v>199</v>
      </c>
    </row>
    <row r="2" ht="15">
      <c r="A2" s="5"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dcterms:created xsi:type="dcterms:W3CDTF">2014-10-10T18:24:31Z</dcterms:created>
  <dcterms:modified xsi:type="dcterms:W3CDTF">2024-03-29T16:10:56Z</dcterms:modified>
  <cp:category/>
  <cp:version/>
  <cp:contentType/>
  <cp:contentStatus/>
</cp:coreProperties>
</file>