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heckCompatibility="1" defaultThemeVersion="124226"/>
  <mc:AlternateContent xmlns:mc="http://schemas.openxmlformats.org/markup-compatibility/2006">
    <mc:Choice Requires="x15">
      <x15ac:absPath xmlns:x15ac="http://schemas.microsoft.com/office/spreadsheetml/2010/11/ac" url="G:\Fiscal Services\Projects\!Economic Trends\Data\"/>
    </mc:Choice>
  </mc:AlternateContent>
  <xr:revisionPtr revIDLastSave="0" documentId="8_{D8E16385-1D0A-4DB6-ABAA-D59C8D2B3CCD}" xr6:coauthVersionLast="47" xr6:coauthVersionMax="47" xr10:uidLastSave="{00000000-0000-0000-0000-000000000000}"/>
  <bookViews>
    <workbookView xWindow="28680" yWindow="-120" windowWidth="29040" windowHeight="15720" tabRatio="1000" xr2:uid="{00000000-000D-0000-FFFF-FFFF00000000}"/>
  </bookViews>
  <sheets>
    <sheet name="Data" sheetId="8" r:id="rId1"/>
    <sheet name="DIR Wage and Salary" sheetId="3" state="hidden" r:id="rId2"/>
    <sheet name="DIR Personal Income" sheetId="4" state="hidden" r:id="rId3"/>
    <sheet name="DIR   Farm proprietors' income " sheetId="5" state="hidden" r:id="rId4"/>
    <sheet name="Source" sheetId="2" state="hidden" r:id="rId5"/>
    <sheet name="Old" sheetId="1" state="hidden" r:id="rId6"/>
  </sheet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J84" i="8" l="1"/>
  <c r="DK84" i="8"/>
  <c r="DJ80" i="8"/>
  <c r="DK80" i="8"/>
  <c r="DJ81" i="8"/>
  <c r="DK81" i="8"/>
  <c r="DJ82" i="8"/>
  <c r="DK82" i="8"/>
  <c r="DJ77" i="8"/>
  <c r="DK77" i="8"/>
  <c r="DJ78" i="8"/>
  <c r="DK78" i="8"/>
  <c r="DK44" i="8"/>
  <c r="DK45" i="8"/>
  <c r="DJ44" i="8"/>
  <c r="DJ45" i="8"/>
  <c r="DJ13" i="8"/>
  <c r="DK13" i="8"/>
  <c r="DJ14" i="8"/>
  <c r="DK14" i="8"/>
  <c r="DJ15" i="8"/>
  <c r="DK15" i="8"/>
  <c r="DJ16" i="8"/>
  <c r="DK16" i="8"/>
  <c r="DI77" i="8"/>
  <c r="DI78" i="8"/>
  <c r="DI80" i="8"/>
  <c r="DI81" i="8" s="1"/>
  <c r="DI84" i="8"/>
  <c r="DI44" i="8"/>
  <c r="DI45" i="8"/>
  <c r="DI13" i="8"/>
  <c r="DI14" i="8"/>
  <c r="DH77" i="8"/>
  <c r="DH78" i="8"/>
  <c r="DH80" i="8"/>
  <c r="DH81" i="8"/>
  <c r="DH84" i="8"/>
  <c r="DH44" i="8"/>
  <c r="DH45" i="8"/>
  <c r="DH13" i="8"/>
  <c r="DH14" i="8"/>
  <c r="DG77" i="8"/>
  <c r="DG78" i="8"/>
  <c r="DG80" i="8"/>
  <c r="DG84" i="8" s="1"/>
  <c r="DG44" i="8"/>
  <c r="DG45" i="8"/>
  <c r="DG13" i="8"/>
  <c r="DG14" i="8"/>
  <c r="DF77" i="8"/>
  <c r="DF78" i="8"/>
  <c r="DF80" i="8"/>
  <c r="DF84" i="8" s="1"/>
  <c r="DF44" i="8"/>
  <c r="DF45" i="8"/>
  <c r="DF13" i="8"/>
  <c r="DF14" i="8"/>
  <c r="DG81" i="8" l="1"/>
  <c r="DE77" i="8"/>
  <c r="DE78" i="8"/>
  <c r="DE80" i="8"/>
  <c r="DF81" i="8" s="1"/>
  <c r="DE84" i="8"/>
  <c r="DE44" i="8"/>
  <c r="DE45" i="8"/>
  <c r="DE13" i="8"/>
  <c r="DE14" i="8"/>
  <c r="DI82" i="8" l="1"/>
  <c r="DD77" i="8"/>
  <c r="DD78" i="8"/>
  <c r="DD80" i="8"/>
  <c r="DH82" i="8" s="1"/>
  <c r="DD44" i="8"/>
  <c r="DD45" i="8"/>
  <c r="DD13" i="8"/>
  <c r="DD14" i="8"/>
  <c r="DD84" i="8" l="1"/>
  <c r="DE81" i="8"/>
  <c r="DC77" i="8"/>
  <c r="DC78" i="8"/>
  <c r="DC80" i="8"/>
  <c r="DC44" i="8"/>
  <c r="DC45" i="8"/>
  <c r="DC13" i="8"/>
  <c r="DC14" i="8"/>
  <c r="DC84" i="8" l="1"/>
  <c r="DG82" i="8"/>
  <c r="DD81" i="8"/>
  <c r="DB80" i="8"/>
  <c r="DB77" i="8"/>
  <c r="DB78" i="8"/>
  <c r="DB45" i="8"/>
  <c r="DB44" i="8"/>
  <c r="DA45" i="8"/>
  <c r="DB13" i="8"/>
  <c r="DB14" i="8"/>
  <c r="DB84" i="8" l="1"/>
  <c r="DF82" i="8"/>
  <c r="DC81" i="8"/>
  <c r="DA80" i="8"/>
  <c r="DA77" i="8"/>
  <c r="DA78" i="8"/>
  <c r="DA44" i="8"/>
  <c r="DA13" i="8"/>
  <c r="DA14" i="8"/>
  <c r="DA84" i="8" l="1"/>
  <c r="DE82" i="8"/>
  <c r="DB81" i="8"/>
  <c r="CX78" i="8"/>
  <c r="CZ77" i="8"/>
  <c r="CZ80" i="8" l="1"/>
  <c r="CY80" i="8"/>
  <c r="CZ78" i="8"/>
  <c r="CY78" i="8"/>
  <c r="CY77" i="8"/>
  <c r="CZ44" i="8"/>
  <c r="CZ45" i="8"/>
  <c r="CZ13" i="8"/>
  <c r="CZ14" i="8"/>
  <c r="CY14" i="8"/>
  <c r="CY13" i="8"/>
  <c r="CY84" i="8" l="1"/>
  <c r="DC82" i="8"/>
  <c r="CZ84" i="8"/>
  <c r="CZ81" i="8"/>
  <c r="DD82" i="8"/>
  <c r="DA81" i="8"/>
  <c r="CY44" i="8"/>
  <c r="CY45" i="8"/>
  <c r="CX45" i="8" l="1"/>
  <c r="CX80" i="8"/>
  <c r="CW80" i="8"/>
  <c r="CX77" i="8"/>
  <c r="CW45" i="8"/>
  <c r="CX44" i="8"/>
  <c r="CW44" i="8"/>
  <c r="CX14" i="8"/>
  <c r="CX13" i="8"/>
  <c r="CW13" i="8"/>
  <c r="DA82" i="8" l="1"/>
  <c r="CX84" i="8"/>
  <c r="CX81" i="8"/>
  <c r="DB82" i="8"/>
  <c r="CY81" i="8"/>
  <c r="CW14" i="8"/>
  <c r="CL13" i="8"/>
  <c r="CJ80" i="8"/>
  <c r="CK80" i="8"/>
  <c r="CW77" i="8"/>
  <c r="CW78" i="8"/>
  <c r="CW84" i="8"/>
  <c r="CK81" i="8" l="1"/>
  <c r="CV78" i="8"/>
  <c r="CV77" i="8"/>
  <c r="CV80" i="8"/>
  <c r="CV44" i="8"/>
  <c r="CV14" i="8"/>
  <c r="CV13" i="8"/>
  <c r="CV45" i="8"/>
  <c r="CV84" i="8" l="1"/>
  <c r="CZ82" i="8"/>
  <c r="CW81" i="8"/>
  <c r="CU78" i="8"/>
  <c r="CU77" i="8"/>
  <c r="CU80" i="8"/>
  <c r="CV81" i="8" s="1"/>
  <c r="CU14" i="8"/>
  <c r="CU13" i="8"/>
  <c r="CU44" i="8"/>
  <c r="CU45" i="8"/>
  <c r="CT44" i="8"/>
  <c r="CU84" i="8" l="1"/>
  <c r="CY82" i="8"/>
  <c r="CT78" i="8"/>
  <c r="CT77" i="8"/>
  <c r="CT45" i="8"/>
  <c r="CT14" i="8"/>
  <c r="CT13" i="8"/>
  <c r="CT80" i="8"/>
  <c r="CU81" i="8" s="1"/>
  <c r="CT84" i="8" l="1"/>
  <c r="CX82" i="8"/>
  <c r="CS77" i="8"/>
  <c r="CS78" i="8"/>
  <c r="CS80" i="8"/>
  <c r="CS44" i="8"/>
  <c r="CS45" i="8"/>
  <c r="CS13" i="8"/>
  <c r="CS14" i="8"/>
  <c r="CS84" i="8" l="1"/>
  <c r="CW82" i="8"/>
  <c r="CT81" i="8"/>
  <c r="CR77" i="8"/>
  <c r="CR78" i="8"/>
  <c r="CR80" i="8"/>
  <c r="CR45" i="8"/>
  <c r="CR44" i="8"/>
  <c r="CR14" i="8"/>
  <c r="CR13" i="8"/>
  <c r="CR84" i="8" l="1"/>
  <c r="CV82" i="8"/>
  <c r="CS81" i="8"/>
  <c r="CQ80" i="8"/>
  <c r="CR81" i="8" s="1"/>
  <c r="BN80" i="8"/>
  <c r="CQ45" i="8"/>
  <c r="CQ14" i="8"/>
  <c r="CQ13" i="8"/>
  <c r="CU82" i="8" l="1"/>
  <c r="CQ77" i="8"/>
  <c r="CQ78" i="8"/>
  <c r="CQ84" i="8"/>
  <c r="CQ44" i="8"/>
  <c r="CP77" i="8" l="1"/>
  <c r="CP78" i="8"/>
  <c r="CP80" i="8"/>
  <c r="CO45" i="8"/>
  <c r="CP14" i="8"/>
  <c r="CP13" i="8"/>
  <c r="CP84" i="8" l="1"/>
  <c r="CT82" i="8"/>
  <c r="CQ81" i="8"/>
  <c r="CO14" i="8"/>
  <c r="DI15" i="8" s="1"/>
  <c r="CO13" i="8"/>
  <c r="CO44" i="8"/>
  <c r="CO77" i="8"/>
  <c r="CO78" i="8"/>
  <c r="CO80" i="8"/>
  <c r="CP81" i="8" s="1"/>
  <c r="DG15" i="8" l="1"/>
  <c r="DH15" i="8"/>
  <c r="CO84" i="8"/>
  <c r="CO82" i="8"/>
  <c r="CS82" i="8"/>
  <c r="DE15" i="8"/>
  <c r="DF15" i="8"/>
  <c r="DC15" i="8"/>
  <c r="DD15" i="8"/>
  <c r="DA15" i="8"/>
  <c r="DB15" i="8"/>
  <c r="CP15" i="8"/>
  <c r="CX15" i="8"/>
  <c r="CQ15" i="8"/>
  <c r="CY15" i="8"/>
  <c r="CV15" i="8"/>
  <c r="CR15" i="8"/>
  <c r="CZ15" i="8"/>
  <c r="CU15" i="8"/>
  <c r="CO15" i="8"/>
  <c r="CS15" i="8"/>
  <c r="CT15" i="8"/>
  <c r="CW15" i="8"/>
  <c r="CP45" i="8"/>
  <c r="CP44" i="8"/>
  <c r="CN77" i="8"/>
  <c r="CN78" i="8"/>
  <c r="CN80" i="8"/>
  <c r="CM45" i="8"/>
  <c r="CN44" i="8"/>
  <c r="CN45" i="8"/>
  <c r="CN13" i="8"/>
  <c r="CN14" i="8"/>
  <c r="CN84" i="8" l="1"/>
  <c r="CN82" i="8"/>
  <c r="CR82" i="8"/>
  <c r="CO81" i="8"/>
  <c r="CM14" i="8"/>
  <c r="CM77" i="8"/>
  <c r="CM78" i="8"/>
  <c r="CM80" i="8"/>
  <c r="CM44" i="8"/>
  <c r="CM13" i="8"/>
  <c r="CM84" i="8" l="1"/>
  <c r="CQ82" i="8"/>
  <c r="CN81" i="8"/>
  <c r="CL77" i="8"/>
  <c r="CL78" i="8"/>
  <c r="CL80" i="8"/>
  <c r="CL44" i="8"/>
  <c r="CL45" i="8"/>
  <c r="CL14" i="8"/>
  <c r="CL84" i="8" l="1"/>
  <c r="CL81" i="8"/>
  <c r="CP82" i="8"/>
  <c r="CM81" i="8"/>
  <c r="CK77" i="8"/>
  <c r="CK78" i="8"/>
  <c r="CK84" i="8"/>
  <c r="CK44" i="8"/>
  <c r="CK45" i="8"/>
  <c r="CK13" i="8"/>
  <c r="CK14" i="8"/>
  <c r="CI45" i="8" l="1"/>
  <c r="CJ77" i="8"/>
  <c r="CJ78" i="8"/>
  <c r="CJ84" i="8"/>
  <c r="CJ13" i="8"/>
  <c r="CJ14" i="8"/>
  <c r="CJ44" i="8"/>
  <c r="CJ45" i="8"/>
  <c r="CI14" i="8" l="1"/>
  <c r="CI77" i="8"/>
  <c r="CI78" i="8"/>
  <c r="CI80" i="8"/>
  <c r="CH45" i="8"/>
  <c r="CI44" i="8"/>
  <c r="CH44" i="8"/>
  <c r="CH14" i="8"/>
  <c r="CI13" i="8"/>
  <c r="CH13" i="8"/>
  <c r="CI84" i="8" l="1"/>
  <c r="CJ81" i="8"/>
  <c r="CM82" i="8"/>
  <c r="CH80" i="8"/>
  <c r="CL82" i="8" l="1"/>
  <c r="CI81" i="8"/>
  <c r="CH77" i="8"/>
  <c r="CH78" i="8"/>
  <c r="CH84" i="8"/>
  <c r="H80" i="8" l="1"/>
  <c r="I80" i="8"/>
  <c r="J80" i="8"/>
  <c r="K80" i="8"/>
  <c r="L80" i="8"/>
  <c r="M80" i="8"/>
  <c r="N80" i="8"/>
  <c r="O80" i="8"/>
  <c r="P80" i="8"/>
  <c r="Q80" i="8"/>
  <c r="R80" i="8"/>
  <c r="S80" i="8"/>
  <c r="T80" i="8"/>
  <c r="U80" i="8"/>
  <c r="V80" i="8"/>
  <c r="W80" i="8"/>
  <c r="X80" i="8"/>
  <c r="Y80" i="8"/>
  <c r="Z80" i="8"/>
  <c r="AA80" i="8"/>
  <c r="AB80" i="8"/>
  <c r="AC80" i="8"/>
  <c r="AD80" i="8"/>
  <c r="AE80" i="8"/>
  <c r="AF80" i="8"/>
  <c r="AG80" i="8"/>
  <c r="AH80" i="8"/>
  <c r="AI80" i="8"/>
  <c r="AJ80" i="8"/>
  <c r="AK80" i="8"/>
  <c r="AL80" i="8"/>
  <c r="AM80" i="8"/>
  <c r="AN80" i="8"/>
  <c r="AO80" i="8"/>
  <c r="AP80" i="8"/>
  <c r="AQ80" i="8"/>
  <c r="AR80" i="8"/>
  <c r="AS80" i="8"/>
  <c r="AT80" i="8"/>
  <c r="AU80" i="8"/>
  <c r="AV80" i="8"/>
  <c r="AW80" i="8"/>
  <c r="AX80" i="8"/>
  <c r="AY80" i="8"/>
  <c r="AZ80" i="8"/>
  <c r="BA80" i="8"/>
  <c r="BB80" i="8"/>
  <c r="BC80" i="8"/>
  <c r="BD80" i="8"/>
  <c r="BE80" i="8"/>
  <c r="BF80" i="8"/>
  <c r="BG80" i="8"/>
  <c r="BH80" i="8"/>
  <c r="BI80" i="8"/>
  <c r="BJ80" i="8"/>
  <c r="BK80" i="8"/>
  <c r="BL80" i="8"/>
  <c r="BM80" i="8"/>
  <c r="BN84" i="8"/>
  <c r="BO80" i="8"/>
  <c r="BP80" i="8"/>
  <c r="BQ80" i="8"/>
  <c r="BR80" i="8"/>
  <c r="BS80" i="8"/>
  <c r="BT80" i="8"/>
  <c r="BU80" i="8"/>
  <c r="BV80" i="8"/>
  <c r="BW80" i="8"/>
  <c r="BX80" i="8"/>
  <c r="BY80" i="8"/>
  <c r="BZ80" i="8"/>
  <c r="CA80" i="8"/>
  <c r="CB80" i="8"/>
  <c r="CC80" i="8"/>
  <c r="CD80" i="8"/>
  <c r="CE80" i="8"/>
  <c r="CF80" i="8"/>
  <c r="CG80" i="8"/>
  <c r="G80" i="8"/>
  <c r="G84" i="8" s="1"/>
  <c r="W286" i="1"/>
  <c r="CG78" i="8"/>
  <c r="CF78" i="8"/>
  <c r="CE78" i="8"/>
  <c r="CD78" i="8"/>
  <c r="CC78" i="8"/>
  <c r="CB78" i="8"/>
  <c r="CA78" i="8"/>
  <c r="BZ78" i="8"/>
  <c r="BY78" i="8"/>
  <c r="BX78" i="8"/>
  <c r="BW78" i="8"/>
  <c r="BV78" i="8"/>
  <c r="BU78" i="8"/>
  <c r="BT78" i="8"/>
  <c r="BS78" i="8"/>
  <c r="BR78" i="8"/>
  <c r="BQ78" i="8"/>
  <c r="BP78" i="8"/>
  <c r="BO78" i="8"/>
  <c r="BN78" i="8"/>
  <c r="BM78" i="8"/>
  <c r="BL78" i="8"/>
  <c r="BK78" i="8"/>
  <c r="BJ78" i="8"/>
  <c r="BI78" i="8"/>
  <c r="BH78" i="8"/>
  <c r="BG78" i="8"/>
  <c r="BF78" i="8"/>
  <c r="BE78" i="8"/>
  <c r="BD78" i="8"/>
  <c r="BC78" i="8"/>
  <c r="BB78" i="8"/>
  <c r="BA78" i="8"/>
  <c r="AZ78" i="8"/>
  <c r="AY78" i="8"/>
  <c r="AX78" i="8"/>
  <c r="AW78" i="8"/>
  <c r="AV78" i="8"/>
  <c r="AU78" i="8"/>
  <c r="AT78" i="8"/>
  <c r="AS78" i="8"/>
  <c r="AR78" i="8"/>
  <c r="AQ78" i="8"/>
  <c r="AP78" i="8"/>
  <c r="AO78" i="8"/>
  <c r="AN78" i="8"/>
  <c r="AM78" i="8"/>
  <c r="AL78" i="8"/>
  <c r="AK78" i="8"/>
  <c r="AJ78" i="8"/>
  <c r="AI78" i="8"/>
  <c r="AH78" i="8"/>
  <c r="AG78" i="8"/>
  <c r="AF78" i="8"/>
  <c r="AE78" i="8"/>
  <c r="AD78" i="8"/>
  <c r="AC78" i="8"/>
  <c r="AB78" i="8"/>
  <c r="AA78" i="8"/>
  <c r="Z78" i="8"/>
  <c r="Y78" i="8"/>
  <c r="X78" i="8"/>
  <c r="W78" i="8"/>
  <c r="V78" i="8"/>
  <c r="U78" i="8"/>
  <c r="T78" i="8"/>
  <c r="S78" i="8"/>
  <c r="R78" i="8"/>
  <c r="Q78" i="8"/>
  <c r="P78" i="8"/>
  <c r="O78" i="8"/>
  <c r="N78" i="8"/>
  <c r="M78" i="8"/>
  <c r="L78" i="8"/>
  <c r="K78" i="8"/>
  <c r="J78" i="8"/>
  <c r="I78" i="8"/>
  <c r="H78" i="8"/>
  <c r="G78" i="8"/>
  <c r="CG77" i="8"/>
  <c r="CF77" i="8"/>
  <c r="CE77" i="8"/>
  <c r="CD77" i="8"/>
  <c r="CC77" i="8"/>
  <c r="CB77" i="8"/>
  <c r="CA77" i="8"/>
  <c r="BZ77" i="8"/>
  <c r="BY77" i="8"/>
  <c r="BX77" i="8"/>
  <c r="BW77" i="8"/>
  <c r="BV77" i="8"/>
  <c r="BU77" i="8"/>
  <c r="BT77" i="8"/>
  <c r="BS77" i="8"/>
  <c r="BR77" i="8"/>
  <c r="BQ77" i="8"/>
  <c r="BP77" i="8"/>
  <c r="BO77" i="8"/>
  <c r="BN77" i="8"/>
  <c r="BM77" i="8"/>
  <c r="BL77" i="8"/>
  <c r="BK77" i="8"/>
  <c r="BJ77" i="8"/>
  <c r="BI77" i="8"/>
  <c r="BH77" i="8"/>
  <c r="BG77" i="8"/>
  <c r="BF77" i="8"/>
  <c r="BE77" i="8"/>
  <c r="BD77" i="8"/>
  <c r="BC77" i="8"/>
  <c r="BB77" i="8"/>
  <c r="BA77" i="8"/>
  <c r="AZ77" i="8"/>
  <c r="AY77" i="8"/>
  <c r="AX77" i="8"/>
  <c r="AW77" i="8"/>
  <c r="AV77" i="8"/>
  <c r="AU77" i="8"/>
  <c r="AT77" i="8"/>
  <c r="AS77" i="8"/>
  <c r="AR77" i="8"/>
  <c r="AQ77" i="8"/>
  <c r="AP77" i="8"/>
  <c r="AO77" i="8"/>
  <c r="AN77" i="8"/>
  <c r="AM77" i="8"/>
  <c r="AL77" i="8"/>
  <c r="AK77" i="8"/>
  <c r="AJ77" i="8"/>
  <c r="AI77" i="8"/>
  <c r="AH77" i="8"/>
  <c r="AG77" i="8"/>
  <c r="AF77" i="8"/>
  <c r="AE77" i="8"/>
  <c r="AD77" i="8"/>
  <c r="AC77" i="8"/>
  <c r="AB77" i="8"/>
  <c r="AA77" i="8"/>
  <c r="Z77" i="8"/>
  <c r="Y77" i="8"/>
  <c r="X77" i="8"/>
  <c r="W77" i="8"/>
  <c r="V77" i="8"/>
  <c r="U77" i="8"/>
  <c r="T77" i="8"/>
  <c r="S77" i="8"/>
  <c r="R77" i="8"/>
  <c r="Q77" i="8"/>
  <c r="P77" i="8"/>
  <c r="O77" i="8"/>
  <c r="N77" i="8"/>
  <c r="M77" i="8"/>
  <c r="L77" i="8"/>
  <c r="K77" i="8"/>
  <c r="J77" i="8"/>
  <c r="I77" i="8"/>
  <c r="H77" i="8"/>
  <c r="G77" i="8"/>
  <c r="F77" i="8"/>
  <c r="E77" i="8"/>
  <c r="D77" i="8"/>
  <c r="CG45" i="8"/>
  <c r="CF45" i="8"/>
  <c r="CE45" i="8"/>
  <c r="CD45" i="8"/>
  <c r="CC45" i="8"/>
  <c r="CB45" i="8"/>
  <c r="CA45" i="8"/>
  <c r="BZ45" i="8"/>
  <c r="BY45" i="8"/>
  <c r="BX45" i="8"/>
  <c r="BW45" i="8"/>
  <c r="BV45" i="8"/>
  <c r="BU45" i="8"/>
  <c r="BT45" i="8"/>
  <c r="BS45" i="8"/>
  <c r="BR45" i="8"/>
  <c r="BQ45" i="8"/>
  <c r="BP45" i="8"/>
  <c r="BO45" i="8"/>
  <c r="BN45" i="8"/>
  <c r="BM45" i="8"/>
  <c r="BL45" i="8"/>
  <c r="BK45" i="8"/>
  <c r="BJ45" i="8"/>
  <c r="BI45" i="8"/>
  <c r="BH45" i="8"/>
  <c r="BG45" i="8"/>
  <c r="BF45" i="8"/>
  <c r="BE45" i="8"/>
  <c r="BD45" i="8"/>
  <c r="BC45" i="8"/>
  <c r="BB45" i="8"/>
  <c r="BA45" i="8"/>
  <c r="AZ45" i="8"/>
  <c r="AY45" i="8"/>
  <c r="AX45" i="8"/>
  <c r="AW45" i="8"/>
  <c r="AV45" i="8"/>
  <c r="AU45" i="8"/>
  <c r="AT45" i="8"/>
  <c r="AS45" i="8"/>
  <c r="AR45" i="8"/>
  <c r="AQ45" i="8"/>
  <c r="AP45" i="8"/>
  <c r="AO45" i="8"/>
  <c r="AN45" i="8"/>
  <c r="AM45" i="8"/>
  <c r="AL45" i="8"/>
  <c r="AK45" i="8"/>
  <c r="AJ45" i="8"/>
  <c r="AI45" i="8"/>
  <c r="AH45" i="8"/>
  <c r="AG45" i="8"/>
  <c r="AF45" i="8"/>
  <c r="AE45" i="8"/>
  <c r="AD45" i="8"/>
  <c r="AC45" i="8"/>
  <c r="AB45" i="8"/>
  <c r="AA45" i="8"/>
  <c r="Z45" i="8"/>
  <c r="Y45" i="8"/>
  <c r="X45" i="8"/>
  <c r="W45" i="8"/>
  <c r="V45" i="8"/>
  <c r="U45" i="8"/>
  <c r="T45" i="8"/>
  <c r="S45" i="8"/>
  <c r="R45" i="8"/>
  <c r="Q45" i="8"/>
  <c r="P45" i="8"/>
  <c r="O45" i="8"/>
  <c r="N45" i="8"/>
  <c r="M45" i="8"/>
  <c r="L45" i="8"/>
  <c r="K45" i="8"/>
  <c r="J45" i="8"/>
  <c r="I45" i="8"/>
  <c r="H45" i="8"/>
  <c r="G45" i="8"/>
  <c r="CG44" i="8"/>
  <c r="CF44" i="8"/>
  <c r="CE44" i="8"/>
  <c r="CD44" i="8"/>
  <c r="CC44" i="8"/>
  <c r="CB44" i="8"/>
  <c r="CA44" i="8"/>
  <c r="BZ44" i="8"/>
  <c r="BY44" i="8"/>
  <c r="BX44" i="8"/>
  <c r="BW44" i="8"/>
  <c r="BV44" i="8"/>
  <c r="BU44" i="8"/>
  <c r="BT44" i="8"/>
  <c r="BS44" i="8"/>
  <c r="BR44" i="8"/>
  <c r="BQ44" i="8"/>
  <c r="BP44" i="8"/>
  <c r="BO44" i="8"/>
  <c r="BN44" i="8"/>
  <c r="BM44" i="8"/>
  <c r="BL44" i="8"/>
  <c r="BK44" i="8"/>
  <c r="BJ44" i="8"/>
  <c r="BI44" i="8"/>
  <c r="BH44" i="8"/>
  <c r="BG44" i="8"/>
  <c r="BF44" i="8"/>
  <c r="BE44" i="8"/>
  <c r="BD44" i="8"/>
  <c r="BC44" i="8"/>
  <c r="BB44" i="8"/>
  <c r="BA44" i="8"/>
  <c r="AZ44" i="8"/>
  <c r="AY44" i="8"/>
  <c r="AX44" i="8"/>
  <c r="AW44" i="8"/>
  <c r="AV44" i="8"/>
  <c r="AU44" i="8"/>
  <c r="AT44" i="8"/>
  <c r="AS44" i="8"/>
  <c r="AR44" i="8"/>
  <c r="AQ44" i="8"/>
  <c r="AP44" i="8"/>
  <c r="AO44" i="8"/>
  <c r="AN44" i="8"/>
  <c r="AM44" i="8"/>
  <c r="AL44" i="8"/>
  <c r="AK44" i="8"/>
  <c r="AJ44" i="8"/>
  <c r="AI44" i="8"/>
  <c r="AH44" i="8"/>
  <c r="AG44" i="8"/>
  <c r="AF44" i="8"/>
  <c r="AE44" i="8"/>
  <c r="AD44" i="8"/>
  <c r="AC44" i="8"/>
  <c r="AB44" i="8"/>
  <c r="AA44" i="8"/>
  <c r="Z44" i="8"/>
  <c r="Y44" i="8"/>
  <c r="X44" i="8"/>
  <c r="W44" i="8"/>
  <c r="V44" i="8"/>
  <c r="U44" i="8"/>
  <c r="T44" i="8"/>
  <c r="S44" i="8"/>
  <c r="R44" i="8"/>
  <c r="Q44" i="8"/>
  <c r="P44" i="8"/>
  <c r="O44" i="8"/>
  <c r="N44" i="8"/>
  <c r="M44" i="8"/>
  <c r="L44" i="8"/>
  <c r="K44" i="8"/>
  <c r="J44" i="8"/>
  <c r="I44" i="8"/>
  <c r="H44" i="8"/>
  <c r="G44" i="8"/>
  <c r="F44" i="8"/>
  <c r="E44" i="8"/>
  <c r="D44" i="8"/>
  <c r="CG14" i="8"/>
  <c r="CF14" i="8"/>
  <c r="CE14" i="8"/>
  <c r="CD14" i="8"/>
  <c r="CC14" i="8"/>
  <c r="CB14" i="8"/>
  <c r="CA14" i="8"/>
  <c r="BZ14" i="8"/>
  <c r="BY14" i="8"/>
  <c r="BX14" i="8"/>
  <c r="BW14" i="8"/>
  <c r="BV14" i="8"/>
  <c r="BU14" i="8"/>
  <c r="BT14" i="8"/>
  <c r="BS14" i="8"/>
  <c r="BR14" i="8"/>
  <c r="BQ14" i="8"/>
  <c r="BP14" i="8"/>
  <c r="BO14" i="8"/>
  <c r="BN14" i="8"/>
  <c r="BM14" i="8"/>
  <c r="BL14" i="8"/>
  <c r="BK14" i="8"/>
  <c r="BJ14" i="8"/>
  <c r="BI14" i="8"/>
  <c r="BH14" i="8"/>
  <c r="BG14" i="8"/>
  <c r="BF14" i="8"/>
  <c r="BE14" i="8"/>
  <c r="BD14" i="8"/>
  <c r="BC14" i="8"/>
  <c r="BB14" i="8"/>
  <c r="BA14" i="8"/>
  <c r="AZ14" i="8"/>
  <c r="AY14" i="8"/>
  <c r="AX14" i="8"/>
  <c r="AW14" i="8"/>
  <c r="AV14" i="8"/>
  <c r="AU14" i="8"/>
  <c r="AT14" i="8"/>
  <c r="AS14" i="8"/>
  <c r="AR14" i="8"/>
  <c r="AQ14" i="8"/>
  <c r="AP14" i="8"/>
  <c r="AO14" i="8"/>
  <c r="AN14" i="8"/>
  <c r="AM14" i="8"/>
  <c r="AL14" i="8"/>
  <c r="AK14" i="8"/>
  <c r="AJ14" i="8"/>
  <c r="AI14" i="8"/>
  <c r="AH14" i="8"/>
  <c r="AG14" i="8"/>
  <c r="AF14" i="8"/>
  <c r="AE14" i="8"/>
  <c r="AD14" i="8"/>
  <c r="AC14" i="8"/>
  <c r="AB14" i="8"/>
  <c r="AA14" i="8"/>
  <c r="Z14" i="8"/>
  <c r="Y14" i="8"/>
  <c r="X14" i="8"/>
  <c r="W14" i="8"/>
  <c r="V14" i="8"/>
  <c r="U14" i="8"/>
  <c r="T14" i="8"/>
  <c r="S14" i="8"/>
  <c r="R14" i="8"/>
  <c r="Q14" i="8"/>
  <c r="P14" i="8"/>
  <c r="O14" i="8"/>
  <c r="N14" i="8"/>
  <c r="M14" i="8"/>
  <c r="L14" i="8"/>
  <c r="K14" i="8"/>
  <c r="J14" i="8"/>
  <c r="I14" i="8"/>
  <c r="H14" i="8"/>
  <c r="G14" i="8"/>
  <c r="CG13" i="8"/>
  <c r="CF13" i="8"/>
  <c r="CE13" i="8"/>
  <c r="CD13" i="8"/>
  <c r="CC13" i="8"/>
  <c r="CB13" i="8"/>
  <c r="CA13" i="8"/>
  <c r="BZ13" i="8"/>
  <c r="BY13" i="8"/>
  <c r="BX13" i="8"/>
  <c r="BW13" i="8"/>
  <c r="BV13" i="8"/>
  <c r="BU13" i="8"/>
  <c r="BT13" i="8"/>
  <c r="BS13" i="8"/>
  <c r="BR13" i="8"/>
  <c r="BQ13" i="8"/>
  <c r="BP13" i="8"/>
  <c r="BO13" i="8"/>
  <c r="BN13" i="8"/>
  <c r="BM13" i="8"/>
  <c r="BL13" i="8"/>
  <c r="BK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H260" i="1"/>
  <c r="B293" i="1"/>
  <c r="D290" i="1"/>
  <c r="B289"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52" i="1"/>
  <c r="W7" i="1"/>
  <c r="J286" i="1"/>
  <c r="E5" i="1"/>
  <c r="E6" i="1"/>
  <c r="E7"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4" i="1"/>
  <c r="B290" i="1"/>
  <c r="V289" i="1"/>
  <c r="X281" i="1"/>
  <c r="X282" i="1"/>
  <c r="X283" i="1"/>
  <c r="X284" i="1"/>
  <c r="X285" i="1"/>
  <c r="X286" i="1"/>
  <c r="W280" i="1"/>
  <c r="W281" i="1"/>
  <c r="W282" i="1"/>
  <c r="W283" i="1"/>
  <c r="W284" i="1"/>
  <c r="W285" i="1"/>
  <c r="J283" i="1"/>
  <c r="J284" i="1"/>
  <c r="J285" i="1"/>
  <c r="I283" i="1"/>
  <c r="I284" i="1"/>
  <c r="I285" i="1"/>
  <c r="I286" i="1"/>
  <c r="H284" i="1"/>
  <c r="H285" i="1"/>
  <c r="H286" i="1"/>
  <c r="V293" i="1"/>
  <c r="V290" i="1"/>
  <c r="D293" i="1"/>
  <c r="D289" i="1"/>
  <c r="W264" i="1"/>
  <c r="H283" i="1"/>
  <c r="H282" i="1"/>
  <c r="I282" i="1"/>
  <c r="J282" i="1"/>
  <c r="H280" i="1"/>
  <c r="H281" i="1"/>
  <c r="I281" i="1"/>
  <c r="J281" i="1"/>
  <c r="X280" i="1"/>
  <c r="J280" i="1"/>
  <c r="I280" i="1"/>
  <c r="H8" i="1"/>
  <c r="H279" i="1"/>
  <c r="H278" i="1"/>
  <c r="W279" i="1"/>
  <c r="X279" i="1"/>
  <c r="I279" i="1"/>
  <c r="J279" i="1"/>
  <c r="I278"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X278" i="1"/>
  <c r="W278" i="1"/>
  <c r="W256" i="1"/>
  <c r="X256" i="1"/>
  <c r="I277" i="1"/>
  <c r="H277" i="1"/>
  <c r="W277" i="1"/>
  <c r="X277" i="1"/>
  <c r="I276" i="1"/>
  <c r="W276" i="1"/>
  <c r="X276" i="1"/>
  <c r="H276" i="1"/>
  <c r="H256" i="1"/>
  <c r="I256" i="1"/>
  <c r="W257" i="1"/>
  <c r="X257" i="1"/>
  <c r="H275" i="1"/>
  <c r="I275" i="1"/>
  <c r="W275" i="1"/>
  <c r="X275" i="1"/>
  <c r="W207" i="1"/>
  <c r="W208" i="1"/>
  <c r="W209" i="1"/>
  <c r="W210" i="1"/>
  <c r="W211" i="1"/>
  <c r="W212" i="1"/>
  <c r="W213" i="1"/>
  <c r="W214" i="1"/>
  <c r="W215" i="1"/>
  <c r="W216" i="1"/>
  <c r="W217" i="1"/>
  <c r="W218" i="1"/>
  <c r="W219" i="1"/>
  <c r="W220" i="1"/>
  <c r="W221" i="1"/>
  <c r="W222" i="1"/>
  <c r="W223" i="1"/>
  <c r="W224" i="1"/>
  <c r="W225" i="1"/>
  <c r="W226" i="1"/>
  <c r="W227" i="1"/>
  <c r="W228" i="1"/>
  <c r="W229" i="1"/>
  <c r="W230" i="1"/>
  <c r="W231" i="1"/>
  <c r="W232" i="1"/>
  <c r="W233" i="1"/>
  <c r="W234" i="1"/>
  <c r="W235" i="1"/>
  <c r="W236" i="1"/>
  <c r="W237" i="1"/>
  <c r="W238" i="1"/>
  <c r="W239" i="1"/>
  <c r="W240" i="1"/>
  <c r="W241" i="1"/>
  <c r="W242" i="1"/>
  <c r="W243" i="1"/>
  <c r="W244" i="1"/>
  <c r="W245" i="1"/>
  <c r="W246" i="1"/>
  <c r="W247" i="1"/>
  <c r="W248" i="1"/>
  <c r="W249" i="1"/>
  <c r="W250" i="1"/>
  <c r="W251" i="1"/>
  <c r="W252" i="1"/>
  <c r="W253" i="1"/>
  <c r="W254" i="1"/>
  <c r="W255" i="1"/>
  <c r="W258" i="1"/>
  <c r="W259" i="1"/>
  <c r="W260" i="1"/>
  <c r="W261" i="1"/>
  <c r="W262" i="1"/>
  <c r="W263" i="1"/>
  <c r="W265" i="1"/>
  <c r="W266" i="1"/>
  <c r="W267" i="1"/>
  <c r="W268" i="1"/>
  <c r="W269" i="1"/>
  <c r="W270" i="1"/>
  <c r="W271" i="1"/>
  <c r="W272" i="1"/>
  <c r="W273" i="1"/>
  <c r="W274"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8" i="1"/>
  <c r="X259" i="1"/>
  <c r="X260" i="1"/>
  <c r="X261" i="1"/>
  <c r="X262" i="1"/>
  <c r="X263" i="1"/>
  <c r="X264" i="1"/>
  <c r="X265" i="1"/>
  <c r="X266" i="1"/>
  <c r="X267" i="1"/>
  <c r="X268" i="1"/>
  <c r="X269" i="1"/>
  <c r="X270" i="1"/>
  <c r="X271" i="1"/>
  <c r="X272" i="1"/>
  <c r="X273" i="1"/>
  <c r="X274" i="1"/>
  <c r="H274" i="1"/>
  <c r="I274" i="1"/>
  <c r="I273" i="1"/>
  <c r="H273" i="1"/>
  <c r="H258" i="1"/>
  <c r="I258" i="1"/>
  <c r="H272" i="1"/>
  <c r="I272" i="1"/>
  <c r="H271" i="1"/>
  <c r="I271"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7" i="1"/>
  <c r="I257" i="1"/>
  <c r="H259" i="1"/>
  <c r="I259" i="1"/>
  <c r="I260" i="1"/>
  <c r="H261" i="1"/>
  <c r="I261" i="1"/>
  <c r="H262" i="1"/>
  <c r="I262" i="1"/>
  <c r="H263" i="1"/>
  <c r="I263" i="1"/>
  <c r="H264" i="1"/>
  <c r="I264" i="1"/>
  <c r="H265" i="1"/>
  <c r="I265" i="1"/>
  <c r="H266" i="1"/>
  <c r="I266" i="1"/>
  <c r="H267" i="1"/>
  <c r="I267" i="1"/>
  <c r="H268" i="1"/>
  <c r="I268" i="1"/>
  <c r="H269" i="1"/>
  <c r="I269" i="1"/>
  <c r="I270" i="1"/>
  <c r="H270" i="1"/>
  <c r="J119" i="1"/>
  <c r="X119" i="1"/>
  <c r="X77" i="1"/>
  <c r="J77" i="1"/>
  <c r="X89" i="1"/>
  <c r="J89" i="1"/>
  <c r="J48" i="1"/>
  <c r="X48" i="1"/>
  <c r="X121" i="1"/>
  <c r="J121" i="1"/>
  <c r="X40" i="1"/>
  <c r="J40" i="1"/>
  <c r="J206" i="1"/>
  <c r="J202" i="1"/>
  <c r="X206" i="1"/>
  <c r="W205" i="1"/>
  <c r="X202" i="1"/>
  <c r="J15" i="1"/>
  <c r="X15" i="1"/>
  <c r="X19" i="1"/>
  <c r="J19" i="1"/>
  <c r="X172" i="1"/>
  <c r="J172" i="1"/>
  <c r="X71" i="1"/>
  <c r="J71" i="1"/>
  <c r="J177" i="1"/>
  <c r="X177" i="1"/>
  <c r="J142" i="1"/>
  <c r="X142" i="1"/>
  <c r="J158" i="1"/>
  <c r="X158" i="1"/>
  <c r="X52" i="1"/>
  <c r="J52" i="1"/>
  <c r="X36" i="1"/>
  <c r="J36" i="1"/>
  <c r="X179" i="1"/>
  <c r="J179" i="1"/>
  <c r="J83" i="1"/>
  <c r="X83" i="1"/>
  <c r="J81" i="1"/>
  <c r="X81" i="1"/>
  <c r="J133" i="1"/>
  <c r="X133" i="1"/>
  <c r="X98" i="1"/>
  <c r="J98" i="1"/>
  <c r="J165" i="1"/>
  <c r="X165" i="1"/>
  <c r="J129" i="1"/>
  <c r="X129" i="1"/>
  <c r="J125" i="1"/>
  <c r="X125" i="1"/>
  <c r="J63" i="1"/>
  <c r="X63" i="1"/>
  <c r="X38" i="1"/>
  <c r="J38" i="1"/>
  <c r="X22" i="1"/>
  <c r="J22" i="1"/>
  <c r="J93" i="1"/>
  <c r="X93" i="1"/>
  <c r="J17" i="1"/>
  <c r="X17" i="1"/>
  <c r="X144" i="1"/>
  <c r="J144" i="1"/>
  <c r="J95" i="1"/>
  <c r="X95" i="1"/>
  <c r="X54" i="1"/>
  <c r="J54" i="1"/>
  <c r="J163" i="1"/>
  <c r="X163" i="1"/>
  <c r="X134" i="1"/>
  <c r="J134" i="1"/>
  <c r="J56" i="1"/>
  <c r="X56" i="1"/>
  <c r="J37" i="1"/>
  <c r="X37" i="1"/>
  <c r="J187" i="1"/>
  <c r="X187" i="1"/>
  <c r="X104" i="1"/>
  <c r="J104" i="1"/>
  <c r="X72" i="1"/>
  <c r="J72" i="1"/>
  <c r="X88" i="1"/>
  <c r="J88" i="1"/>
  <c r="X43" i="1"/>
  <c r="J43" i="1"/>
  <c r="X135" i="1"/>
  <c r="J135" i="1"/>
  <c r="X155" i="1"/>
  <c r="J155" i="1"/>
  <c r="J167" i="1"/>
  <c r="X167" i="1"/>
  <c r="J192" i="1"/>
  <c r="X192" i="1"/>
  <c r="J33" i="1"/>
  <c r="X33" i="1"/>
  <c r="J120" i="1"/>
  <c r="X120" i="1"/>
  <c r="X140" i="1"/>
  <c r="J140" i="1"/>
  <c r="J96" i="1"/>
  <c r="X96" i="1"/>
  <c r="X153" i="1"/>
  <c r="J153" i="1"/>
  <c r="J198" i="1"/>
  <c r="X198" i="1"/>
  <c r="J141" i="1"/>
  <c r="X141" i="1"/>
  <c r="X149" i="1"/>
  <c r="J149" i="1"/>
  <c r="X161" i="1"/>
  <c r="J161" i="1"/>
  <c r="X173" i="1"/>
  <c r="J173" i="1"/>
  <c r="J185" i="1"/>
  <c r="X185" i="1"/>
  <c r="X197" i="1"/>
  <c r="J197" i="1"/>
  <c r="J12" i="1"/>
  <c r="X12" i="1"/>
  <c r="J24" i="1"/>
  <c r="X24" i="1"/>
  <c r="J60" i="1"/>
  <c r="X60" i="1"/>
  <c r="X84" i="1"/>
  <c r="J84" i="1"/>
  <c r="J108" i="1"/>
  <c r="X108" i="1"/>
  <c r="X44" i="1"/>
  <c r="J44" i="1"/>
  <c r="J68" i="1"/>
  <c r="X68" i="1"/>
  <c r="X80" i="1"/>
  <c r="J80" i="1"/>
  <c r="X92" i="1"/>
  <c r="J92" i="1"/>
  <c r="J116" i="1"/>
  <c r="X116" i="1"/>
  <c r="X128" i="1"/>
  <c r="J128" i="1"/>
  <c r="X13" i="1"/>
  <c r="J13" i="1"/>
  <c r="J25" i="1"/>
  <c r="X25" i="1"/>
  <c r="X82" i="1"/>
  <c r="J82" i="1"/>
  <c r="J100" i="1"/>
  <c r="X100" i="1"/>
  <c r="J29" i="1"/>
  <c r="X29" i="1"/>
  <c r="X151" i="1"/>
  <c r="J151" i="1"/>
  <c r="X11" i="1"/>
  <c r="J11" i="1"/>
  <c r="J18" i="1"/>
  <c r="X18" i="1"/>
  <c r="J184" i="1"/>
  <c r="X184" i="1"/>
  <c r="J147" i="1"/>
  <c r="X147" i="1"/>
  <c r="X79" i="1"/>
  <c r="J79" i="1"/>
  <c r="J9" i="1"/>
  <c r="J193" i="1"/>
  <c r="X193" i="1"/>
  <c r="X27" i="1"/>
  <c r="J27" i="1"/>
  <c r="X162" i="1"/>
  <c r="J162" i="1"/>
  <c r="X174" i="1"/>
  <c r="J174" i="1"/>
  <c r="X186" i="1"/>
  <c r="J186" i="1"/>
  <c r="J195" i="1"/>
  <c r="X195" i="1"/>
  <c r="X132" i="1"/>
  <c r="J132" i="1"/>
  <c r="J150" i="1"/>
  <c r="X150" i="1"/>
  <c r="X126" i="1"/>
  <c r="J126" i="1"/>
  <c r="X178" i="1"/>
  <c r="J178" i="1"/>
  <c r="J59" i="1"/>
  <c r="X59" i="1"/>
  <c r="X105" i="1"/>
  <c r="J105" i="1"/>
  <c r="J45" i="1"/>
  <c r="X45" i="1"/>
  <c r="X196" i="1"/>
  <c r="J196" i="1"/>
  <c r="J53" i="1"/>
  <c r="X53" i="1"/>
  <c r="X39" i="1"/>
  <c r="J39" i="1"/>
  <c r="J75" i="1"/>
  <c r="X75" i="1"/>
  <c r="J138" i="1"/>
  <c r="X138" i="1"/>
  <c r="X154" i="1"/>
  <c r="J154" i="1"/>
  <c r="X118" i="1"/>
  <c r="J118" i="1"/>
  <c r="J117" i="1"/>
  <c r="X117" i="1"/>
  <c r="X42" i="1"/>
  <c r="J42" i="1"/>
  <c r="W206" i="1"/>
  <c r="X207" i="1"/>
  <c r="J203" i="1"/>
  <c r="J207" i="1"/>
  <c r="X203" i="1"/>
  <c r="J69" i="1"/>
  <c r="X69" i="1"/>
  <c r="X34" i="1"/>
  <c r="J34" i="1"/>
  <c r="J109" i="1"/>
  <c r="X109" i="1"/>
  <c r="J159" i="1"/>
  <c r="X159" i="1"/>
  <c r="J107" i="1"/>
  <c r="X107" i="1"/>
  <c r="X14" i="1"/>
  <c r="J14" i="1"/>
  <c r="J171" i="1"/>
  <c r="X171" i="1"/>
  <c r="J136" i="1"/>
  <c r="X136" i="1"/>
  <c r="J183" i="1"/>
  <c r="X183" i="1"/>
  <c r="J137" i="1"/>
  <c r="X137" i="1"/>
  <c r="J113" i="1"/>
  <c r="X113" i="1"/>
  <c r="X114" i="1"/>
  <c r="J114" i="1"/>
  <c r="X50" i="1"/>
  <c r="J50" i="1"/>
  <c r="X94" i="1"/>
  <c r="J94" i="1"/>
  <c r="X156" i="1"/>
  <c r="J156" i="1"/>
  <c r="X152" i="1"/>
  <c r="J152" i="1"/>
  <c r="X164" i="1"/>
  <c r="J164" i="1"/>
  <c r="X176" i="1"/>
  <c r="J176" i="1"/>
  <c r="X188" i="1"/>
  <c r="J188" i="1"/>
  <c r="X200" i="1"/>
  <c r="J200" i="1"/>
  <c r="J204" i="1"/>
  <c r="X204" i="1"/>
  <c r="X51" i="1"/>
  <c r="J51" i="1"/>
  <c r="J87" i="1"/>
  <c r="X87" i="1"/>
  <c r="X99" i="1"/>
  <c r="J99" i="1"/>
  <c r="J111" i="1"/>
  <c r="X111" i="1"/>
  <c r="J35" i="1"/>
  <c r="X35" i="1"/>
  <c r="J47" i="1"/>
  <c r="X47" i="1"/>
  <c r="X131" i="1"/>
  <c r="J131" i="1"/>
  <c r="J143" i="1"/>
  <c r="X143" i="1"/>
  <c r="X16" i="1"/>
  <c r="J16" i="1"/>
  <c r="J28" i="1"/>
  <c r="X28" i="1"/>
  <c r="X201" i="1"/>
  <c r="J201" i="1"/>
  <c r="X205" i="1"/>
  <c r="W204" i="1"/>
  <c r="W198" i="1"/>
  <c r="W201" i="1"/>
  <c r="J205" i="1"/>
  <c r="J124" i="1"/>
  <c r="X124" i="1"/>
  <c r="J169" i="1"/>
  <c r="X169" i="1"/>
  <c r="X55" i="1"/>
  <c r="J55" i="1"/>
  <c r="X90" i="1"/>
  <c r="J90" i="1"/>
  <c r="X85" i="1"/>
  <c r="J85" i="1"/>
  <c r="J199" i="1"/>
  <c r="X199" i="1"/>
  <c r="J91" i="1"/>
  <c r="X91" i="1"/>
  <c r="X86" i="1"/>
  <c r="J86" i="1"/>
  <c r="X74" i="1"/>
  <c r="J74" i="1"/>
  <c r="J189" i="1"/>
  <c r="X189" i="1"/>
  <c r="W200" i="1"/>
  <c r="W203" i="1"/>
  <c r="J194" i="1"/>
  <c r="X194" i="1"/>
  <c r="J62" i="1"/>
  <c r="X62" i="1"/>
  <c r="X76" i="1"/>
  <c r="J76" i="1"/>
  <c r="J30" i="1"/>
  <c r="X30" i="1"/>
  <c r="J122" i="1"/>
  <c r="X122" i="1"/>
  <c r="J8" i="1"/>
  <c r="J175" i="1"/>
  <c r="X175" i="1"/>
  <c r="J21" i="1"/>
  <c r="X21" i="1"/>
  <c r="J32" i="1"/>
  <c r="X32" i="1"/>
  <c r="X101" i="1"/>
  <c r="J101" i="1"/>
  <c r="X181" i="1"/>
  <c r="J181" i="1"/>
  <c r="J130" i="1"/>
  <c r="X130" i="1"/>
  <c r="J20" i="1"/>
  <c r="X20" i="1"/>
  <c r="X49" i="1"/>
  <c r="J49" i="1"/>
  <c r="J70" i="1"/>
  <c r="X70" i="1"/>
  <c r="W197" i="1"/>
  <c r="J112" i="1"/>
  <c r="X112" i="1"/>
  <c r="J148" i="1"/>
  <c r="X148" i="1"/>
  <c r="J160" i="1"/>
  <c r="X160" i="1"/>
  <c r="J23" i="1"/>
  <c r="X23" i="1"/>
  <c r="X26" i="1"/>
  <c r="J26" i="1"/>
  <c r="J10" i="1"/>
  <c r="X191" i="1"/>
  <c r="J191" i="1"/>
  <c r="J73" i="1"/>
  <c r="X73" i="1"/>
  <c r="J139" i="1"/>
  <c r="X139" i="1"/>
  <c r="X146" i="1"/>
  <c r="J146" i="1"/>
  <c r="J190" i="1"/>
  <c r="X190" i="1"/>
  <c r="X97" i="1"/>
  <c r="J97" i="1"/>
  <c r="J46" i="1"/>
  <c r="X46" i="1"/>
  <c r="J78" i="1"/>
  <c r="X78" i="1"/>
  <c r="X182" i="1"/>
  <c r="J182" i="1"/>
  <c r="J64" i="1"/>
  <c r="X64" i="1"/>
  <c r="J103" i="1"/>
  <c r="X103" i="1"/>
  <c r="X67" i="1"/>
  <c r="J67" i="1"/>
  <c r="X31" i="1"/>
  <c r="J31" i="1"/>
  <c r="J123" i="1"/>
  <c r="X123" i="1"/>
  <c r="X102" i="1"/>
  <c r="J102" i="1"/>
  <c r="J65" i="1"/>
  <c r="X65" i="1"/>
  <c r="J61" i="1"/>
  <c r="X61" i="1"/>
  <c r="J115" i="1"/>
  <c r="X115" i="1"/>
  <c r="X166" i="1"/>
  <c r="J166" i="1"/>
  <c r="J168" i="1"/>
  <c r="X168" i="1"/>
  <c r="J41" i="1"/>
  <c r="X41" i="1"/>
  <c r="X180" i="1"/>
  <c r="J180" i="1"/>
  <c r="J170" i="1"/>
  <c r="X170" i="1"/>
  <c r="X57" i="1"/>
  <c r="J57" i="1"/>
  <c r="X127" i="1"/>
  <c r="J127" i="1"/>
  <c r="X58" i="1"/>
  <c r="J58" i="1"/>
  <c r="J106" i="1"/>
  <c r="X106" i="1"/>
  <c r="J110" i="1"/>
  <c r="X110" i="1"/>
  <c r="J157" i="1"/>
  <c r="X157" i="1"/>
  <c r="J66" i="1"/>
  <c r="X66" i="1"/>
  <c r="J145" i="1"/>
  <c r="X145" i="1"/>
  <c r="W146" i="1"/>
  <c r="W149" i="1"/>
  <c r="W152" i="1"/>
  <c r="W155" i="1"/>
  <c r="W158" i="1"/>
  <c r="W161" i="1"/>
  <c r="W164" i="1"/>
  <c r="W167" i="1"/>
  <c r="W170" i="1"/>
  <c r="W173" i="1"/>
  <c r="W176" i="1"/>
  <c r="W179" i="1"/>
  <c r="W182" i="1"/>
  <c r="W185" i="1"/>
  <c r="W188" i="1"/>
  <c r="W191" i="1"/>
  <c r="W194" i="1"/>
  <c r="W10" i="1"/>
  <c r="W13" i="1"/>
  <c r="W16" i="1"/>
  <c r="W19" i="1"/>
  <c r="W22" i="1"/>
  <c r="W25" i="1"/>
  <c r="W28" i="1"/>
  <c r="W31" i="1"/>
  <c r="W34" i="1"/>
  <c r="W37" i="1"/>
  <c r="W40" i="1"/>
  <c r="W43" i="1"/>
  <c r="W46" i="1"/>
  <c r="W49" i="1"/>
  <c r="W52" i="1"/>
  <c r="W55" i="1"/>
  <c r="W58" i="1"/>
  <c r="W61" i="1"/>
  <c r="W64" i="1"/>
  <c r="W67" i="1"/>
  <c r="W70" i="1"/>
  <c r="W73" i="1"/>
  <c r="W76" i="1"/>
  <c r="W79" i="1"/>
  <c r="W82" i="1"/>
  <c r="W85" i="1"/>
  <c r="W88" i="1"/>
  <c r="W91" i="1"/>
  <c r="W94" i="1"/>
  <c r="W97" i="1"/>
  <c r="W100" i="1"/>
  <c r="W103" i="1"/>
  <c r="W106" i="1"/>
  <c r="W109" i="1"/>
  <c r="W112" i="1"/>
  <c r="W115" i="1"/>
  <c r="W118" i="1"/>
  <c r="W121" i="1"/>
  <c r="W124" i="1"/>
  <c r="W127" i="1"/>
  <c r="W130" i="1"/>
  <c r="W133" i="1"/>
  <c r="W136" i="1"/>
  <c r="W139" i="1"/>
  <c r="W142" i="1"/>
  <c r="W145" i="1"/>
  <c r="W148" i="1"/>
  <c r="W151" i="1"/>
  <c r="W154" i="1"/>
  <c r="W157" i="1"/>
  <c r="W160" i="1"/>
  <c r="W163" i="1"/>
  <c r="W166" i="1"/>
  <c r="W169" i="1"/>
  <c r="W172" i="1"/>
  <c r="W175" i="1"/>
  <c r="W178" i="1"/>
  <c r="W181" i="1"/>
  <c r="W184" i="1"/>
  <c r="W187" i="1"/>
  <c r="W190" i="1"/>
  <c r="W193" i="1"/>
  <c r="W196" i="1"/>
  <c r="W199" i="1"/>
  <c r="W202" i="1"/>
  <c r="W9" i="1"/>
  <c r="W12" i="1"/>
  <c r="W15" i="1"/>
  <c r="W18" i="1"/>
  <c r="W21" i="1"/>
  <c r="W24" i="1"/>
  <c r="W27" i="1"/>
  <c r="W30" i="1"/>
  <c r="W33" i="1"/>
  <c r="W36" i="1"/>
  <c r="W39" i="1"/>
  <c r="W42" i="1"/>
  <c r="W45" i="1"/>
  <c r="W48" i="1"/>
  <c r="W51" i="1"/>
  <c r="W54" i="1"/>
  <c r="W57" i="1"/>
  <c r="W60" i="1"/>
  <c r="W63" i="1"/>
  <c r="W66" i="1"/>
  <c r="W69" i="1"/>
  <c r="W72" i="1"/>
  <c r="W75" i="1"/>
  <c r="W78" i="1"/>
  <c r="W81" i="1"/>
  <c r="W84" i="1"/>
  <c r="W87" i="1"/>
  <c r="W90" i="1"/>
  <c r="W93" i="1"/>
  <c r="W96" i="1"/>
  <c r="W99" i="1"/>
  <c r="W102" i="1"/>
  <c r="W105" i="1"/>
  <c r="W108" i="1"/>
  <c r="W111" i="1"/>
  <c r="W114" i="1"/>
  <c r="W117" i="1"/>
  <c r="W120" i="1"/>
  <c r="W123" i="1"/>
  <c r="W126" i="1"/>
  <c r="W129" i="1"/>
  <c r="W132" i="1"/>
  <c r="W135" i="1"/>
  <c r="W138" i="1"/>
  <c r="W141" i="1"/>
  <c r="W144" i="1"/>
  <c r="W147" i="1"/>
  <c r="W150" i="1"/>
  <c r="W153" i="1"/>
  <c r="W156" i="1"/>
  <c r="W159" i="1"/>
  <c r="W162" i="1"/>
  <c r="W165" i="1"/>
  <c r="W168" i="1"/>
  <c r="W171" i="1"/>
  <c r="W174" i="1"/>
  <c r="W177" i="1"/>
  <c r="W180" i="1"/>
  <c r="W183" i="1"/>
  <c r="W186" i="1"/>
  <c r="W189" i="1"/>
  <c r="W192" i="1"/>
  <c r="W195" i="1"/>
  <c r="W8" i="1"/>
  <c r="W11" i="1"/>
  <c r="W14" i="1"/>
  <c r="W17" i="1"/>
  <c r="W20" i="1"/>
  <c r="W23" i="1"/>
  <c r="W26" i="1"/>
  <c r="W29" i="1"/>
  <c r="W32" i="1"/>
  <c r="W35" i="1"/>
  <c r="W38" i="1"/>
  <c r="W41" i="1"/>
  <c r="W44" i="1"/>
  <c r="W47" i="1"/>
  <c r="W50" i="1"/>
  <c r="W53" i="1"/>
  <c r="W56" i="1"/>
  <c r="W59" i="1"/>
  <c r="W62" i="1"/>
  <c r="W65" i="1"/>
  <c r="W68" i="1"/>
  <c r="W71" i="1"/>
  <c r="W74" i="1"/>
  <c r="W77" i="1"/>
  <c r="W80" i="1"/>
  <c r="W83" i="1"/>
  <c r="W86" i="1"/>
  <c r="W89" i="1"/>
  <c r="W92" i="1"/>
  <c r="W95" i="1"/>
  <c r="W98" i="1"/>
  <c r="W101" i="1"/>
  <c r="W104" i="1"/>
  <c r="W107" i="1"/>
  <c r="W110" i="1"/>
  <c r="W113" i="1"/>
  <c r="W116" i="1"/>
  <c r="W119" i="1"/>
  <c r="W122" i="1"/>
  <c r="W125" i="1"/>
  <c r="W128" i="1"/>
  <c r="W131" i="1"/>
  <c r="W134" i="1"/>
  <c r="W137" i="1"/>
  <c r="W140" i="1"/>
  <c r="W143" i="1"/>
  <c r="DI16" i="8" l="1"/>
  <c r="DH16" i="8"/>
  <c r="BU84" i="8"/>
  <c r="BU82" i="8"/>
  <c r="BU81" i="8"/>
  <c r="AK84" i="8"/>
  <c r="AK82" i="8"/>
  <c r="AK81" i="8"/>
  <c r="R84" i="8"/>
  <c r="R82" i="8"/>
  <c r="R81" i="8"/>
  <c r="Q84" i="8"/>
  <c r="Q82" i="8"/>
  <c r="Q81" i="8"/>
  <c r="BR84" i="8"/>
  <c r="BR82" i="8"/>
  <c r="BR81" i="8"/>
  <c r="AH84" i="8"/>
  <c r="AH82" i="8"/>
  <c r="AH81" i="8"/>
  <c r="BP84" i="8"/>
  <c r="BP82" i="8"/>
  <c r="BP81" i="8"/>
  <c r="AF84" i="8"/>
  <c r="AF82" i="8"/>
  <c r="AF81" i="8"/>
  <c r="M84" i="8"/>
  <c r="M82" i="8"/>
  <c r="M81" i="8"/>
  <c r="AV84" i="8"/>
  <c r="AV81" i="8"/>
  <c r="AV82" i="8"/>
  <c r="CA84" i="8"/>
  <c r="CA81" i="8"/>
  <c r="CA82" i="8"/>
  <c r="BI84" i="8"/>
  <c r="BI81" i="8"/>
  <c r="BI82" i="8"/>
  <c r="AQ84" i="8"/>
  <c r="AQ81" i="8"/>
  <c r="AQ82" i="8"/>
  <c r="Y84" i="8"/>
  <c r="Y81" i="8"/>
  <c r="Y82" i="8"/>
  <c r="O84" i="8"/>
  <c r="O81" i="8"/>
  <c r="O82" i="8"/>
  <c r="BO84" i="8"/>
  <c r="BO82" i="8"/>
  <c r="BO81" i="8"/>
  <c r="CF84" i="8"/>
  <c r="CF81" i="8"/>
  <c r="CF82" i="8"/>
  <c r="CJ82" i="8"/>
  <c r="BZ84" i="8"/>
  <c r="BZ81" i="8"/>
  <c r="BZ82" i="8"/>
  <c r="BH84" i="8"/>
  <c r="BH81" i="8"/>
  <c r="BH82" i="8"/>
  <c r="AP84" i="8"/>
  <c r="AP81" i="8"/>
  <c r="AP82" i="8"/>
  <c r="X84" i="8"/>
  <c r="X81" i="8"/>
  <c r="X82" i="8"/>
  <c r="BA84" i="8"/>
  <c r="BA81" i="8"/>
  <c r="BA82" i="8"/>
  <c r="BY84" i="8"/>
  <c r="BY81" i="8"/>
  <c r="BY82" i="8"/>
  <c r="BG84" i="8"/>
  <c r="BG81" i="8"/>
  <c r="BG82" i="8"/>
  <c r="AO84" i="8"/>
  <c r="AO81" i="8"/>
  <c r="AO82" i="8"/>
  <c r="W84" i="8"/>
  <c r="W81" i="8"/>
  <c r="W82" i="8"/>
  <c r="BX84" i="8"/>
  <c r="BX82" i="8"/>
  <c r="BX81" i="8"/>
  <c r="BF84" i="8"/>
  <c r="BF82" i="8"/>
  <c r="BF81" i="8"/>
  <c r="AN84" i="8"/>
  <c r="AN82" i="8"/>
  <c r="AN81" i="8"/>
  <c r="V84" i="8"/>
  <c r="V81" i="8"/>
  <c r="V82" i="8"/>
  <c r="BW84" i="8"/>
  <c r="BW82" i="8"/>
  <c r="BW81" i="8"/>
  <c r="BE84" i="8"/>
  <c r="BE82" i="8"/>
  <c r="BE81" i="8"/>
  <c r="AM84" i="8"/>
  <c r="AM82" i="8"/>
  <c r="AM81" i="8"/>
  <c r="U84" i="8"/>
  <c r="U81" i="8"/>
  <c r="U82" i="8"/>
  <c r="BV84" i="8"/>
  <c r="BV82" i="8"/>
  <c r="BV81" i="8"/>
  <c r="BD84" i="8"/>
  <c r="BD82" i="8"/>
  <c r="BD81" i="8"/>
  <c r="AL84" i="8"/>
  <c r="AL82" i="8"/>
  <c r="AL81" i="8"/>
  <c r="T84" i="8"/>
  <c r="T81" i="8"/>
  <c r="T82" i="8"/>
  <c r="BT84" i="8"/>
  <c r="BT82" i="8"/>
  <c r="BT81" i="8"/>
  <c r="AG84" i="8"/>
  <c r="AG82" i="8"/>
  <c r="AG81" i="8"/>
  <c r="AW84" i="8"/>
  <c r="AW82" i="8"/>
  <c r="AW81" i="8"/>
  <c r="CE84" i="8"/>
  <c r="CE81" i="8"/>
  <c r="CE82" i="8"/>
  <c r="CI82" i="8"/>
  <c r="BM84" i="8"/>
  <c r="BM81" i="8"/>
  <c r="BM82" i="8"/>
  <c r="BN81" i="8"/>
  <c r="AU84" i="8"/>
  <c r="AU82" i="8"/>
  <c r="AU81" i="8"/>
  <c r="AC84" i="8"/>
  <c r="AC81" i="8"/>
  <c r="AC82" i="8"/>
  <c r="K84" i="8"/>
  <c r="K81" i="8"/>
  <c r="K82" i="8"/>
  <c r="AJ84" i="8"/>
  <c r="AJ82" i="8"/>
  <c r="AJ81" i="8"/>
  <c r="BQ84" i="8"/>
  <c r="BQ81" i="8"/>
  <c r="BQ82" i="8"/>
  <c r="CD84" i="8"/>
  <c r="CD82" i="8"/>
  <c r="CD81" i="8"/>
  <c r="CH82" i="8"/>
  <c r="BL84" i="8"/>
  <c r="BL81" i="8"/>
  <c r="BL82" i="8"/>
  <c r="AT84" i="8"/>
  <c r="AT81" i="8"/>
  <c r="AT82" i="8"/>
  <c r="AB84" i="8"/>
  <c r="AB81" i="8"/>
  <c r="AB82" i="8"/>
  <c r="J84" i="8"/>
  <c r="J81" i="8"/>
  <c r="AY84" i="8"/>
  <c r="AY82" i="8"/>
  <c r="AY81" i="8"/>
  <c r="L84" i="8"/>
  <c r="L81" i="8"/>
  <c r="L82" i="8"/>
  <c r="CC84" i="8"/>
  <c r="CC81" i="8"/>
  <c r="CC82" i="8"/>
  <c r="BK84" i="8"/>
  <c r="BK81" i="8"/>
  <c r="BK82" i="8"/>
  <c r="AS84" i="8"/>
  <c r="AS81" i="8"/>
  <c r="AS82" i="8"/>
  <c r="AA84" i="8"/>
  <c r="AA81" i="8"/>
  <c r="AA82" i="8"/>
  <c r="I84" i="8"/>
  <c r="I81" i="8"/>
  <c r="BC84" i="8"/>
  <c r="BC82" i="8"/>
  <c r="BC81" i="8"/>
  <c r="S84" i="8"/>
  <c r="S82" i="8"/>
  <c r="S81" i="8"/>
  <c r="BB84" i="8"/>
  <c r="BB82" i="8"/>
  <c r="BB81" i="8"/>
  <c r="BS84" i="8"/>
  <c r="BS82" i="8"/>
  <c r="BS81" i="8"/>
  <c r="AI84" i="8"/>
  <c r="AI82" i="8"/>
  <c r="AI81" i="8"/>
  <c r="AZ84" i="8"/>
  <c r="AZ82" i="8"/>
  <c r="AZ81" i="8"/>
  <c r="P84" i="8"/>
  <c r="P81" i="8"/>
  <c r="P82" i="8"/>
  <c r="AX84" i="8"/>
  <c r="AX82" i="8"/>
  <c r="AX81" i="8"/>
  <c r="N84" i="8"/>
  <c r="N82" i="8"/>
  <c r="N81" i="8"/>
  <c r="CG84" i="8"/>
  <c r="CG82" i="8"/>
  <c r="CG81" i="8"/>
  <c r="CK82" i="8"/>
  <c r="CH81" i="8"/>
  <c r="AE84" i="8"/>
  <c r="AE82" i="8"/>
  <c r="AE81" i="8"/>
  <c r="AD84" i="8"/>
  <c r="AD81" i="8"/>
  <c r="AD82" i="8"/>
  <c r="CB84" i="8"/>
  <c r="CB81" i="8"/>
  <c r="CB82" i="8"/>
  <c r="BJ84" i="8"/>
  <c r="BJ82" i="8"/>
  <c r="BJ81" i="8"/>
  <c r="BN82" i="8"/>
  <c r="AR84" i="8"/>
  <c r="AR81" i="8"/>
  <c r="AR82" i="8"/>
  <c r="Z84" i="8"/>
  <c r="Z82" i="8"/>
  <c r="Z81" i="8"/>
  <c r="H84" i="8"/>
  <c r="H81" i="8"/>
  <c r="DG16" i="8"/>
  <c r="DF16" i="8"/>
  <c r="DE16" i="8"/>
  <c r="DD16" i="8"/>
  <c r="DC16" i="8"/>
  <c r="DA16" i="8"/>
  <c r="DB16" i="8"/>
  <c r="CO16" i="8"/>
  <c r="CZ16" i="8"/>
  <c r="CY16" i="8"/>
  <c r="CX16" i="8"/>
  <c r="CW16" i="8"/>
  <c r="CV16" i="8"/>
  <c r="CU16" i="8"/>
  <c r="AW16" i="8"/>
  <c r="CT16" i="8"/>
  <c r="CS16" i="8"/>
  <c r="CR16" i="8"/>
  <c r="CP16" i="8"/>
  <c r="CQ16" i="8"/>
  <c r="CN16" i="8"/>
  <c r="CM16" i="8"/>
  <c r="CL16" i="8"/>
  <c r="H289" i="1"/>
  <c r="CK16" i="8"/>
  <c r="CJ16" i="8"/>
  <c r="CI16" i="8"/>
  <c r="CH16" i="8"/>
  <c r="CA16" i="8"/>
  <c r="BZ16" i="8"/>
  <c r="BU16" i="8"/>
  <c r="BD16" i="8"/>
  <c r="BL16" i="8"/>
  <c r="BT16" i="8"/>
  <c r="CB16" i="8"/>
  <c r="BE16" i="8"/>
  <c r="BM16" i="8"/>
  <c r="CC16" i="8"/>
  <c r="AX16" i="8"/>
  <c r="BF16" i="8"/>
  <c r="BN16" i="8"/>
  <c r="BV16" i="8"/>
  <c r="CD16" i="8"/>
  <c r="AY16" i="8"/>
  <c r="BG16" i="8"/>
  <c r="BO16" i="8"/>
  <c r="BW16" i="8"/>
  <c r="CE16" i="8"/>
  <c r="AZ16" i="8"/>
  <c r="BH16" i="8"/>
  <c r="BP16" i="8"/>
  <c r="BX16" i="8"/>
  <c r="CF16" i="8"/>
  <c r="BA16" i="8"/>
  <c r="BI16" i="8"/>
  <c r="BQ16" i="8"/>
  <c r="BY16" i="8"/>
  <c r="CG16" i="8"/>
  <c r="BB16" i="8"/>
  <c r="BJ16" i="8"/>
  <c r="BR16" i="8"/>
  <c r="BC16" i="8"/>
  <c r="BK16" i="8"/>
  <c r="BS1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Robinson, Ron [LEGIS]</author>
  </authors>
  <commentList>
    <comment ref="B3" authorId="0" shapeId="0" xr:uid="{00000000-0006-0000-0100-000001000000}">
      <text>
        <r>
          <rPr>
            <b/>
            <sz val="9"/>
            <color indexed="81"/>
            <rFont val="Tahoma"/>
            <family val="2"/>
          </rPr>
          <t>In thousands of dollars</t>
        </r>
      </text>
    </comment>
    <comment ref="D3" authorId="0" shapeId="0" xr:uid="{00000000-0006-0000-0100-000002000000}">
      <text>
        <r>
          <rPr>
            <b/>
            <sz val="9"/>
            <color indexed="81"/>
            <rFont val="Tahoma"/>
            <family val="2"/>
          </rPr>
          <t>In millions of dollars</t>
        </r>
      </text>
    </comment>
    <comment ref="V3" authorId="0" shapeId="0" xr:uid="{00000000-0006-0000-0100-000003000000}">
      <text>
        <r>
          <rPr>
            <b/>
            <sz val="9"/>
            <color indexed="81"/>
            <rFont val="Tahoma"/>
            <family val="2"/>
          </rPr>
          <t>In millions of dollars</t>
        </r>
      </text>
    </comment>
    <comment ref="B289" authorId="0" shapeId="0" xr:uid="{00000000-0006-0000-0100-000004000000}">
      <text>
        <r>
          <rPr>
            <b/>
            <sz val="9"/>
            <color indexed="81"/>
            <rFont val="Tahoma"/>
            <family val="2"/>
          </rPr>
          <t>Inserrt copied last row
Add one to 2nd cell</t>
        </r>
      </text>
    </comment>
    <comment ref="D289" authorId="0" shapeId="0" xr:uid="{00000000-0006-0000-0100-000005000000}">
      <text>
        <r>
          <rPr>
            <b/>
            <sz val="9"/>
            <color indexed="81"/>
            <rFont val="Tahoma"/>
            <family val="2"/>
          </rPr>
          <t>Inserrt copied last row
Add one to 2nd cell</t>
        </r>
      </text>
    </comment>
    <comment ref="V289" authorId="0" shapeId="0" xr:uid="{00000000-0006-0000-0100-000006000000}">
      <text>
        <r>
          <rPr>
            <b/>
            <sz val="9"/>
            <color indexed="81"/>
            <rFont val="Tahoma"/>
            <family val="2"/>
          </rPr>
          <t>Inserrt copied last row
Add one to 2nd cell</t>
        </r>
      </text>
    </comment>
    <comment ref="B290" authorId="0" shapeId="0" xr:uid="{00000000-0006-0000-0100-000007000000}">
      <text>
        <r>
          <rPr>
            <b/>
            <sz val="9"/>
            <color indexed="81"/>
            <rFont val="Tahoma"/>
            <family val="2"/>
          </rPr>
          <t>Add one to 2nd cell</t>
        </r>
      </text>
    </comment>
    <comment ref="D290" authorId="0" shapeId="0" xr:uid="{00000000-0006-0000-0100-000008000000}">
      <text>
        <r>
          <rPr>
            <b/>
            <sz val="9"/>
            <color indexed="81"/>
            <rFont val="Tahoma"/>
            <family val="2"/>
          </rPr>
          <t>Add one to 2nd cell</t>
        </r>
      </text>
    </comment>
    <comment ref="V290" authorId="0" shapeId="0" xr:uid="{00000000-0006-0000-0100-000009000000}">
      <text>
        <r>
          <rPr>
            <b/>
            <sz val="9"/>
            <color indexed="81"/>
            <rFont val="Tahoma"/>
            <family val="2"/>
          </rPr>
          <t>Add one to 2nd cell</t>
        </r>
      </text>
    </comment>
    <comment ref="B293" authorId="0" shapeId="0" xr:uid="{00000000-0006-0000-0100-00000A000000}">
      <text>
        <r>
          <rPr>
            <sz val="9"/>
            <color indexed="81"/>
            <rFont val="Tahoma"/>
            <family val="2"/>
          </rPr>
          <t xml:space="preserve">Add one to each cell to get revised rates after adjusting prior data
</t>
        </r>
      </text>
    </comment>
    <comment ref="D293" authorId="0" shapeId="0" xr:uid="{00000000-0006-0000-0100-00000B000000}">
      <text>
        <r>
          <rPr>
            <sz val="9"/>
            <color indexed="81"/>
            <rFont val="Tahoma"/>
            <family val="2"/>
          </rPr>
          <t xml:space="preserve">Add one to each cell to get revised rates after adjusting prior data
</t>
        </r>
      </text>
    </comment>
    <comment ref="V293" authorId="0" shapeId="0" xr:uid="{00000000-0006-0000-0100-00000C000000}">
      <text>
        <r>
          <rPr>
            <sz val="9"/>
            <color indexed="81"/>
            <rFont val="Tahoma"/>
            <family val="2"/>
          </rPr>
          <t xml:space="preserve">Add one to each cell to get revised rates after adjusting prior data
</t>
        </r>
      </text>
    </comment>
  </commentList>
</comments>
</file>

<file path=xl/sharedStrings.xml><?xml version="1.0" encoding="utf-8"?>
<sst xmlns="http://schemas.openxmlformats.org/spreadsheetml/2006/main" count="1545" uniqueCount="712">
  <si>
    <t>GeoFips</t>
  </si>
  <si>
    <t>19000</t>
  </si>
  <si>
    <t>GeoName</t>
  </si>
  <si>
    <t>1948Q1</t>
  </si>
  <si>
    <t>1948Q2</t>
  </si>
  <si>
    <t>1948Q3</t>
  </si>
  <si>
    <t>1948Q4</t>
  </si>
  <si>
    <t>1949Q1</t>
  </si>
  <si>
    <t>1949Q2</t>
  </si>
  <si>
    <t>1949Q3</t>
  </si>
  <si>
    <t>1949Q4</t>
  </si>
  <si>
    <t>1950Q1</t>
  </si>
  <si>
    <t>1950Q2</t>
  </si>
  <si>
    <t>1950Q3</t>
  </si>
  <si>
    <t>1950Q4</t>
  </si>
  <si>
    <t>1951Q1</t>
  </si>
  <si>
    <t>1951Q2</t>
  </si>
  <si>
    <t>1951Q3</t>
  </si>
  <si>
    <t>1951Q4</t>
  </si>
  <si>
    <t>1952Q1</t>
  </si>
  <si>
    <t>1952Q2</t>
  </si>
  <si>
    <t>1952Q3</t>
  </si>
  <si>
    <t>1952Q4</t>
  </si>
  <si>
    <t>1953Q1</t>
  </si>
  <si>
    <t>1953Q2</t>
  </si>
  <si>
    <t>1953Q3</t>
  </si>
  <si>
    <t>1953Q4</t>
  </si>
  <si>
    <t>1954Q1</t>
  </si>
  <si>
    <t>1954Q2</t>
  </si>
  <si>
    <t>1954Q3</t>
  </si>
  <si>
    <t>1954Q4</t>
  </si>
  <si>
    <t>1955Q1</t>
  </si>
  <si>
    <t>1955Q2</t>
  </si>
  <si>
    <t>1955Q3</t>
  </si>
  <si>
    <t>1955Q4</t>
  </si>
  <si>
    <t>1956Q1</t>
  </si>
  <si>
    <t>1956Q2</t>
  </si>
  <si>
    <t>1956Q3</t>
  </si>
  <si>
    <t>1956Q4</t>
  </si>
  <si>
    <t>1957Q1</t>
  </si>
  <si>
    <t>1957Q2</t>
  </si>
  <si>
    <t>1957Q3</t>
  </si>
  <si>
    <t>1957Q4</t>
  </si>
  <si>
    <t>1958Q1</t>
  </si>
  <si>
    <t>1958Q2</t>
  </si>
  <si>
    <t>1958Q3</t>
  </si>
  <si>
    <t>1958Q4</t>
  </si>
  <si>
    <t>1959Q1</t>
  </si>
  <si>
    <t>1959Q2</t>
  </si>
  <si>
    <t>1959Q3</t>
  </si>
  <si>
    <t>1959Q4</t>
  </si>
  <si>
    <t>1960Q1</t>
  </si>
  <si>
    <t>1960Q2</t>
  </si>
  <si>
    <t>1960Q3</t>
  </si>
  <si>
    <t>1960Q4</t>
  </si>
  <si>
    <t>1961Q1</t>
  </si>
  <si>
    <t>1961Q2</t>
  </si>
  <si>
    <t>1961Q3</t>
  </si>
  <si>
    <t>1961Q4</t>
  </si>
  <si>
    <t>1962Q1</t>
  </si>
  <si>
    <t>1962Q2</t>
  </si>
  <si>
    <t>1962Q3</t>
  </si>
  <si>
    <t>1962Q4</t>
  </si>
  <si>
    <t>1963Q1</t>
  </si>
  <si>
    <t>1963Q2</t>
  </si>
  <si>
    <t>1963Q3</t>
  </si>
  <si>
    <t>1963Q4</t>
  </si>
  <si>
    <t>1964Q1</t>
  </si>
  <si>
    <t>1964Q2</t>
  </si>
  <si>
    <t>1964Q3</t>
  </si>
  <si>
    <t>1964Q4</t>
  </si>
  <si>
    <t>1965Q1</t>
  </si>
  <si>
    <t>1965Q2</t>
  </si>
  <si>
    <t>1965Q3</t>
  </si>
  <si>
    <t>1965Q4</t>
  </si>
  <si>
    <t>1966Q1</t>
  </si>
  <si>
    <t>1966Q2</t>
  </si>
  <si>
    <t>1966Q3</t>
  </si>
  <si>
    <t>1966Q4</t>
  </si>
  <si>
    <t>1967Q1</t>
  </si>
  <si>
    <t>1967Q2</t>
  </si>
  <si>
    <t>1967Q3</t>
  </si>
  <si>
    <t>1967Q4</t>
  </si>
  <si>
    <t>1968Q1</t>
  </si>
  <si>
    <t>1968Q2</t>
  </si>
  <si>
    <t>1968Q3</t>
  </si>
  <si>
    <t>1968Q4</t>
  </si>
  <si>
    <t>1969Q1</t>
  </si>
  <si>
    <t>1969Q2</t>
  </si>
  <si>
    <t>1969Q3</t>
  </si>
  <si>
    <t>1969Q4</t>
  </si>
  <si>
    <t>1970Q1</t>
  </si>
  <si>
    <t>1970Q2</t>
  </si>
  <si>
    <t>1970Q3</t>
  </si>
  <si>
    <t>1970Q4</t>
  </si>
  <si>
    <t>1971Q1</t>
  </si>
  <si>
    <t>1971Q2</t>
  </si>
  <si>
    <t>1971Q3</t>
  </si>
  <si>
    <t>1971Q4</t>
  </si>
  <si>
    <t>1972Q1</t>
  </si>
  <si>
    <t>1972Q2</t>
  </si>
  <si>
    <t>1972Q3</t>
  </si>
  <si>
    <t>1972Q4</t>
  </si>
  <si>
    <t>1973Q1</t>
  </si>
  <si>
    <t>1973Q2</t>
  </si>
  <si>
    <t>1973Q3</t>
  </si>
  <si>
    <t>1973Q4</t>
  </si>
  <si>
    <t>1974Q1</t>
  </si>
  <si>
    <t>1974Q2</t>
  </si>
  <si>
    <t>1974Q3</t>
  </si>
  <si>
    <t>1974Q4</t>
  </si>
  <si>
    <t>1975Q1</t>
  </si>
  <si>
    <t>1975Q2</t>
  </si>
  <si>
    <t>1975Q3</t>
  </si>
  <si>
    <t>1975Q4</t>
  </si>
  <si>
    <t>1976Q1</t>
  </si>
  <si>
    <t>1976Q2</t>
  </si>
  <si>
    <t>1976Q3</t>
  </si>
  <si>
    <t>1976Q4</t>
  </si>
  <si>
    <t>1977Q1</t>
  </si>
  <si>
    <t>1977Q2</t>
  </si>
  <si>
    <t>1977Q3</t>
  </si>
  <si>
    <t>1977Q4</t>
  </si>
  <si>
    <t>1978Q1</t>
  </si>
  <si>
    <t>1978Q2</t>
  </si>
  <si>
    <t>1978Q3</t>
  </si>
  <si>
    <t>1978Q4</t>
  </si>
  <si>
    <t>1979Q1</t>
  </si>
  <si>
    <t>1979Q2</t>
  </si>
  <si>
    <t>1979Q3</t>
  </si>
  <si>
    <t>1979Q4</t>
  </si>
  <si>
    <t>1980Q1</t>
  </si>
  <si>
    <t>1980Q2</t>
  </si>
  <si>
    <t>1980Q3</t>
  </si>
  <si>
    <t>1980Q4</t>
  </si>
  <si>
    <t>1981Q1</t>
  </si>
  <si>
    <t>1981Q2</t>
  </si>
  <si>
    <t>1981Q3</t>
  </si>
  <si>
    <t>1981Q4</t>
  </si>
  <si>
    <t>1982Q1</t>
  </si>
  <si>
    <t>1982Q2</t>
  </si>
  <si>
    <t>1982Q3</t>
  </si>
  <si>
    <t>1982Q4</t>
  </si>
  <si>
    <t>1983Q1</t>
  </si>
  <si>
    <t>1983Q2</t>
  </si>
  <si>
    <t>1983Q3</t>
  </si>
  <si>
    <t>1983Q4</t>
  </si>
  <si>
    <t>1984Q1</t>
  </si>
  <si>
    <t>1984Q2</t>
  </si>
  <si>
    <t>1984Q3</t>
  </si>
  <si>
    <t>1984Q4</t>
  </si>
  <si>
    <t>1985Q1</t>
  </si>
  <si>
    <t>1985Q2</t>
  </si>
  <si>
    <t>1985Q3</t>
  </si>
  <si>
    <t>1985Q4</t>
  </si>
  <si>
    <t>1986Q1</t>
  </si>
  <si>
    <t>1986Q2</t>
  </si>
  <si>
    <t>1986Q3</t>
  </si>
  <si>
    <t>1986Q4</t>
  </si>
  <si>
    <t>1987Q1</t>
  </si>
  <si>
    <t>1987Q2</t>
  </si>
  <si>
    <t>1987Q3</t>
  </si>
  <si>
    <t>1987Q4</t>
  </si>
  <si>
    <t>1988Q1</t>
  </si>
  <si>
    <t>1988Q2</t>
  </si>
  <si>
    <t>1988Q3</t>
  </si>
  <si>
    <t>1988Q4</t>
  </si>
  <si>
    <t>1989Q1</t>
  </si>
  <si>
    <t>1989Q2</t>
  </si>
  <si>
    <t>1989Q3</t>
  </si>
  <si>
    <t>1989Q4</t>
  </si>
  <si>
    <t>1990Q1</t>
  </si>
  <si>
    <t>1990Q2</t>
  </si>
  <si>
    <t>1990Q3</t>
  </si>
  <si>
    <t>1990Q4</t>
  </si>
  <si>
    <t>1991Q1</t>
  </si>
  <si>
    <t>1991Q2</t>
  </si>
  <si>
    <t>1991Q3</t>
  </si>
  <si>
    <t>1991Q4</t>
  </si>
  <si>
    <t>1992Q1</t>
  </si>
  <si>
    <t>1992Q2</t>
  </si>
  <si>
    <t>1992Q3</t>
  </si>
  <si>
    <t>1992Q4</t>
  </si>
  <si>
    <t>1993Q1</t>
  </si>
  <si>
    <t>1993Q2</t>
  </si>
  <si>
    <t>1993Q3</t>
  </si>
  <si>
    <t>1993Q4</t>
  </si>
  <si>
    <t>1994Q1</t>
  </si>
  <si>
    <t>1994Q2</t>
  </si>
  <si>
    <t>1994Q3</t>
  </si>
  <si>
    <t>1994Q4</t>
  </si>
  <si>
    <t>1995Q1</t>
  </si>
  <si>
    <t>1995Q2</t>
  </si>
  <si>
    <t>1995Q3</t>
  </si>
  <si>
    <t>1995Q4</t>
  </si>
  <si>
    <t>1996Q1</t>
  </si>
  <si>
    <t>1996Q2</t>
  </si>
  <si>
    <t>1996Q3</t>
  </si>
  <si>
    <t>1996Q4</t>
  </si>
  <si>
    <t>1997Q1</t>
  </si>
  <si>
    <t>1997Q2</t>
  </si>
  <si>
    <t>1997Q3</t>
  </si>
  <si>
    <t>1997Q4</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</si>
  <si>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</si>
  <si>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</si>
  <si>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</si>
  <si>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</si>
  <si>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</si>
  <si>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</si>
  <si>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</si>
  <si>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</si>
  <si>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</si>
  <si>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</si>
  <si>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</si>
  <si>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</si>
  <si>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</si>
  <si>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</si>
  <si>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</si>
  <si>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</si>
  <si>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</si>
  <si>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</si>
  <si>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</si>
  <si>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</si>
  <si>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</si>
  <si>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</si>
  <si>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</si>
  <si>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</si>
  <si>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</si>
  <si>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</si>
  <si>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</si>
  <si>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</si>
  <si>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</si>
  <si>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</si>
  <si>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</si>
  <si>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</si>
  <si>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</si>
  <si>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</si>
  <si>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</si>
  <si>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</si>
  <si>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</si>
  <si>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</si>
  <si>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</si>
  <si>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</si>
  <si>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</si>
  <si>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</si>
  <si>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</si>
  <si>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</si>
  <si>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</si>
  <si>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</si>
  <si>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</si>
  <si>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</si>
  <si>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</si>
  <si>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</si>
  <si>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</si>
  <si>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</si>
  <si>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</si>
  <si>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</si>
  <si>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</si>
  <si>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</si>
  <si>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</si>
  <si>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</si>
  <si>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</si>
  <si>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</si>
  <si>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</si>
  <si>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</si>
  <si>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</si>
  <si>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</si>
  <si>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</si>
  <si>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</si>
  <si>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Personal Income</t>
  </si>
  <si>
    <t>Wage/Salary</t>
  </si>
  <si>
    <t>2014Q3</t>
  </si>
  <si>
    <t>Data in Thousands of Dollars</t>
  </si>
  <si>
    <t>http://www.bea.gov/iTable/iTable.cfm?reqid=70&amp;step=1&amp;isuri=1&amp;acrdn=3#reqid=70&amp;step=1&amp;isuri=1</t>
  </si>
  <si>
    <t>Iowa Wage &amp; Salary</t>
  </si>
  <si>
    <t>Iowa Personal Income</t>
  </si>
  <si>
    <t>1949.1</t>
  </si>
  <si>
    <t>1949.2</t>
  </si>
  <si>
    <t>1949.3</t>
  </si>
  <si>
    <t>1949.4</t>
  </si>
  <si>
    <t>1950.1</t>
  </si>
  <si>
    <t>1950.2</t>
  </si>
  <si>
    <t>1950.3</t>
  </si>
  <si>
    <t>1950.4</t>
  </si>
  <si>
    <t>1951.1</t>
  </si>
  <si>
    <t>1951.2</t>
  </si>
  <si>
    <t>1951.3</t>
  </si>
  <si>
    <t>1951.4</t>
  </si>
  <si>
    <t>1952.1</t>
  </si>
  <si>
    <t>1952.2</t>
  </si>
  <si>
    <t>1952.3</t>
  </si>
  <si>
    <t>1952.4</t>
  </si>
  <si>
    <t>1953.1</t>
  </si>
  <si>
    <t>1953.2</t>
  </si>
  <si>
    <t>1953.3</t>
  </si>
  <si>
    <t>1953.4</t>
  </si>
  <si>
    <t>1954.1</t>
  </si>
  <si>
    <t>1954.2</t>
  </si>
  <si>
    <t>1954.3</t>
  </si>
  <si>
    <t>1954.4</t>
  </si>
  <si>
    <t>1955.1</t>
  </si>
  <si>
    <t>1955.2</t>
  </si>
  <si>
    <t>1955.3</t>
  </si>
  <si>
    <t>1955.4</t>
  </si>
  <si>
    <t>1956.1</t>
  </si>
  <si>
    <t>1956.2</t>
  </si>
  <si>
    <t>1956.3</t>
  </si>
  <si>
    <t>1956.4</t>
  </si>
  <si>
    <t>1957.1</t>
  </si>
  <si>
    <t>1957.2</t>
  </si>
  <si>
    <t>1957.3</t>
  </si>
  <si>
    <t>1957.4</t>
  </si>
  <si>
    <t>1958.1</t>
  </si>
  <si>
    <t>1958.2</t>
  </si>
  <si>
    <t>1958.3</t>
  </si>
  <si>
    <t>1958.4</t>
  </si>
  <si>
    <t>1959.1</t>
  </si>
  <si>
    <t>1959.2</t>
  </si>
  <si>
    <t>1959.3</t>
  </si>
  <si>
    <t>1959.4</t>
  </si>
  <si>
    <t>1960.1</t>
  </si>
  <si>
    <t>1960.2</t>
  </si>
  <si>
    <t>1960.3</t>
  </si>
  <si>
    <t>1960.4</t>
  </si>
  <si>
    <t>1961.1</t>
  </si>
  <si>
    <t>1961.2</t>
  </si>
  <si>
    <t>1961.3</t>
  </si>
  <si>
    <t>1961.4</t>
  </si>
  <si>
    <t>1962.1</t>
  </si>
  <si>
    <t>1962.2</t>
  </si>
  <si>
    <t>1962.3</t>
  </si>
  <si>
    <t>1962.4</t>
  </si>
  <si>
    <t>1963.1</t>
  </si>
  <si>
    <t>1963.2</t>
  </si>
  <si>
    <t>1963.3</t>
  </si>
  <si>
    <t>1963.4</t>
  </si>
  <si>
    <t>1964.1</t>
  </si>
  <si>
    <t>1964.2</t>
  </si>
  <si>
    <t>1964.3</t>
  </si>
  <si>
    <t>1964.4</t>
  </si>
  <si>
    <t>1965.1</t>
  </si>
  <si>
    <t>1965.2</t>
  </si>
  <si>
    <t>1965.3</t>
  </si>
  <si>
    <t>1965.4</t>
  </si>
  <si>
    <t>1966.1</t>
  </si>
  <si>
    <t>1966.2</t>
  </si>
  <si>
    <t>1966.3</t>
  </si>
  <si>
    <t>1966.4</t>
  </si>
  <si>
    <t>1967.1</t>
  </si>
  <si>
    <t>1967.2</t>
  </si>
  <si>
    <t>1967.3</t>
  </si>
  <si>
    <t>1967.4</t>
  </si>
  <si>
    <t>1968.1</t>
  </si>
  <si>
    <t>1968.2</t>
  </si>
  <si>
    <t>1968.3</t>
  </si>
  <si>
    <t>1968.4</t>
  </si>
  <si>
    <t>1969.1</t>
  </si>
  <si>
    <t>1969.2</t>
  </si>
  <si>
    <t>1969.3</t>
  </si>
  <si>
    <t>1969.4</t>
  </si>
  <si>
    <t>1970.1</t>
  </si>
  <si>
    <t>1970.2</t>
  </si>
  <si>
    <t>1970.3</t>
  </si>
  <si>
    <t>1970.4</t>
  </si>
  <si>
    <t>1971.1</t>
  </si>
  <si>
    <t>1971.2</t>
  </si>
  <si>
    <t>1971.3</t>
  </si>
  <si>
    <t>1971.4</t>
  </si>
  <si>
    <t>1972.1</t>
  </si>
  <si>
    <t>1972.2</t>
  </si>
  <si>
    <t>1972.3</t>
  </si>
  <si>
    <t>1972.4</t>
  </si>
  <si>
    <t>1973.1</t>
  </si>
  <si>
    <t>1973.2</t>
  </si>
  <si>
    <t>1973.3</t>
  </si>
  <si>
    <t>1973.4</t>
  </si>
  <si>
    <t>1974.1</t>
  </si>
  <si>
    <t>1974.2</t>
  </si>
  <si>
    <t>1974.3</t>
  </si>
  <si>
    <t>1974.4</t>
  </si>
  <si>
    <t>1975.1</t>
  </si>
  <si>
    <t>1975.2</t>
  </si>
  <si>
    <t>1975.3</t>
  </si>
  <si>
    <t>1975.4</t>
  </si>
  <si>
    <t>1976.1</t>
  </si>
  <si>
    <t>1976.2</t>
  </si>
  <si>
    <t>1976.3</t>
  </si>
  <si>
    <t>1976.4</t>
  </si>
  <si>
    <t>1977.1</t>
  </si>
  <si>
    <t>1977.2</t>
  </si>
  <si>
    <t>1977.3</t>
  </si>
  <si>
    <t>1977.4</t>
  </si>
  <si>
    <t>1978.1</t>
  </si>
  <si>
    <t>1978.2</t>
  </si>
  <si>
    <t>1978.3</t>
  </si>
  <si>
    <t>1978.4</t>
  </si>
  <si>
    <t>1979.1</t>
  </si>
  <si>
    <t>1979.2</t>
  </si>
  <si>
    <t>1979.3</t>
  </si>
  <si>
    <t>1979.4</t>
  </si>
  <si>
    <t>1980.1</t>
  </si>
  <si>
    <t>1980.2</t>
  </si>
  <si>
    <t>1980.3</t>
  </si>
  <si>
    <t>1980.4</t>
  </si>
  <si>
    <t>1981.1</t>
  </si>
  <si>
    <t>1981.2</t>
  </si>
  <si>
    <t>1981.3</t>
  </si>
  <si>
    <t>1981.4</t>
  </si>
  <si>
    <t>1982.1</t>
  </si>
  <si>
    <t>1982.2</t>
  </si>
  <si>
    <t>1982.3</t>
  </si>
  <si>
    <t>1982.4</t>
  </si>
  <si>
    <t>1983.1</t>
  </si>
  <si>
    <t>1983.2</t>
  </si>
  <si>
    <t>1983.3</t>
  </si>
  <si>
    <t>1983.4</t>
  </si>
  <si>
    <t>1984.1</t>
  </si>
  <si>
    <t>1984.2</t>
  </si>
  <si>
    <t>1984.3</t>
  </si>
  <si>
    <t>1984.4</t>
  </si>
  <si>
    <t>1985.1</t>
  </si>
  <si>
    <t>1985.2</t>
  </si>
  <si>
    <t>1985.3</t>
  </si>
  <si>
    <t>1985.4</t>
  </si>
  <si>
    <t>1986.1</t>
  </si>
  <si>
    <t>1986.2</t>
  </si>
  <si>
    <t>1986.3</t>
  </si>
  <si>
    <t>1986.4</t>
  </si>
  <si>
    <t>1987.1</t>
  </si>
  <si>
    <t>1987.2</t>
  </si>
  <si>
    <t>1987.3</t>
  </si>
  <si>
    <t>1987.4</t>
  </si>
  <si>
    <t>1988.1</t>
  </si>
  <si>
    <t>1988.2</t>
  </si>
  <si>
    <t>1988.3</t>
  </si>
  <si>
    <t>1988.4</t>
  </si>
  <si>
    <t>1989.1</t>
  </si>
  <si>
    <t>1989.2</t>
  </si>
  <si>
    <t>1989.3</t>
  </si>
  <si>
    <t>1989.4</t>
  </si>
  <si>
    <t>1990.1</t>
  </si>
  <si>
    <t>1990.2</t>
  </si>
  <si>
    <t>1990.3</t>
  </si>
  <si>
    <t>1990.4</t>
  </si>
  <si>
    <t>1991.1</t>
  </si>
  <si>
    <t>1991.2</t>
  </si>
  <si>
    <t>1991.3</t>
  </si>
  <si>
    <t>1991.4</t>
  </si>
  <si>
    <t>1992.1</t>
  </si>
  <si>
    <t>1992.2</t>
  </si>
  <si>
    <t>1992.3</t>
  </si>
  <si>
    <t>1992.4</t>
  </si>
  <si>
    <t>1993.1</t>
  </si>
  <si>
    <t>1993.2</t>
  </si>
  <si>
    <t>1993.3</t>
  </si>
  <si>
    <t>1993.4</t>
  </si>
  <si>
    <t>1994.1</t>
  </si>
  <si>
    <t>1994.2</t>
  </si>
  <si>
    <t>1994.3</t>
  </si>
  <si>
    <t>1994.4</t>
  </si>
  <si>
    <t>1995.1</t>
  </si>
  <si>
    <t>1995.2</t>
  </si>
  <si>
    <t>1995.3</t>
  </si>
  <si>
    <t>1995.4</t>
  </si>
  <si>
    <t>1996.1</t>
  </si>
  <si>
    <t>1996.2</t>
  </si>
  <si>
    <t>1996.3</t>
  </si>
  <si>
    <t>1996.4</t>
  </si>
  <si>
    <t>1997.1</t>
  </si>
  <si>
    <t>1997.2</t>
  </si>
  <si>
    <t>1997.3</t>
  </si>
  <si>
    <t>1997.4</t>
  </si>
  <si>
    <t>1998.1</t>
  </si>
  <si>
    <t>1998.2</t>
  </si>
  <si>
    <t>1998.3</t>
  </si>
  <si>
    <t>1998.4</t>
  </si>
  <si>
    <t>1999.1</t>
  </si>
  <si>
    <t>1999.2</t>
  </si>
  <si>
    <t>1999.3</t>
  </si>
  <si>
    <t>1999.4</t>
  </si>
  <si>
    <t>2000.1</t>
  </si>
  <si>
    <t>2000.2</t>
  </si>
  <si>
    <t>2000.3</t>
  </si>
  <si>
    <t>2000.4</t>
  </si>
  <si>
    <t>2001.1</t>
  </si>
  <si>
    <t>2001.2</t>
  </si>
  <si>
    <t>2001.3</t>
  </si>
  <si>
    <t>2001.4</t>
  </si>
  <si>
    <t>2002.1</t>
  </si>
  <si>
    <t>2002.2</t>
  </si>
  <si>
    <t>2002.3</t>
  </si>
  <si>
    <t>2002.4</t>
  </si>
  <si>
    <t>2003.1</t>
  </si>
  <si>
    <t>2003.2</t>
  </si>
  <si>
    <t>2003.3</t>
  </si>
  <si>
    <t>2003.4</t>
  </si>
  <si>
    <t>2004.1</t>
  </si>
  <si>
    <t>2004.2</t>
  </si>
  <si>
    <t>2004.3</t>
  </si>
  <si>
    <t>2004.4</t>
  </si>
  <si>
    <t>2005.1</t>
  </si>
  <si>
    <t>2005.2</t>
  </si>
  <si>
    <t>2005.3</t>
  </si>
  <si>
    <t>2005.4</t>
  </si>
  <si>
    <t>2006.1</t>
  </si>
  <si>
    <t>2006.2</t>
  </si>
  <si>
    <t>2006.3</t>
  </si>
  <si>
    <t>2006.4</t>
  </si>
  <si>
    <t>2007.1</t>
  </si>
  <si>
    <t>2007.2</t>
  </si>
  <si>
    <t>2007.3</t>
  </si>
  <si>
    <t>2007.4</t>
  </si>
  <si>
    <t>2008.1</t>
  </si>
  <si>
    <t>2008.2</t>
  </si>
  <si>
    <t>2008.3</t>
  </si>
  <si>
    <t>2008.4</t>
  </si>
  <si>
    <t>2009.1</t>
  </si>
  <si>
    <t>2009.2</t>
  </si>
  <si>
    <t>2009.3</t>
  </si>
  <si>
    <t>2009.4</t>
  </si>
  <si>
    <t>2010.1</t>
  </si>
  <si>
    <t>2010.2</t>
  </si>
  <si>
    <t>2010.3</t>
  </si>
  <si>
    <t>2010.4</t>
  </si>
  <si>
    <t>2011.1</t>
  </si>
  <si>
    <t>2011.2</t>
  </si>
  <si>
    <t>2011.3</t>
  </si>
  <si>
    <t>2011.4</t>
  </si>
  <si>
    <t>2012.1</t>
  </si>
  <si>
    <t>2012.2</t>
  </si>
  <si>
    <t>2012.3</t>
  </si>
  <si>
    <t>2012.4</t>
  </si>
  <si>
    <t>2013.1</t>
  </si>
  <si>
    <t>2013.2</t>
  </si>
  <si>
    <t>2013.3</t>
  </si>
  <si>
    <t>2013.4</t>
  </si>
  <si>
    <t>W/S % of P.I.</t>
  </si>
  <si>
    <t>2014Q4</t>
  </si>
  <si>
    <t>SQ4</t>
  </si>
  <si>
    <t>2015Q1</t>
  </si>
  <si>
    <t>2015Q2</t>
  </si>
  <si>
    <t>2015Q3</t>
  </si>
  <si>
    <t xml:space="preserve">    Farm proprietors' income</t>
  </si>
  <si>
    <t>2015Q4</t>
  </si>
  <si>
    <t>2016Q1</t>
  </si>
  <si>
    <t>2016Q2</t>
  </si>
  <si>
    <t>2016Q3</t>
  </si>
  <si>
    <t>Farm proprietors' income</t>
  </si>
  <si>
    <t>2016Q4</t>
  </si>
  <si>
    <t>2017Q1</t>
  </si>
  <si>
    <t>2017Q2</t>
  </si>
  <si>
    <t>2017Q3</t>
  </si>
  <si>
    <t>2017Q4</t>
  </si>
  <si>
    <t>Link</t>
  </si>
  <si>
    <t>Dataset</t>
  </si>
  <si>
    <t xml:space="preserve">QUARTERLY STATE PERSONAL INCOME </t>
  </si>
  <si>
    <t>Table</t>
  </si>
  <si>
    <t>2018Q1</t>
  </si>
  <si>
    <t>QTR Growth</t>
  </si>
  <si>
    <t>Annual Growth</t>
  </si>
  <si>
    <t>Previous QTR Annual</t>
  </si>
  <si>
    <t>2018Q2</t>
  </si>
  <si>
    <t>Quarterly State Personal Income</t>
  </si>
  <si>
    <t xml:space="preserve">Results </t>
  </si>
  <si>
    <t>Use Line Code 50</t>
  </si>
  <si>
    <t>Results</t>
  </si>
  <si>
    <t>Farm Proprietors Income</t>
  </si>
  <si>
    <t>Persoanl Income by Major Component</t>
  </si>
  <si>
    <t>Line Code 71 from Table SQ4</t>
  </si>
  <si>
    <t>2018Q3</t>
  </si>
  <si>
    <t>BEA Release Dates</t>
  </si>
  <si>
    <t>https://www.bea.gov/news/schedule</t>
  </si>
  <si>
    <t>Wages and salaries by place of work (Thousands of dollars)</t>
  </si>
  <si>
    <t>Bureau of Economic Analysis</t>
  </si>
  <si>
    <t>State or DC</t>
  </si>
  <si>
    <t>1998:Q1</t>
  </si>
  <si>
    <t>1998:Q2</t>
  </si>
  <si>
    <t>1998:Q3</t>
  </si>
  <si>
    <t>1998:Q4</t>
  </si>
  <si>
    <t>1999:Q1</t>
  </si>
  <si>
    <t>1999:Q2</t>
  </si>
  <si>
    <t>1999:Q3</t>
  </si>
  <si>
    <t>1999:Q4</t>
  </si>
  <si>
    <t>2000:Q1</t>
  </si>
  <si>
    <t>2000:Q2</t>
  </si>
  <si>
    <t>2000:Q3</t>
  </si>
  <si>
    <t>2000:Q4</t>
  </si>
  <si>
    <t>2001:Q1</t>
  </si>
  <si>
    <t>2001:Q2</t>
  </si>
  <si>
    <t>2001:Q3</t>
  </si>
  <si>
    <t>2001:Q4</t>
  </si>
  <si>
    <t>2002:Q1</t>
  </si>
  <si>
    <t>2002:Q2</t>
  </si>
  <si>
    <t>2002:Q3</t>
  </si>
  <si>
    <t>2002:Q4</t>
  </si>
  <si>
    <t>2003:Q1</t>
  </si>
  <si>
    <t>2003:Q2</t>
  </si>
  <si>
    <t>2003:Q3</t>
  </si>
  <si>
    <t>2003:Q4</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</si>
  <si>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</si>
  <si>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</si>
  <si>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</si>
  <si>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</si>
  <si>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</si>
  <si>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</si>
  <si>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</si>
  <si>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</si>
  <si>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</si>
  <si>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</si>
  <si>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</si>
  <si>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</si>
  <si>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</si>
  <si>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</si>
  <si>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</si>
  <si>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</si>
  <si>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</si>
  <si>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</si>
  <si>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</si>
  <si>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</si>
  <si>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</si>
  <si>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</si>
  <si>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</si>
  <si>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</si>
  <si>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</si>
  <si>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</si>
  <si>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</si>
  <si>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</si>
  <si>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</si>
  <si>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</si>
  <si>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</si>
  <si>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</si>
  <si>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</si>
  <si>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</si>
  <si>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</si>
  <si>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</si>
  <si>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</si>
  <si>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</si>
  <si>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</si>
  <si>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</si>
  <si>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</si>
  <si>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</si>
  <si>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</si>
  <si>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</si>
  <si>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</si>
  <si>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</si>
  <si>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</si>
  <si>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</si>
  <si>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</si>
  <si>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</si>
  <si>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</si>
  <si>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</si>
  <si>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</si>
  <si>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</si>
  <si>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</si>
  <si>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</si>
  <si>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</si>
  <si>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</si>
  <si>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</si>
  <si>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Iowa</t>
  </si>
  <si>
    <t>Legend / Footnotes:</t>
  </si>
  <si>
    <t>Personal income (Millions of dollars)</t>
  </si>
  <si>
    <t>Farm proprietors' income (Millions of dollars)</t>
  </si>
  <si>
    <t>Perct. Personal Inc.</t>
  </si>
  <si>
    <t>Annual Growth Rate</t>
  </si>
  <si>
    <t>2018:Q4</t>
  </si>
  <si>
    <t>2019:Q1</t>
  </si>
  <si>
    <t>2019:Q2</t>
  </si>
  <si>
    <t>2019:Q3</t>
  </si>
  <si>
    <t>Use All Years</t>
  </si>
  <si>
    <t>Use current year to 1998 1Qrter</t>
  </si>
  <si>
    <t>Select Farm Proprietors' Income (Code 71)</t>
  </si>
  <si>
    <t>2019:Q4</t>
  </si>
  <si>
    <t>2020:Q1</t>
  </si>
  <si>
    <t>2020:Q2</t>
  </si>
  <si>
    <t>Use Current year back to 1998 1Qrter</t>
  </si>
  <si>
    <t>Select Farm Proprietors' Income</t>
  </si>
  <si>
    <t>2020:Q3</t>
  </si>
  <si>
    <t>2020:Q4</t>
  </si>
  <si>
    <t>2021:Q1</t>
  </si>
  <si>
    <t>2021:Q2</t>
  </si>
  <si>
    <t>2021:Q3</t>
  </si>
  <si>
    <t>2021:Q4</t>
  </si>
  <si>
    <t>2022:Q1</t>
  </si>
  <si>
    <t>2022:Q2</t>
  </si>
  <si>
    <t>2022:Q3</t>
  </si>
  <si>
    <t xml:space="preserve">https://apps.bea.gov/iTable/?reqid=70&amp;step=1&amp;acrdn=2 </t>
  </si>
  <si>
    <t>2022:Q4</t>
  </si>
  <si>
    <t>2023:Q1</t>
  </si>
  <si>
    <t>2023:Q2</t>
  </si>
  <si>
    <t>2008 Recession End</t>
  </si>
  <si>
    <t>2020 Recession End</t>
  </si>
  <si>
    <t>Personal Income by State</t>
  </si>
  <si>
    <t>2023:Q3</t>
  </si>
  <si>
    <t>2023:Q4</t>
  </si>
  <si>
    <t>2024:Q1</t>
  </si>
  <si>
    <t>2024:Q2</t>
  </si>
  <si>
    <t>2024:Q3</t>
  </si>
  <si>
    <t>1. The estimates of wages and salaries for 1998-2006 are based on the 2002 North American Industry Classification System (NAICS). The estimates for 2007-2010 are based on the 2007 NAICS. The estimates for 2011-2016 are based on the 2012 NAICS. The estimates for 2011-2016 are based on the 2012 NAICS. The estimates for 2017 forward are based on the 2017 NAICS.</t>
  </si>
  <si>
    <t>Note. Thousands of dollars, seasonally adjusted at annual rates. All dollar estimates are in current dollars (not adjusted for inflation). Statistics presented in thousands of dollars do not indicate more precision than statistics presented in millions of dollars.</t>
  </si>
  <si>
    <t>Note. Millions of dollars, seasonally adjusted at annual rates. All dollar estimates are in current dollars (not adjusted for inflation). Calculations are performed on unrounded data.</t>
  </si>
  <si>
    <t>2024:Q4</t>
  </si>
  <si>
    <t>2025:Q1</t>
  </si>
  <si>
    <t>SQINC7N Wages and salaries by NAICS industry 1</t>
  </si>
  <si>
    <t>SQINC1 State quarterly personal income summary: personal income, population, per capita personal income</t>
  </si>
  <si>
    <t>Annualized Growth</t>
  </si>
  <si>
    <t>QRT</t>
  </si>
  <si>
    <t>2025:Q2</t>
  </si>
  <si>
    <t>SQINC4 Personal income by major component</t>
  </si>
  <si>
    <t>2025:Q3</t>
  </si>
  <si>
    <t>2025:Q4</t>
  </si>
  <si>
    <t>2026:Q1</t>
  </si>
  <si>
    <t>Last updated: June 25, 2026-- new statistics for 2026:Q1; revised statistics for 2025:Q1-2025:Q4.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</si>
</sst>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 #,##0_);_(* \(#,##0\);_(* &quot;-&quot;??_);_(@_)"/>
    <numFmt numFmtId="165" formatCode="0.0%"/>
    <numFmt numFmtId="166" formatCode="#,##0.0"/>
    <numFmt numFmtId="167" formatCode="_(&quot;$&quot;* #,##0.0_);_(&quot;$&quot;* \(#,##0.0\);_(&quot;$&quot;* &quot;-&quot;??_);_(@_)"/>
    <numFmt numFmtId="168" formatCode="_(* #,##0.0000_);_(* \(#,##0.0000\);_(* &quot;-&quot;??_);_(@_)"/>
  </numFmts>
  <fonts count="23">
    <font>
      <sz val="11"/>
      <color theme="1"/>
      <name val="Calibri"/>
      <family val="2"/>
      <scheme val="minor"/>
    </font>
    <font>
      <sz val="10"/>
      <color theme="1"/>
      <name val="Arial"/>
      <family val="2"/>
    </font>
    <font>
      <sz val="11"/>
      <color theme="1"/>
      <name val="Arial"/>
      <family val="2"/>
    </font>
    <font>
      <b/>
      <sz val="10"/>
      <color indexed="9"/>
      <name val="Arial"/>
      <family val="2"/>
    </font>
    <font>
      <sz val="12"/>
      <name val="Segoe UI"/>
      <family val="2"/>
    </font>
    <font>
      <sz val="11"/>
      <color theme="1"/>
      <name val="Calibri"/>
      <family val="2"/>
      <scheme val="minor"/>
    </font>
    <font>
      <u/>
      <sz val="11"/>
      <color theme="10"/>
      <name val="Calibri"/>
      <family val="2"/>
      <scheme val="minor"/>
    </font>
    <font>
      <b/>
      <sz val="11"/>
      <color rgb="FFFF0000"/>
      <name val="Calibri"/>
      <family val="2"/>
      <scheme val="minor"/>
    </font>
    <font>
      <sz val="9"/>
      <color indexed="81"/>
      <name val="Tahoma"/>
      <family val="2"/>
    </font>
    <font>
      <b/>
      <sz val="9"/>
      <color indexed="81"/>
      <name val="Tahoma"/>
      <family val="2"/>
    </font>
    <font>
      <sz val="10"/>
      <name val="Arial"/>
      <family val="2"/>
    </font>
    <font>
      <b/>
      <sz val="14"/>
      <name val="Arial"/>
      <family val="2"/>
    </font>
    <font>
      <sz val="13"/>
      <name val="Arial"/>
      <family val="2"/>
    </font>
    <font>
      <b/>
      <i/>
      <sz val="15"/>
      <name val="Arial"/>
      <family val="2"/>
    </font>
    <font>
      <i/>
      <sz val="10"/>
      <name val="Arial"/>
      <family val="2"/>
    </font>
    <font>
      <sz val="11"/>
      <color rgb="FF4F4F4F"/>
      <name val="Arial"/>
      <family val="2"/>
    </font>
    <font>
      <b/>
      <sz val="10"/>
      <color indexed="9"/>
      <name val="Arial"/>
    </font>
    <font>
      <sz val="10"/>
      <name val="Arial"/>
    </font>
    <font>
      <i/>
      <sz val="10"/>
      <name val="Arial"/>
    </font>
    <font>
      <sz val="8"/>
      <name val="Calibri"/>
      <family val="2"/>
      <scheme val="minor"/>
    </font>
    <font>
      <sz val="10"/>
      <color theme="1"/>
      <name val="Arial"/>
      <family val="2"/>
    </font>
    <font>
      <sz val="11"/>
      <color indexed="8"/>
      <name val="Calibri"/>
      <family val="2"/>
      <scheme val="minor"/>
    </font>
    <font>
      <i/>
      <sz val="11"/>
      <name val="Calibri"/>
    </font>
  </fonts>
  <fills count="5">
    <fill>
      <patternFill patternType="none"/>
    </fill>
    <fill>
      <patternFill patternType="gray125"/>
    </fill>
    <fill>
      <patternFill patternType="solid">
        <fgColor indexed="56"/>
        <bgColor indexed="23"/>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s>
  <cellStyleXfs count="8">
    <xf numFmtId="0" fontId="0" fillId="0" borderId="0"/>
    <xf numFmtId="43" fontId="5" fillId="0" borderId="0" applyFont="0" applyFill="0" applyBorder="0" applyAlignment="0" applyProtection="0"/>
    <xf numFmtId="44" fontId="5" fillId="0" borderId="0" applyFont="0" applyFill="0" applyBorder="0" applyAlignment="0" applyProtection="0"/>
    <xf numFmtId="0" fontId="6" fillId="0" borderId="0" applyNumberFormat="0" applyFill="0" applyBorder="0" applyAlignment="0" applyProtection="0"/>
    <xf numFmtId="9" fontId="5" fillId="0" borderId="0" applyFont="0" applyFill="0" applyBorder="0" applyAlignment="0" applyProtection="0"/>
    <xf numFmtId="0" fontId="10" fillId="0" borderId="0"/>
    <xf numFmtId="0" fontId="17" fillId="0" borderId="0"/>
    <xf numFmtId="0" fontId="21" fillId="0" borderId="0"/>
  </cellStyleXfs>
  <cellXfs count="58">
    <xf numFmtId="0" fontId="0" fillId="0" borderId="0" xfId="0"/>
    <xf numFmtId="0" fontId="3" fillId="2" borderId="1" xfId="0" applyFont="1" applyFill="1" applyBorder="1" applyAlignment="1">
      <alignment horizontal="center"/>
    </xf>
    <xf numFmtId="164" fontId="5" fillId="0" borderId="0" xfId="1" applyNumberFormat="1" applyFont="1"/>
    <xf numFmtId="0" fontId="6" fillId="0" borderId="0" xfId="3"/>
    <xf numFmtId="165" fontId="5" fillId="0" borderId="0" xfId="4" applyNumberFormat="1" applyFont="1"/>
    <xf numFmtId="0" fontId="0" fillId="0" borderId="0" xfId="0" applyAlignment="1">
      <alignment horizontal="left"/>
    </xf>
    <xf numFmtId="0" fontId="7" fillId="0" borderId="0" xfId="0" applyFont="1"/>
    <xf numFmtId="164" fontId="0" fillId="0" borderId="0" xfId="0" applyNumberFormat="1"/>
    <xf numFmtId="165" fontId="5" fillId="3" borderId="0" xfId="4" applyNumberFormat="1" applyFont="1" applyFill="1"/>
    <xf numFmtId="0" fontId="0" fillId="0" borderId="0" xfId="0" applyAlignment="1">
      <alignment horizontal="center"/>
    </xf>
    <xf numFmtId="0" fontId="3" fillId="2" borderId="2" xfId="0" applyFont="1" applyFill="1" applyBorder="1" applyAlignment="1">
      <alignment horizontal="center"/>
    </xf>
    <xf numFmtId="165" fontId="0" fillId="0" borderId="0" xfId="0" applyNumberFormat="1"/>
    <xf numFmtId="0" fontId="4" fillId="0" borderId="0" xfId="0" applyFont="1"/>
    <xf numFmtId="0" fontId="3" fillId="2" borderId="0" xfId="0" applyFont="1" applyFill="1" applyAlignment="1">
      <alignment horizontal="center"/>
    </xf>
    <xf numFmtId="166" fontId="0" fillId="0" borderId="0" xfId="0" applyNumberFormat="1"/>
    <xf numFmtId="166" fontId="0" fillId="3" borderId="0" xfId="0" applyNumberFormat="1" applyFill="1"/>
    <xf numFmtId="0" fontId="3" fillId="2" borderId="0" xfId="0" applyFont="1" applyFill="1" applyAlignment="1">
      <alignment horizontal="right"/>
    </xf>
    <xf numFmtId="0" fontId="3" fillId="2" borderId="1" xfId="5" applyFont="1" applyFill="1" applyBorder="1" applyAlignment="1">
      <alignment horizontal="center"/>
    </xf>
    <xf numFmtId="0" fontId="2" fillId="0" borderId="0" xfId="0" applyFont="1"/>
    <xf numFmtId="0" fontId="14" fillId="0" borderId="0" xfId="0" applyFont="1" applyAlignment="1">
      <alignment wrapText="1"/>
    </xf>
    <xf numFmtId="165" fontId="2" fillId="0" borderId="0" xfId="4" applyNumberFormat="1" applyFont="1"/>
    <xf numFmtId="0" fontId="10" fillId="0" borderId="0" xfId="5"/>
    <xf numFmtId="167" fontId="2" fillId="0" borderId="0" xfId="2" applyNumberFormat="1" applyFont="1"/>
    <xf numFmtId="0" fontId="15" fillId="0" borderId="0" xfId="0" applyFont="1"/>
    <xf numFmtId="165" fontId="2" fillId="3" borderId="0" xfId="4" applyNumberFormat="1" applyFont="1" applyFill="1"/>
    <xf numFmtId="167" fontId="2" fillId="3" borderId="0" xfId="2" applyNumberFormat="1" applyFont="1" applyFill="1"/>
    <xf numFmtId="165" fontId="2" fillId="4" borderId="0" xfId="4" applyNumberFormat="1" applyFont="1" applyFill="1"/>
    <xf numFmtId="3" fontId="17" fillId="0" borderId="0" xfId="6" applyNumberFormat="1"/>
    <xf numFmtId="3" fontId="2" fillId="0" borderId="0" xfId="0" applyNumberFormat="1" applyFont="1"/>
    <xf numFmtId="4" fontId="17" fillId="0" borderId="0" xfId="6" applyNumberFormat="1"/>
    <xf numFmtId="4" fontId="10" fillId="0" borderId="0" xfId="5" applyNumberFormat="1"/>
    <xf numFmtId="165" fontId="2" fillId="0" borderId="0" xfId="0" applyNumberFormat="1" applyFont="1"/>
    <xf numFmtId="168" fontId="2" fillId="0" borderId="0" xfId="0" applyNumberFormat="1" applyFont="1"/>
    <xf numFmtId="4" fontId="20" fillId="0" borderId="0" xfId="0" applyNumberFormat="1" applyFont="1"/>
    <xf numFmtId="43" fontId="20" fillId="0" borderId="0" xfId="1" applyFont="1"/>
    <xf numFmtId="165" fontId="2" fillId="0" borderId="0" xfId="4" applyNumberFormat="1" applyFont="1" applyFill="1"/>
    <xf numFmtId="167" fontId="2" fillId="0" borderId="0" xfId="2" applyNumberFormat="1" applyFont="1" applyFill="1"/>
    <xf numFmtId="4" fontId="10" fillId="0" borderId="0" xfId="6" applyNumberFormat="1" applyFont="1"/>
    <xf numFmtId="3" fontId="10" fillId="0" borderId="0" xfId="6" applyNumberFormat="1" applyFont="1"/>
    <xf numFmtId="3" fontId="1" fillId="0" borderId="0" xfId="0" applyNumberFormat="1" applyFont="1"/>
    <xf numFmtId="164" fontId="1" fillId="0" borderId="0" xfId="1" applyNumberFormat="1" applyFont="1"/>
    <xf numFmtId="43" fontId="10" fillId="0" borderId="0" xfId="1" applyFont="1"/>
    <xf numFmtId="0" fontId="16" fillId="2" borderId="1" xfId="6" applyFont="1" applyFill="1" applyBorder="1" applyAlignment="1">
      <alignment horizontal="center"/>
    </xf>
    <xf numFmtId="0" fontId="2" fillId="0" borderId="0" xfId="0" applyFont="1" applyAlignment="1">
      <alignment horizontal="center"/>
    </xf>
    <xf numFmtId="0" fontId="10" fillId="0" borderId="0" xfId="5" applyAlignment="1">
      <alignment horizontal="center"/>
    </xf>
    <xf numFmtId="0" fontId="3" fillId="0" borderId="0" xfId="0" applyFont="1" applyAlignment="1">
      <alignment horizontal="right"/>
    </xf>
    <xf numFmtId="0" fontId="11" fillId="0" borderId="0" xfId="0" applyFont="1"/>
    <xf numFmtId="0" fontId="12" fillId="0" borderId="0" xfId="0" applyFont="1"/>
    <xf numFmtId="0" fontId="17" fillId="0" borderId="0" xfId="6"/>
    <xf numFmtId="0" fontId="18" fillId="0" borderId="0" xfId="6" applyFont="1"/>
    <xf numFmtId="0" fontId="11" fillId="0" borderId="0" xfId="5" applyFont="1"/>
    <xf numFmtId="0" fontId="12" fillId="0" borderId="0" xfId="5" applyFont="1"/>
    <xf numFmtId="0" fontId="13" fillId="0" borderId="0" xfId="5" applyFont="1"/>
    <xf numFmtId="0" fontId="14" fillId="0" borderId="0" xfId="5" applyFont="1"/>
    <xf numFmtId="0" fontId="14" fillId="0" borderId="0" xfId="6" applyFont="1"/>
    <xf numFmtId="0" fontId="13" fillId="0" borderId="0" xfId="0" applyFont="1" applyAlignment="1">
      <alignment wrapText="1"/>
    </xf>
    <xf numFmtId="0" fontId="2" fillId="0" borderId="0" xfId="0" applyFont="1"/>
    <xf numFmtId="0" fontId="22" fillId="0" borderId="0" xfId="0" applyFont="1"/>
  </cellXfs>
  <cellStyles count="8">
    <cellStyle name="Comma" xfId="1" builtinId="3"/>
    <cellStyle name="Currency" xfId="2" builtinId="4"/>
    <cellStyle name="Hyperlink" xfId="3" builtinId="8"/>
    <cellStyle name="Normal" xfId="0" builtinId="0"/>
    <cellStyle name="Normal 2" xfId="5" xr:uid="{00000000-0005-0000-0000-000004000000}"/>
    <cellStyle name="Normal 3" xfId="7" xr:uid="{00000000-0005-0000-0000-000033000000}"/>
    <cellStyle name="Normal_Data" xfId="6" xr:uid="{65F00040-6541-44E0-A084-845ABA981092}"/>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baseline="0"/>
              <a:t>Figure 1 — Iowa Wage/Salary Growth</a:t>
            </a:r>
          </a:p>
        </c:rich>
      </c:tx>
      <c:layout>
        <c:manualLayout>
          <c:xMode val="edge"/>
          <c:yMode val="edge"/>
          <c:x val="0.14727714092381694"/>
          <c:y val="2.3993761621978287E-2"/>
        </c:manualLayout>
      </c:layout>
      <c:overlay val="0"/>
    </c:title>
    <c:autoTitleDeleted val="0"/>
    <c:plotArea>
      <c:layout>
        <c:manualLayout>
          <c:layoutTarget val="inner"/>
          <c:xMode val="edge"/>
          <c:yMode val="edge"/>
          <c:x val="0.11665010623672041"/>
          <c:y val="0.15447244094488188"/>
          <c:w val="0.82685133108361453"/>
          <c:h val="0.65135476815398075"/>
        </c:manualLayout>
      </c:layout>
      <c:barChart>
        <c:barDir val="col"/>
        <c:grouping val="clustered"/>
        <c:varyColors val="0"/>
        <c:ser>
          <c:idx val="0"/>
          <c:order val="0"/>
          <c:tx>
            <c:strRef>
              <c:f>Data!$A$2</c:f>
              <c:strCache>
                <c:ptCount val="1"/>
                <c:pt idx="0">
                  <c:v>Wages and salaries by place of work (Thousands of dollars)</c:v>
                </c:pt>
              </c:strCache>
            </c:strRef>
          </c:tx>
          <c:invertIfNegative val="0"/>
          <c:cat>
            <c:strRef>
              <c:f>Data!$G$6:$DK$6</c:f>
              <c:strCache>
                <c:ptCount val="109"/>
                <c:pt idx="0">
                  <c:v>1999:Q1</c:v>
                </c:pt>
                <c:pt idx="1">
                  <c:v>1999:Q2</c:v>
                </c:pt>
                <c:pt idx="2">
                  <c:v>1999:Q3</c:v>
                </c:pt>
                <c:pt idx="3">
                  <c:v>1999:Q4</c:v>
                </c:pt>
                <c:pt idx="4">
                  <c:v>2000:Q1</c:v>
                </c:pt>
                <c:pt idx="5">
                  <c:v>2000:Q2</c:v>
                </c:pt>
                <c:pt idx="6">
                  <c:v>2000:Q3</c:v>
                </c:pt>
                <c:pt idx="7">
                  <c:v>2000:Q4</c:v>
                </c:pt>
                <c:pt idx="8">
                  <c:v>2001:Q1</c:v>
                </c:pt>
                <c:pt idx="9">
                  <c:v>2001:Q2</c:v>
                </c:pt>
                <c:pt idx="10">
                  <c:v>2001:Q3</c:v>
                </c:pt>
                <c:pt idx="11">
                  <c:v>2001:Q4</c:v>
                </c:pt>
                <c:pt idx="12">
                  <c:v>2002:Q1</c:v>
                </c:pt>
                <c:pt idx="13">
                  <c:v>2002:Q2</c:v>
                </c:pt>
                <c:pt idx="14">
                  <c:v>2002:Q3</c:v>
                </c:pt>
                <c:pt idx="15">
                  <c:v>2002:Q4</c:v>
                </c:pt>
                <c:pt idx="16">
                  <c:v>2003:Q1</c:v>
                </c:pt>
                <c:pt idx="17">
                  <c:v>2003:Q2</c:v>
                </c:pt>
                <c:pt idx="18">
                  <c:v>2003:Q3</c:v>
                </c:pt>
                <c:pt idx="19">
                  <c:v>2003:Q4</c:v>
                </c:pt>
                <c:pt idx="20">
                  <c:v>2004:Q1</c:v>
                </c:pt>
                <c:pt idx="21">
                  <c:v>2004:Q2</c:v>
                </c:pt>
                <c:pt idx="22">
                  <c:v>2004:Q3</c:v>
                </c:pt>
                <c:pt idx="23">
                  <c:v>2004:Q4</c:v>
                </c:pt>
                <c:pt idx="24">
                  <c:v>2005:Q1</c:v>
                </c:pt>
                <c:pt idx="25">
                  <c:v>2005:Q2</c:v>
                </c:pt>
                <c:pt idx="26">
                  <c:v>2005:Q3</c:v>
                </c:pt>
                <c:pt idx="27">
                  <c:v>2005:Q4</c:v>
                </c:pt>
                <c:pt idx="28">
                  <c:v>2006:Q1</c:v>
                </c:pt>
                <c:pt idx="29">
                  <c:v>2006:Q2</c:v>
                </c:pt>
                <c:pt idx="30">
                  <c:v>2006:Q3</c:v>
                </c:pt>
                <c:pt idx="31">
                  <c:v>2006:Q4</c:v>
                </c:pt>
                <c:pt idx="32">
                  <c:v>2007:Q1</c:v>
                </c:pt>
                <c:pt idx="33">
                  <c:v>2007:Q2</c:v>
                </c:pt>
                <c:pt idx="34">
                  <c:v>2007:Q3</c:v>
                </c:pt>
                <c:pt idx="35">
                  <c:v>2007:Q4</c:v>
                </c:pt>
                <c:pt idx="36">
                  <c:v>2008:Q1</c:v>
                </c:pt>
                <c:pt idx="37">
                  <c:v>2008:Q2</c:v>
                </c:pt>
                <c:pt idx="38">
                  <c:v>2008:Q3</c:v>
                </c:pt>
                <c:pt idx="39">
                  <c:v>2008:Q4</c:v>
                </c:pt>
                <c:pt idx="40">
                  <c:v>2009:Q1</c:v>
                </c:pt>
                <c:pt idx="41">
                  <c:v>2009:Q2</c:v>
                </c:pt>
                <c:pt idx="42">
                  <c:v>2009:Q3</c:v>
                </c:pt>
                <c:pt idx="43">
                  <c:v>2009:Q4</c:v>
                </c:pt>
                <c:pt idx="44">
                  <c:v>2010:Q1</c:v>
                </c:pt>
                <c:pt idx="45">
                  <c:v>2010:Q2</c:v>
                </c:pt>
                <c:pt idx="46">
                  <c:v>2010:Q3</c:v>
                </c:pt>
                <c:pt idx="47">
                  <c:v>2010:Q4</c:v>
                </c:pt>
                <c:pt idx="48">
                  <c:v>2011:Q1</c:v>
                </c:pt>
                <c:pt idx="49">
                  <c:v>2011:Q2</c:v>
                </c:pt>
                <c:pt idx="50">
                  <c:v>2011:Q3</c:v>
                </c:pt>
                <c:pt idx="51">
                  <c:v>2011:Q4</c:v>
                </c:pt>
                <c:pt idx="52">
                  <c:v>2012:Q1</c:v>
                </c:pt>
                <c:pt idx="53">
                  <c:v>2012:Q2</c:v>
                </c:pt>
                <c:pt idx="54">
                  <c:v>2012:Q3</c:v>
                </c:pt>
                <c:pt idx="55">
                  <c:v>2012:Q4</c:v>
                </c:pt>
                <c:pt idx="56">
                  <c:v>2013:Q1</c:v>
                </c:pt>
                <c:pt idx="57">
                  <c:v>2013:Q2</c:v>
                </c:pt>
                <c:pt idx="58">
                  <c:v>2013:Q3</c:v>
                </c:pt>
                <c:pt idx="59">
                  <c:v>2013:Q4</c:v>
                </c:pt>
                <c:pt idx="60">
                  <c:v>2014:Q1</c:v>
                </c:pt>
                <c:pt idx="61">
                  <c:v>2014:Q2</c:v>
                </c:pt>
                <c:pt idx="62">
                  <c:v>2014:Q3</c:v>
                </c:pt>
                <c:pt idx="63">
                  <c:v>2014:Q4</c:v>
                </c:pt>
                <c:pt idx="64">
                  <c:v>2015:Q1</c:v>
                </c:pt>
                <c:pt idx="65">
                  <c:v>2015:Q2</c:v>
                </c:pt>
                <c:pt idx="66">
                  <c:v>2015:Q3</c:v>
                </c:pt>
                <c:pt idx="67">
                  <c:v>2015:Q4</c:v>
                </c:pt>
                <c:pt idx="68">
                  <c:v>2016:Q1</c:v>
                </c:pt>
                <c:pt idx="69">
                  <c:v>2016:Q2</c:v>
                </c:pt>
                <c:pt idx="70">
                  <c:v>2016:Q3</c:v>
                </c:pt>
                <c:pt idx="71">
                  <c:v>2016:Q4</c:v>
                </c:pt>
                <c:pt idx="72">
                  <c:v>2017:Q1</c:v>
                </c:pt>
                <c:pt idx="73">
                  <c:v>2017:Q2</c:v>
                </c:pt>
                <c:pt idx="74">
                  <c:v>2017:Q3</c:v>
                </c:pt>
                <c:pt idx="75">
                  <c:v>2017:Q4</c:v>
                </c:pt>
                <c:pt idx="76">
                  <c:v>2018:Q1</c:v>
                </c:pt>
                <c:pt idx="77">
                  <c:v>2018:Q2</c:v>
                </c:pt>
                <c:pt idx="78">
                  <c:v>2018:Q3</c:v>
                </c:pt>
                <c:pt idx="79">
                  <c:v>2018:Q4</c:v>
                </c:pt>
                <c:pt idx="80">
                  <c:v>2019:Q1</c:v>
                </c:pt>
                <c:pt idx="81">
                  <c:v>2019:Q2</c:v>
                </c:pt>
                <c:pt idx="82">
                  <c:v>2019:Q3</c:v>
                </c:pt>
                <c:pt idx="83">
                  <c:v>2019:Q4</c:v>
                </c:pt>
                <c:pt idx="84">
                  <c:v>2020:Q1</c:v>
                </c:pt>
                <c:pt idx="85">
                  <c:v>2020:Q2</c:v>
                </c:pt>
                <c:pt idx="86">
                  <c:v>2020:Q3</c:v>
                </c:pt>
                <c:pt idx="87">
                  <c:v>2020:Q4</c:v>
                </c:pt>
                <c:pt idx="88">
                  <c:v>2021:Q1</c:v>
                </c:pt>
                <c:pt idx="89">
                  <c:v>2021:Q2</c:v>
                </c:pt>
                <c:pt idx="90">
                  <c:v>2021:Q3</c:v>
                </c:pt>
                <c:pt idx="91">
                  <c:v>2021:Q4</c:v>
                </c:pt>
                <c:pt idx="92">
                  <c:v>2022:Q1</c:v>
                </c:pt>
                <c:pt idx="93">
                  <c:v>2022:Q2</c:v>
                </c:pt>
                <c:pt idx="94">
                  <c:v>2022:Q3</c:v>
                </c:pt>
                <c:pt idx="95">
                  <c:v>2022:Q4</c:v>
                </c:pt>
                <c:pt idx="96">
                  <c:v>2023:Q1</c:v>
                </c:pt>
                <c:pt idx="97">
                  <c:v>2023:Q2</c:v>
                </c:pt>
                <c:pt idx="98">
                  <c:v>2023:Q3</c:v>
                </c:pt>
                <c:pt idx="99">
                  <c:v>2023:Q4</c:v>
                </c:pt>
                <c:pt idx="100">
                  <c:v>2024:Q1</c:v>
                </c:pt>
                <c:pt idx="101">
                  <c:v>2024:Q2</c:v>
                </c:pt>
                <c:pt idx="102">
                  <c:v>2024:Q3</c:v>
                </c:pt>
                <c:pt idx="103">
                  <c:v>2024:Q4</c:v>
                </c:pt>
                <c:pt idx="104">
                  <c:v>2025:Q1</c:v>
                </c:pt>
                <c:pt idx="105">
                  <c:v>2025:Q2</c:v>
                </c:pt>
                <c:pt idx="106">
                  <c:v>2025:Q3</c:v>
                </c:pt>
                <c:pt idx="107">
                  <c:v>2025:Q4</c:v>
                </c:pt>
                <c:pt idx="108">
                  <c:v>2026:Q1</c:v>
                </c:pt>
              </c:strCache>
            </c:strRef>
          </c:cat>
          <c:val>
            <c:numRef>
              <c:f>Data!$G$14:$DK$14</c:f>
              <c:numCache>
                <c:formatCode>0.0%</c:formatCode>
                <c:ptCount val="109"/>
                <c:pt idx="0">
                  <c:v>5.2783870388331211E-2</c:v>
                </c:pt>
                <c:pt idx="1">
                  <c:v>6.0500083143725458E-2</c:v>
                </c:pt>
                <c:pt idx="2">
                  <c:v>3.8656634129786482E-2</c:v>
                </c:pt>
                <c:pt idx="3">
                  <c:v>5.617009502709136E-2</c:v>
                </c:pt>
                <c:pt idx="4">
                  <c:v>5.7239784101542845E-2</c:v>
                </c:pt>
                <c:pt idx="5">
                  <c:v>5.3668424692588257E-2</c:v>
                </c:pt>
                <c:pt idx="6">
                  <c:v>4.9168905508881755E-2</c:v>
                </c:pt>
                <c:pt idx="7">
                  <c:v>1.7703944183978138E-2</c:v>
                </c:pt>
                <c:pt idx="8">
                  <c:v>2.3983293831253194E-2</c:v>
                </c:pt>
                <c:pt idx="9">
                  <c:v>2.2657723188154399E-2</c:v>
                </c:pt>
                <c:pt idx="10">
                  <c:v>2.2941891666379721E-2</c:v>
                </c:pt>
                <c:pt idx="11">
                  <c:v>2.8602831841689325E-2</c:v>
                </c:pt>
                <c:pt idx="12">
                  <c:v>1.3514548572696183E-2</c:v>
                </c:pt>
                <c:pt idx="13">
                  <c:v>2.1144561746952784E-2</c:v>
                </c:pt>
                <c:pt idx="14">
                  <c:v>1.6455039470861133E-2</c:v>
                </c:pt>
                <c:pt idx="15">
                  <c:v>1.9364887492352212E-2</c:v>
                </c:pt>
                <c:pt idx="16">
                  <c:v>2.5271551891994815E-2</c:v>
                </c:pt>
                <c:pt idx="17">
                  <c:v>2.0107041463024666E-2</c:v>
                </c:pt>
                <c:pt idx="18">
                  <c:v>3.4544906823047228E-2</c:v>
                </c:pt>
                <c:pt idx="19">
                  <c:v>5.4204162286819013E-2</c:v>
                </c:pt>
                <c:pt idx="20">
                  <c:v>5.2910712141362781E-2</c:v>
                </c:pt>
                <c:pt idx="21">
                  <c:v>6.1230085713439353E-2</c:v>
                </c:pt>
                <c:pt idx="22">
                  <c:v>6.5276649507578721E-2</c:v>
                </c:pt>
                <c:pt idx="23">
                  <c:v>5.7498836684083177E-2</c:v>
                </c:pt>
                <c:pt idx="24">
                  <c:v>5.0945829087547745E-2</c:v>
                </c:pt>
                <c:pt idx="25">
                  <c:v>4.4897041218930012E-2</c:v>
                </c:pt>
                <c:pt idx="26">
                  <c:v>4.3230562089688007E-2</c:v>
                </c:pt>
                <c:pt idx="27">
                  <c:v>3.7983392325796839E-2</c:v>
                </c:pt>
                <c:pt idx="28">
                  <c:v>5.9616448622636486E-2</c:v>
                </c:pt>
                <c:pt idx="29">
                  <c:v>6.0626691507386976E-2</c:v>
                </c:pt>
                <c:pt idx="30">
                  <c:v>3.9671156715732847E-2</c:v>
                </c:pt>
                <c:pt idx="31">
                  <c:v>5.106684235908987E-2</c:v>
                </c:pt>
                <c:pt idx="32">
                  <c:v>4.9533296291585538E-2</c:v>
                </c:pt>
                <c:pt idx="33">
                  <c:v>5.5119981354672998E-2</c:v>
                </c:pt>
                <c:pt idx="34">
                  <c:v>5.7714044665783115E-2</c:v>
                </c:pt>
                <c:pt idx="35">
                  <c:v>5.6448462233548824E-2</c:v>
                </c:pt>
                <c:pt idx="36">
                  <c:v>4.4095520132165333E-2</c:v>
                </c:pt>
                <c:pt idx="37">
                  <c:v>3.0978116206589856E-2</c:v>
                </c:pt>
                <c:pt idx="38">
                  <c:v>4.0838783311552662E-2</c:v>
                </c:pt>
                <c:pt idx="39">
                  <c:v>2.4499387182479015E-2</c:v>
                </c:pt>
                <c:pt idx="40">
                  <c:v>-1.4406010892087706E-2</c:v>
                </c:pt>
                <c:pt idx="41">
                  <c:v>-2.0199182673512284E-2</c:v>
                </c:pt>
                <c:pt idx="42">
                  <c:v>-3.2481517887101075E-2</c:v>
                </c:pt>
                <c:pt idx="43">
                  <c:v>-2.9719920687339529E-2</c:v>
                </c:pt>
                <c:pt idx="44">
                  <c:v>-1.9409831132188859E-3</c:v>
                </c:pt>
                <c:pt idx="45">
                  <c:v>1.9728138499829351E-2</c:v>
                </c:pt>
                <c:pt idx="46">
                  <c:v>2.8024450863169292E-2</c:v>
                </c:pt>
                <c:pt idx="47">
                  <c:v>3.457736187545879E-2</c:v>
                </c:pt>
                <c:pt idx="48">
                  <c:v>4.3493648556757636E-2</c:v>
                </c:pt>
                <c:pt idx="49">
                  <c:v>3.3422381272292911E-2</c:v>
                </c:pt>
                <c:pt idx="50">
                  <c:v>4.2320603411050817E-2</c:v>
                </c:pt>
                <c:pt idx="51">
                  <c:v>3.1654570244177949E-2</c:v>
                </c:pt>
                <c:pt idx="52">
                  <c:v>4.8007277482477129E-2</c:v>
                </c:pt>
                <c:pt idx="53">
                  <c:v>4.9911229437235916E-2</c:v>
                </c:pt>
                <c:pt idx="54">
                  <c:v>3.8176977706226856E-2</c:v>
                </c:pt>
                <c:pt idx="55">
                  <c:v>5.2648216573952578E-2</c:v>
                </c:pt>
                <c:pt idx="56">
                  <c:v>3.7974287768739678E-2</c:v>
                </c:pt>
                <c:pt idx="57">
                  <c:v>2.6698510262500585E-2</c:v>
                </c:pt>
                <c:pt idx="58">
                  <c:v>3.0331032024011995E-2</c:v>
                </c:pt>
                <c:pt idx="59">
                  <c:v>2.3906983244332602E-2</c:v>
                </c:pt>
                <c:pt idx="60">
                  <c:v>3.9979396031553982E-2</c:v>
                </c:pt>
                <c:pt idx="61">
                  <c:v>4.9693242665728166E-2</c:v>
                </c:pt>
                <c:pt idx="62">
                  <c:v>5.1618530499435877E-2</c:v>
                </c:pt>
                <c:pt idx="63">
                  <c:v>5.4985997070912784E-2</c:v>
                </c:pt>
                <c:pt idx="64">
                  <c:v>5.3498964628041712E-2</c:v>
                </c:pt>
                <c:pt idx="65">
                  <c:v>4.190087843595669E-2</c:v>
                </c:pt>
                <c:pt idx="66">
                  <c:v>4.1261077260324353E-2</c:v>
                </c:pt>
                <c:pt idx="67">
                  <c:v>3.7603863441183938E-2</c:v>
                </c:pt>
                <c:pt idx="68">
                  <c:v>2.1690966209007456E-2</c:v>
                </c:pt>
                <c:pt idx="69">
                  <c:v>2.0911221263591795E-2</c:v>
                </c:pt>
                <c:pt idx="70">
                  <c:v>2.6222081752455439E-2</c:v>
                </c:pt>
                <c:pt idx="71">
                  <c:v>2.6897984939518116E-2</c:v>
                </c:pt>
                <c:pt idx="72">
                  <c:v>2.6310742216006489E-2</c:v>
                </c:pt>
                <c:pt idx="73">
                  <c:v>3.3442849391310592E-2</c:v>
                </c:pt>
                <c:pt idx="74">
                  <c:v>2.1084303090879386E-2</c:v>
                </c:pt>
                <c:pt idx="75">
                  <c:v>3.2732289652157132E-2</c:v>
                </c:pt>
                <c:pt idx="76">
                  <c:v>3.1713409921921398E-2</c:v>
                </c:pt>
                <c:pt idx="77">
                  <c:v>3.8950256879191958E-2</c:v>
                </c:pt>
                <c:pt idx="78">
                  <c:v>4.4352012119200035E-2</c:v>
                </c:pt>
                <c:pt idx="79">
                  <c:v>2.9055852691854733E-2</c:v>
                </c:pt>
                <c:pt idx="80">
                  <c:v>3.346096045310154E-2</c:v>
                </c:pt>
                <c:pt idx="81">
                  <c:v>2.475989788061761E-2</c:v>
                </c:pt>
                <c:pt idx="82">
                  <c:v>2.5043102006269136E-2</c:v>
                </c:pt>
                <c:pt idx="83">
                  <c:v>2.8057743337279284E-2</c:v>
                </c:pt>
                <c:pt idx="84">
                  <c:v>3.9398018630038223E-2</c:v>
                </c:pt>
                <c:pt idx="85">
                  <c:v>-8.1875935407802469E-3</c:v>
                </c:pt>
                <c:pt idx="86">
                  <c:v>1.3882695036310455E-2</c:v>
                </c:pt>
                <c:pt idx="87">
                  <c:v>3.5315705172245471E-2</c:v>
                </c:pt>
                <c:pt idx="88">
                  <c:v>2.0678645057021106E-2</c:v>
                </c:pt>
                <c:pt idx="89">
                  <c:v>8.8015025705121763E-2</c:v>
                </c:pt>
                <c:pt idx="90">
                  <c:v>6.8635389848171302E-2</c:v>
                </c:pt>
                <c:pt idx="91">
                  <c:v>6.9309031727219583E-2</c:v>
                </c:pt>
                <c:pt idx="92">
                  <c:v>8.1854210902906566E-2</c:v>
                </c:pt>
                <c:pt idx="93">
                  <c:v>7.3375647471642935E-2</c:v>
                </c:pt>
                <c:pt idx="94">
                  <c:v>8.9193439255472073E-2</c:v>
                </c:pt>
                <c:pt idx="95">
                  <c:v>5.8434048146801087E-2</c:v>
                </c:pt>
                <c:pt idx="96">
                  <c:v>5.3856119116282519E-2</c:v>
                </c:pt>
                <c:pt idx="97">
                  <c:v>4.6450677548978359E-2</c:v>
                </c:pt>
                <c:pt idx="98">
                  <c:v>3.8032291651971306E-2</c:v>
                </c:pt>
                <c:pt idx="99">
                  <c:v>5.4765642572858875E-2</c:v>
                </c:pt>
                <c:pt idx="100">
                  <c:v>4.4385603008677776E-2</c:v>
                </c:pt>
                <c:pt idx="101">
                  <c:v>4.7235984679837806E-2</c:v>
                </c:pt>
                <c:pt idx="102">
                  <c:v>3.825840896527577E-2</c:v>
                </c:pt>
                <c:pt idx="103">
                  <c:v>2.6662985556402008E-2</c:v>
                </c:pt>
                <c:pt idx="104">
                  <c:v>3.5241217260271407E-2</c:v>
                </c:pt>
                <c:pt idx="105">
                  <c:v>3.1965788604433776E-2</c:v>
                </c:pt>
                <c:pt idx="106">
                  <c:v>2.6162604497469211E-2</c:v>
                </c:pt>
                <c:pt idx="107">
                  <c:v>3.0188640631053865E-2</c:v>
                </c:pt>
                <c:pt idx="108">
                  <c:v>2.7778426613259022E-2</c:v>
                </c:pt>
              </c:numCache>
            </c:numRef>
          </c:val>
          <c:extLst>
            <c:ext xmlns:c16="http://schemas.microsoft.com/office/drawing/2014/chart" uri="{C3380CC4-5D6E-409C-BE32-E72D297353CC}">
              <c16:uniqueId val="{00000000-E23C-4260-BC33-7536F39E6904}"/>
            </c:ext>
          </c:extLst>
        </c:ser>
        <c:dLbls>
          <c:showLegendKey val="0"/>
          <c:showVal val="0"/>
          <c:showCatName val="0"/>
          <c:showSerName val="0"/>
          <c:showPercent val="0"/>
          <c:showBubbleSize val="0"/>
        </c:dLbls>
        <c:gapWidth val="0"/>
        <c:axId val="1043115440"/>
        <c:axId val="1"/>
      </c:barChart>
      <c:catAx>
        <c:axId val="1043115440"/>
        <c:scaling>
          <c:orientation val="minMax"/>
        </c:scaling>
        <c:delete val="0"/>
        <c:axPos val="b"/>
        <c:majorGridlines>
          <c:spPr>
            <a:ln>
              <a:solidFill>
                <a:schemeClr val="tx1">
                  <a:alpha val="40000"/>
                </a:schemeClr>
              </a:solidFill>
            </a:ln>
          </c:spPr>
        </c:majorGridlines>
        <c:minorGridlines/>
        <c:numFmt formatCode="General" sourceLinked="1"/>
        <c:majorTickMark val="out"/>
        <c:minorTickMark val="none"/>
        <c:tickLblPos val="low"/>
        <c:spPr>
          <a:ln w="25400"/>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8"/>
        <c:tickMarkSkip val="8"/>
        <c:noMultiLvlLbl val="0"/>
      </c:catAx>
      <c:valAx>
        <c:axId val="1"/>
        <c:scaling>
          <c:orientation val="minMax"/>
          <c:max val="0.1"/>
        </c:scaling>
        <c:delete val="0"/>
        <c:axPos val="l"/>
        <c:majorGridlines>
          <c:spPr>
            <a:ln>
              <a:solidFill>
                <a:schemeClr val="tx1">
                  <a:alpha val="40000"/>
                </a:schemeClr>
              </a:solidFill>
            </a:ln>
          </c:spPr>
        </c:majorGridlines>
        <c:minorGridlines/>
        <c:numFmt formatCode="0.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043115440"/>
        <c:crosses val="autoZero"/>
        <c:crossBetween val="between"/>
        <c:majorUnit val="5.000000000000001E-2"/>
        <c:minorUnit val="1.0000000000000002E-2"/>
      </c:valAx>
      <c:spPr>
        <a:ln>
          <a:noFill/>
        </a:ln>
      </c:spPr>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Chart 3 — Farm Proprietor Income</a:t>
            </a:r>
          </a:p>
        </c:rich>
      </c:tx>
      <c:overlay val="0"/>
    </c:title>
    <c:autoTitleDeleted val="0"/>
    <c:plotArea>
      <c:layout>
        <c:manualLayout>
          <c:layoutTarget val="inner"/>
          <c:xMode val="edge"/>
          <c:yMode val="edge"/>
          <c:x val="0.18955708661417323"/>
          <c:y val="0.15650481189851267"/>
          <c:w val="0.75959244677748616"/>
          <c:h val="0.6216125328083989"/>
        </c:manualLayout>
      </c:layout>
      <c:barChart>
        <c:barDir val="col"/>
        <c:grouping val="clustered"/>
        <c:varyColors val="0"/>
        <c:ser>
          <c:idx val="0"/>
          <c:order val="0"/>
          <c:tx>
            <c:strRef>
              <c:f>Old!$V$3</c:f>
              <c:strCache>
                <c:ptCount val="1"/>
                <c:pt idx="0">
                  <c:v>    Farm proprietors' income</c:v>
                </c:pt>
              </c:strCache>
            </c:strRef>
          </c:tx>
          <c:invertIfNegative val="0"/>
          <c:cat>
            <c:strRef>
              <c:f>Old!$G$232:$G$286</c:f>
              <c:strCache>
                <c:ptCount val="55"/>
                <c:pt idx="0">
                  <c:v>2005.1</c:v>
                </c:pt>
                <c:pt idx="1">
                  <c:v>2005.2</c:v>
                </c:pt>
                <c:pt idx="2">
                  <c:v>2005.3</c:v>
                </c:pt>
                <c:pt idx="3">
                  <c:v>2005.4</c:v>
                </c:pt>
                <c:pt idx="4">
                  <c:v>2006.1</c:v>
                </c:pt>
                <c:pt idx="5">
                  <c:v>2006.2</c:v>
                </c:pt>
                <c:pt idx="6">
                  <c:v>2006.3</c:v>
                </c:pt>
                <c:pt idx="7">
                  <c:v>2006.4</c:v>
                </c:pt>
                <c:pt idx="8">
                  <c:v>2007.1</c:v>
                </c:pt>
                <c:pt idx="9">
                  <c:v>2007.2</c:v>
                </c:pt>
                <c:pt idx="10">
                  <c:v>2007.3</c:v>
                </c:pt>
                <c:pt idx="11">
                  <c:v>2007.4</c:v>
                </c:pt>
                <c:pt idx="12">
                  <c:v>2008.1</c:v>
                </c:pt>
                <c:pt idx="13">
                  <c:v>2008.2</c:v>
                </c:pt>
                <c:pt idx="14">
                  <c:v>2008.3</c:v>
                </c:pt>
                <c:pt idx="15">
                  <c:v>2008.4</c:v>
                </c:pt>
                <c:pt idx="16">
                  <c:v>2009.1</c:v>
                </c:pt>
                <c:pt idx="17">
                  <c:v>2009.2</c:v>
                </c:pt>
                <c:pt idx="18">
                  <c:v>2009.3</c:v>
                </c:pt>
                <c:pt idx="19">
                  <c:v>2009.4</c:v>
                </c:pt>
                <c:pt idx="20">
                  <c:v>2010.1</c:v>
                </c:pt>
                <c:pt idx="21">
                  <c:v>2010.2</c:v>
                </c:pt>
                <c:pt idx="22">
                  <c:v>2010.3</c:v>
                </c:pt>
                <c:pt idx="23">
                  <c:v>2010.4</c:v>
                </c:pt>
                <c:pt idx="24">
                  <c:v>2011.1</c:v>
                </c:pt>
                <c:pt idx="25">
                  <c:v>2011.2</c:v>
                </c:pt>
                <c:pt idx="26">
                  <c:v>2011.3</c:v>
                </c:pt>
                <c:pt idx="27">
                  <c:v>2011.4</c:v>
                </c:pt>
                <c:pt idx="28">
                  <c:v>2012.1</c:v>
                </c:pt>
                <c:pt idx="29">
                  <c:v>2012.2</c:v>
                </c:pt>
                <c:pt idx="30">
                  <c:v>2012.3</c:v>
                </c:pt>
                <c:pt idx="31">
                  <c:v>2012.4</c:v>
                </c:pt>
                <c:pt idx="32">
                  <c:v>2013.1</c:v>
                </c:pt>
                <c:pt idx="33">
                  <c:v>2013.2</c:v>
                </c:pt>
                <c:pt idx="34">
                  <c:v>2013.3</c:v>
                </c:pt>
                <c:pt idx="35">
                  <c:v>2013.4</c:v>
                </c:pt>
                <c:pt idx="36">
                  <c:v>2014.1</c:v>
                </c:pt>
                <c:pt idx="37">
                  <c:v>2014.2</c:v>
                </c:pt>
                <c:pt idx="38">
                  <c:v>2014.3</c:v>
                </c:pt>
                <c:pt idx="39">
                  <c:v>2014.4</c:v>
                </c:pt>
                <c:pt idx="40">
                  <c:v>2015.1</c:v>
                </c:pt>
                <c:pt idx="41">
                  <c:v>2015.2</c:v>
                </c:pt>
                <c:pt idx="42">
                  <c:v>2015.3</c:v>
                </c:pt>
                <c:pt idx="43">
                  <c:v>2015.4</c:v>
                </c:pt>
                <c:pt idx="44">
                  <c:v>2016.1</c:v>
                </c:pt>
                <c:pt idx="45">
                  <c:v>2016.2</c:v>
                </c:pt>
                <c:pt idx="46">
                  <c:v>2016.3</c:v>
                </c:pt>
                <c:pt idx="47">
                  <c:v>2016.4</c:v>
                </c:pt>
                <c:pt idx="48">
                  <c:v>2017.1</c:v>
                </c:pt>
                <c:pt idx="49">
                  <c:v>2017.2</c:v>
                </c:pt>
                <c:pt idx="50">
                  <c:v>2017.3</c:v>
                </c:pt>
                <c:pt idx="51">
                  <c:v>2017.4</c:v>
                </c:pt>
                <c:pt idx="52">
                  <c:v>2018.1</c:v>
                </c:pt>
                <c:pt idx="53">
                  <c:v>2018.2</c:v>
                </c:pt>
                <c:pt idx="54">
                  <c:v>2018.2</c:v>
                </c:pt>
              </c:strCache>
            </c:strRef>
          </c:cat>
          <c:val>
            <c:numRef>
              <c:f>Old!$V$232:$V$286</c:f>
              <c:numCache>
                <c:formatCode>#,##0.0</c:formatCode>
                <c:ptCount val="55"/>
                <c:pt idx="0">
                  <c:v>3390.3</c:v>
                </c:pt>
                <c:pt idx="1">
                  <c:v>3852.7</c:v>
                </c:pt>
                <c:pt idx="2">
                  <c:v>3660.3</c:v>
                </c:pt>
                <c:pt idx="3">
                  <c:v>3019.8</c:v>
                </c:pt>
                <c:pt idx="4">
                  <c:v>2605.6</c:v>
                </c:pt>
                <c:pt idx="5">
                  <c:v>2458</c:v>
                </c:pt>
                <c:pt idx="6">
                  <c:v>2447</c:v>
                </c:pt>
                <c:pt idx="7">
                  <c:v>2519.1999999999998</c:v>
                </c:pt>
                <c:pt idx="8">
                  <c:v>3326.8</c:v>
                </c:pt>
                <c:pt idx="9">
                  <c:v>3125.9</c:v>
                </c:pt>
                <c:pt idx="10">
                  <c:v>3046.9</c:v>
                </c:pt>
                <c:pt idx="11">
                  <c:v>3738.9</c:v>
                </c:pt>
                <c:pt idx="12">
                  <c:v>5157</c:v>
                </c:pt>
                <c:pt idx="13">
                  <c:v>4628.8999999999996</c:v>
                </c:pt>
                <c:pt idx="14">
                  <c:v>3521.6</c:v>
                </c:pt>
                <c:pt idx="15">
                  <c:v>3196.6</c:v>
                </c:pt>
                <c:pt idx="16">
                  <c:v>1955</c:v>
                </c:pt>
                <c:pt idx="17">
                  <c:v>2231.1</c:v>
                </c:pt>
                <c:pt idx="18">
                  <c:v>2583.6</c:v>
                </c:pt>
                <c:pt idx="19">
                  <c:v>3538.1</c:v>
                </c:pt>
                <c:pt idx="20">
                  <c:v>2441.5</c:v>
                </c:pt>
                <c:pt idx="21">
                  <c:v>2755.5</c:v>
                </c:pt>
                <c:pt idx="22">
                  <c:v>3178.5</c:v>
                </c:pt>
                <c:pt idx="23">
                  <c:v>3405.6</c:v>
                </c:pt>
                <c:pt idx="24">
                  <c:v>7197.3</c:v>
                </c:pt>
                <c:pt idx="25">
                  <c:v>6334.9</c:v>
                </c:pt>
                <c:pt idx="26">
                  <c:v>6654.3</c:v>
                </c:pt>
                <c:pt idx="27">
                  <c:v>6559.2</c:v>
                </c:pt>
                <c:pt idx="28">
                  <c:v>6217.3</c:v>
                </c:pt>
                <c:pt idx="29">
                  <c:v>6209.2</c:v>
                </c:pt>
                <c:pt idx="30">
                  <c:v>5342.1</c:v>
                </c:pt>
                <c:pt idx="31">
                  <c:v>5789.9</c:v>
                </c:pt>
                <c:pt idx="32">
                  <c:v>8177.4</c:v>
                </c:pt>
                <c:pt idx="33">
                  <c:v>8466.7000000000007</c:v>
                </c:pt>
                <c:pt idx="34">
                  <c:v>8087.1</c:v>
                </c:pt>
                <c:pt idx="35">
                  <c:v>6409.3</c:v>
                </c:pt>
                <c:pt idx="36">
                  <c:v>4488.1000000000004</c:v>
                </c:pt>
                <c:pt idx="37">
                  <c:v>5580.2</c:v>
                </c:pt>
                <c:pt idx="38">
                  <c:v>4844.2</c:v>
                </c:pt>
                <c:pt idx="39">
                  <c:v>4972.8999999999996</c:v>
                </c:pt>
                <c:pt idx="40">
                  <c:v>4135.3999999999996</c:v>
                </c:pt>
                <c:pt idx="41">
                  <c:v>4511.8</c:v>
                </c:pt>
                <c:pt idx="42">
                  <c:v>5065.1000000000004</c:v>
                </c:pt>
                <c:pt idx="43">
                  <c:v>4410</c:v>
                </c:pt>
                <c:pt idx="44">
                  <c:v>2326.9</c:v>
                </c:pt>
                <c:pt idx="45">
                  <c:v>2388.6</c:v>
                </c:pt>
                <c:pt idx="46">
                  <c:v>1965.3</c:v>
                </c:pt>
                <c:pt idx="47">
                  <c:v>1275.4000000000001</c:v>
                </c:pt>
                <c:pt idx="48">
                  <c:v>1607.1</c:v>
                </c:pt>
                <c:pt idx="49">
                  <c:v>1560.8</c:v>
                </c:pt>
                <c:pt idx="50">
                  <c:v>974</c:v>
                </c:pt>
                <c:pt idx="51">
                  <c:v>763</c:v>
                </c:pt>
                <c:pt idx="52">
                  <c:v>1356.9</c:v>
                </c:pt>
                <c:pt idx="53">
                  <c:v>865</c:v>
                </c:pt>
                <c:pt idx="54">
                  <c:v>577.29999999999995</c:v>
                </c:pt>
              </c:numCache>
            </c:numRef>
          </c:val>
          <c:extLst>
            <c:ext xmlns:c16="http://schemas.microsoft.com/office/drawing/2014/chart" uri="{C3380CC4-5D6E-409C-BE32-E72D297353CC}">
              <c16:uniqueId val="{00000000-3136-4E5C-808A-E134A4200A43}"/>
            </c:ext>
          </c:extLst>
        </c:ser>
        <c:dLbls>
          <c:showLegendKey val="0"/>
          <c:showVal val="0"/>
          <c:showCatName val="0"/>
          <c:showSerName val="0"/>
          <c:showPercent val="0"/>
          <c:showBubbleSize val="0"/>
        </c:dLbls>
        <c:gapWidth val="0"/>
        <c:axId val="1043092976"/>
        <c:axId val="1"/>
      </c:barChart>
      <c:catAx>
        <c:axId val="1043092976"/>
        <c:scaling>
          <c:orientation val="minMax"/>
        </c:scaling>
        <c:delete val="0"/>
        <c:axPos val="b"/>
        <c:majorGridlines>
          <c:spPr>
            <a:ln>
              <a:solidFill>
                <a:schemeClr val="tx1">
                  <a:alpha val="40000"/>
                </a:schemeClr>
              </a:solidFill>
            </a:ln>
          </c:spPr>
        </c:majorGridlines>
        <c:minorGridlines/>
        <c:numFmt formatCode="General" sourceLinked="1"/>
        <c:majorTickMark val="out"/>
        <c:minorTickMark val="none"/>
        <c:tickLblPos val="low"/>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8"/>
        <c:tickMarkSkip val="8"/>
        <c:noMultiLvlLbl val="0"/>
      </c:catAx>
      <c:valAx>
        <c:axId val="1"/>
        <c:scaling>
          <c:orientation val="minMax"/>
        </c:scaling>
        <c:delete val="0"/>
        <c:axPos val="l"/>
        <c:majorGridlines>
          <c:spPr>
            <a:ln>
              <a:solidFill>
                <a:schemeClr val="tx1">
                  <a:alpha val="40000"/>
                </a:schemeClr>
              </a:solidFill>
            </a:ln>
          </c:spPr>
        </c:majorGridlines>
        <c:minorGridlines/>
        <c:numFmt formatCode="\$#,##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043092976"/>
        <c:crosses val="autoZero"/>
        <c:crossBetween val="between"/>
        <c:majorUnit val="5000000"/>
        <c:minorUnit val="1000000"/>
        <c:dispUnits>
          <c:builtInUnit val="millions"/>
          <c:dispUnitsLbl>
            <c:layout>
              <c:manualLayout>
                <c:xMode val="edge"/>
                <c:yMode val="edge"/>
                <c:x val="2.478319116360455E-2"/>
                <c:y val="0.40499307378244387"/>
              </c:manualLayout>
            </c:layout>
            <c:tx>
              <c:rich>
                <a:bodyPr rot="-5400000" vert="horz"/>
                <a:lstStyle/>
                <a:p>
                  <a:pPr algn="ctr">
                    <a:defRPr sz="800" b="0" i="0" u="none" strike="noStrike" baseline="0">
                      <a:solidFill>
                        <a:srgbClr val="000000"/>
                      </a:solidFill>
                      <a:latin typeface="Arial"/>
                      <a:ea typeface="Arial"/>
                      <a:cs typeface="Arial"/>
                    </a:defRPr>
                  </a:pPr>
                  <a:r>
                    <a:rPr lang="en-US"/>
                    <a:t>Billions</a:t>
                  </a:r>
                </a:p>
              </c:rich>
            </c:tx>
          </c:dispUnitsLbl>
        </c:dispUnits>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baseline="0"/>
              <a:t>Figure 2 — Iowa Personal Income Growth</a:t>
            </a:r>
          </a:p>
        </c:rich>
      </c:tx>
      <c:layout>
        <c:manualLayout>
          <c:xMode val="edge"/>
          <c:yMode val="edge"/>
          <c:x val="0.1321722900052196"/>
          <c:y val="2.2503516174402251E-2"/>
        </c:manualLayout>
      </c:layout>
      <c:overlay val="0"/>
    </c:title>
    <c:autoTitleDeleted val="0"/>
    <c:plotArea>
      <c:layout>
        <c:manualLayout>
          <c:layoutTarget val="inner"/>
          <c:xMode val="edge"/>
          <c:yMode val="edge"/>
          <c:x val="0.11665010623672041"/>
          <c:y val="0.15447244094488188"/>
          <c:w val="0.82685133108361453"/>
          <c:h val="0.65135476815398075"/>
        </c:manualLayout>
      </c:layout>
      <c:barChart>
        <c:barDir val="col"/>
        <c:grouping val="clustered"/>
        <c:varyColors val="0"/>
        <c:ser>
          <c:idx val="0"/>
          <c:order val="0"/>
          <c:tx>
            <c:strRef>
              <c:f>Data!$A$34</c:f>
              <c:strCache>
                <c:ptCount val="1"/>
                <c:pt idx="0">
                  <c:v>Personal income (Millions of dollars)</c:v>
                </c:pt>
              </c:strCache>
            </c:strRef>
          </c:tx>
          <c:invertIfNegative val="0"/>
          <c:cat>
            <c:strRef>
              <c:f>Data!$G$38:$DK$38</c:f>
              <c:strCache>
                <c:ptCount val="109"/>
                <c:pt idx="0">
                  <c:v>1999:Q1</c:v>
                </c:pt>
                <c:pt idx="1">
                  <c:v>1999:Q2</c:v>
                </c:pt>
                <c:pt idx="2">
                  <c:v>1999:Q3</c:v>
                </c:pt>
                <c:pt idx="3">
                  <c:v>1999:Q4</c:v>
                </c:pt>
                <c:pt idx="4">
                  <c:v>2000:Q1</c:v>
                </c:pt>
                <c:pt idx="5">
                  <c:v>2000:Q2</c:v>
                </c:pt>
                <c:pt idx="6">
                  <c:v>2000:Q3</c:v>
                </c:pt>
                <c:pt idx="7">
                  <c:v>2000:Q4</c:v>
                </c:pt>
                <c:pt idx="8">
                  <c:v>2001:Q1</c:v>
                </c:pt>
                <c:pt idx="9">
                  <c:v>2001:Q2</c:v>
                </c:pt>
                <c:pt idx="10">
                  <c:v>2001:Q3</c:v>
                </c:pt>
                <c:pt idx="11">
                  <c:v>2001:Q4</c:v>
                </c:pt>
                <c:pt idx="12">
                  <c:v>2002:Q1</c:v>
                </c:pt>
                <c:pt idx="13">
                  <c:v>2002:Q2</c:v>
                </c:pt>
                <c:pt idx="14">
                  <c:v>2002:Q3</c:v>
                </c:pt>
                <c:pt idx="15">
                  <c:v>2002:Q4</c:v>
                </c:pt>
                <c:pt idx="16">
                  <c:v>2003:Q1</c:v>
                </c:pt>
                <c:pt idx="17">
                  <c:v>2003:Q2</c:v>
                </c:pt>
                <c:pt idx="18">
                  <c:v>2003:Q3</c:v>
                </c:pt>
                <c:pt idx="19">
                  <c:v>2003:Q4</c:v>
                </c:pt>
                <c:pt idx="20">
                  <c:v>2004:Q1</c:v>
                </c:pt>
                <c:pt idx="21">
                  <c:v>2004:Q2</c:v>
                </c:pt>
                <c:pt idx="22">
                  <c:v>2004:Q3</c:v>
                </c:pt>
                <c:pt idx="23">
                  <c:v>2004:Q4</c:v>
                </c:pt>
                <c:pt idx="24">
                  <c:v>2005:Q1</c:v>
                </c:pt>
                <c:pt idx="25">
                  <c:v>2005:Q2</c:v>
                </c:pt>
                <c:pt idx="26">
                  <c:v>2005:Q3</c:v>
                </c:pt>
                <c:pt idx="27">
                  <c:v>2005:Q4</c:v>
                </c:pt>
                <c:pt idx="28">
                  <c:v>2006:Q1</c:v>
                </c:pt>
                <c:pt idx="29">
                  <c:v>2006:Q2</c:v>
                </c:pt>
                <c:pt idx="30">
                  <c:v>2006:Q3</c:v>
                </c:pt>
                <c:pt idx="31">
                  <c:v>2006:Q4</c:v>
                </c:pt>
                <c:pt idx="32">
                  <c:v>2007:Q1</c:v>
                </c:pt>
                <c:pt idx="33">
                  <c:v>2007:Q2</c:v>
                </c:pt>
                <c:pt idx="34">
                  <c:v>2007:Q3</c:v>
                </c:pt>
                <c:pt idx="35">
                  <c:v>2007:Q4</c:v>
                </c:pt>
                <c:pt idx="36">
                  <c:v>2008:Q1</c:v>
                </c:pt>
                <c:pt idx="37">
                  <c:v>2008:Q2</c:v>
                </c:pt>
                <c:pt idx="38">
                  <c:v>2008:Q3</c:v>
                </c:pt>
                <c:pt idx="39">
                  <c:v>2008:Q4</c:v>
                </c:pt>
                <c:pt idx="40">
                  <c:v>2009:Q1</c:v>
                </c:pt>
                <c:pt idx="41">
                  <c:v>2009:Q2</c:v>
                </c:pt>
                <c:pt idx="42">
                  <c:v>2009:Q3</c:v>
                </c:pt>
                <c:pt idx="43">
                  <c:v>2009:Q4</c:v>
                </c:pt>
                <c:pt idx="44">
                  <c:v>2010:Q1</c:v>
                </c:pt>
                <c:pt idx="45">
                  <c:v>2010:Q2</c:v>
                </c:pt>
                <c:pt idx="46">
                  <c:v>2010:Q3</c:v>
                </c:pt>
                <c:pt idx="47">
                  <c:v>2010:Q4</c:v>
                </c:pt>
                <c:pt idx="48">
                  <c:v>2011:Q1</c:v>
                </c:pt>
                <c:pt idx="49">
                  <c:v>2011:Q2</c:v>
                </c:pt>
                <c:pt idx="50">
                  <c:v>2011:Q3</c:v>
                </c:pt>
                <c:pt idx="51">
                  <c:v>2011:Q4</c:v>
                </c:pt>
                <c:pt idx="52">
                  <c:v>2012:Q1</c:v>
                </c:pt>
                <c:pt idx="53">
                  <c:v>2012:Q2</c:v>
                </c:pt>
                <c:pt idx="54">
                  <c:v>2012:Q3</c:v>
                </c:pt>
                <c:pt idx="55">
                  <c:v>2012:Q4</c:v>
                </c:pt>
                <c:pt idx="56">
                  <c:v>2013:Q1</c:v>
                </c:pt>
                <c:pt idx="57">
                  <c:v>2013:Q2</c:v>
                </c:pt>
                <c:pt idx="58">
                  <c:v>2013:Q3</c:v>
                </c:pt>
                <c:pt idx="59">
                  <c:v>2013:Q4</c:v>
                </c:pt>
                <c:pt idx="60">
                  <c:v>2014:Q1</c:v>
                </c:pt>
                <c:pt idx="61">
                  <c:v>2014:Q2</c:v>
                </c:pt>
                <c:pt idx="62">
                  <c:v>2014:Q3</c:v>
                </c:pt>
                <c:pt idx="63">
                  <c:v>2014:Q4</c:v>
                </c:pt>
                <c:pt idx="64">
                  <c:v>2015:Q1</c:v>
                </c:pt>
                <c:pt idx="65">
                  <c:v>2015:Q2</c:v>
                </c:pt>
                <c:pt idx="66">
                  <c:v>2015:Q3</c:v>
                </c:pt>
                <c:pt idx="67">
                  <c:v>2015:Q4</c:v>
                </c:pt>
                <c:pt idx="68">
                  <c:v>2016:Q1</c:v>
                </c:pt>
                <c:pt idx="69">
                  <c:v>2016:Q2</c:v>
                </c:pt>
                <c:pt idx="70">
                  <c:v>2016:Q3</c:v>
                </c:pt>
                <c:pt idx="71">
                  <c:v>2016:Q4</c:v>
                </c:pt>
                <c:pt idx="72">
                  <c:v>2017:Q1</c:v>
                </c:pt>
                <c:pt idx="73">
                  <c:v>2017:Q2</c:v>
                </c:pt>
                <c:pt idx="74">
                  <c:v>2017:Q3</c:v>
                </c:pt>
                <c:pt idx="75">
                  <c:v>2017:Q4</c:v>
                </c:pt>
                <c:pt idx="76">
                  <c:v>2018:Q1</c:v>
                </c:pt>
                <c:pt idx="77">
                  <c:v>2018:Q2</c:v>
                </c:pt>
                <c:pt idx="78">
                  <c:v>2018:Q3</c:v>
                </c:pt>
                <c:pt idx="79">
                  <c:v>2018:Q4</c:v>
                </c:pt>
                <c:pt idx="80">
                  <c:v>2019:Q1</c:v>
                </c:pt>
                <c:pt idx="81">
                  <c:v>2019:Q2</c:v>
                </c:pt>
                <c:pt idx="82">
                  <c:v>2019:Q3</c:v>
                </c:pt>
                <c:pt idx="83">
                  <c:v>2019:Q4</c:v>
                </c:pt>
                <c:pt idx="84">
                  <c:v>2020:Q1</c:v>
                </c:pt>
                <c:pt idx="85">
                  <c:v>2020:Q2</c:v>
                </c:pt>
                <c:pt idx="86">
                  <c:v>2020:Q3</c:v>
                </c:pt>
                <c:pt idx="87">
                  <c:v>2020:Q4</c:v>
                </c:pt>
                <c:pt idx="88">
                  <c:v>2021:Q1</c:v>
                </c:pt>
                <c:pt idx="89">
                  <c:v>2021:Q2</c:v>
                </c:pt>
                <c:pt idx="90">
                  <c:v>2021:Q3</c:v>
                </c:pt>
                <c:pt idx="91">
                  <c:v>2021:Q4</c:v>
                </c:pt>
                <c:pt idx="92">
                  <c:v>2022:Q1</c:v>
                </c:pt>
                <c:pt idx="93">
                  <c:v>2022:Q2</c:v>
                </c:pt>
                <c:pt idx="94">
                  <c:v>2022:Q3</c:v>
                </c:pt>
                <c:pt idx="95">
                  <c:v>2022:Q4</c:v>
                </c:pt>
                <c:pt idx="96">
                  <c:v>2023:Q1</c:v>
                </c:pt>
                <c:pt idx="97">
                  <c:v>2023:Q2</c:v>
                </c:pt>
                <c:pt idx="98">
                  <c:v>2023:Q3</c:v>
                </c:pt>
                <c:pt idx="99">
                  <c:v>2023:Q4</c:v>
                </c:pt>
                <c:pt idx="100">
                  <c:v>2024:Q1</c:v>
                </c:pt>
                <c:pt idx="101">
                  <c:v>2024:Q2</c:v>
                </c:pt>
                <c:pt idx="102">
                  <c:v>2024:Q3</c:v>
                </c:pt>
                <c:pt idx="103">
                  <c:v>2024:Q4</c:v>
                </c:pt>
                <c:pt idx="104">
                  <c:v>2025:Q1</c:v>
                </c:pt>
                <c:pt idx="105">
                  <c:v>2025:Q2</c:v>
                </c:pt>
                <c:pt idx="106">
                  <c:v>2025:Q3</c:v>
                </c:pt>
                <c:pt idx="107">
                  <c:v>2025:Q4</c:v>
                </c:pt>
                <c:pt idx="108">
                  <c:v>2026:Q1</c:v>
                </c:pt>
              </c:strCache>
            </c:strRef>
          </c:cat>
          <c:val>
            <c:numRef>
              <c:f>Data!$G$45:$DK$45</c:f>
              <c:numCache>
                <c:formatCode>0.0%</c:formatCode>
                <c:ptCount val="109"/>
                <c:pt idx="0">
                  <c:v>2.7007301303426212E-2</c:v>
                </c:pt>
                <c:pt idx="1">
                  <c:v>2.4631133786253034E-2</c:v>
                </c:pt>
                <c:pt idx="2">
                  <c:v>1.5868591985474856E-2</c:v>
                </c:pt>
                <c:pt idx="3">
                  <c:v>3.3693578294536008E-2</c:v>
                </c:pt>
                <c:pt idx="4">
                  <c:v>6.1889701414807874E-2</c:v>
                </c:pt>
                <c:pt idx="5">
                  <c:v>7.532515497852077E-2</c:v>
                </c:pt>
                <c:pt idx="6">
                  <c:v>8.014521976075506E-2</c:v>
                </c:pt>
                <c:pt idx="7">
                  <c:v>5.4117280302390824E-2</c:v>
                </c:pt>
                <c:pt idx="8">
                  <c:v>4.6822516086020283E-2</c:v>
                </c:pt>
                <c:pt idx="9">
                  <c:v>3.5491921745790522E-2</c:v>
                </c:pt>
                <c:pt idx="10">
                  <c:v>2.1844791872164038E-2</c:v>
                </c:pt>
                <c:pt idx="11">
                  <c:v>1.8228576216717141E-2</c:v>
                </c:pt>
                <c:pt idx="12">
                  <c:v>2.016741516692111E-2</c:v>
                </c:pt>
                <c:pt idx="13">
                  <c:v>2.0206446645756548E-2</c:v>
                </c:pt>
                <c:pt idx="14">
                  <c:v>2.4209750264552854E-2</c:v>
                </c:pt>
                <c:pt idx="15">
                  <c:v>3.2252599171508356E-2</c:v>
                </c:pt>
                <c:pt idx="16">
                  <c:v>1.3616864533365858E-2</c:v>
                </c:pt>
                <c:pt idx="17">
                  <c:v>1.6538418183004833E-2</c:v>
                </c:pt>
                <c:pt idx="18">
                  <c:v>2.1559315803920898E-2</c:v>
                </c:pt>
                <c:pt idx="19">
                  <c:v>3.3849880183640213E-2</c:v>
                </c:pt>
                <c:pt idx="20">
                  <c:v>8.1292659473426454E-2</c:v>
                </c:pt>
                <c:pt idx="21">
                  <c:v>8.5346963883632831E-2</c:v>
                </c:pt>
                <c:pt idx="22">
                  <c:v>7.8323555766726782E-2</c:v>
                </c:pt>
                <c:pt idx="23">
                  <c:v>8.1600508025786889E-2</c:v>
                </c:pt>
                <c:pt idx="24">
                  <c:v>3.1569471496145418E-2</c:v>
                </c:pt>
                <c:pt idx="25">
                  <c:v>3.0156374352025228E-2</c:v>
                </c:pt>
                <c:pt idx="26">
                  <c:v>3.4693814255478683E-2</c:v>
                </c:pt>
                <c:pt idx="27">
                  <c:v>1.9575300585864763E-2</c:v>
                </c:pt>
                <c:pt idx="28">
                  <c:v>6.5541413199039056E-2</c:v>
                </c:pt>
                <c:pt idx="29">
                  <c:v>6.1219802476353502E-2</c:v>
                </c:pt>
                <c:pt idx="30">
                  <c:v>5.5157900394531501E-2</c:v>
                </c:pt>
                <c:pt idx="31">
                  <c:v>6.455487287590933E-2</c:v>
                </c:pt>
                <c:pt idx="32">
                  <c:v>7.0968452840078244E-2</c:v>
                </c:pt>
                <c:pt idx="33">
                  <c:v>6.8527299557304522E-2</c:v>
                </c:pt>
                <c:pt idx="34">
                  <c:v>6.6457949866825405E-2</c:v>
                </c:pt>
                <c:pt idx="35">
                  <c:v>7.1313968662732652E-2</c:v>
                </c:pt>
                <c:pt idx="36">
                  <c:v>6.6261972361028931E-2</c:v>
                </c:pt>
                <c:pt idx="37">
                  <c:v>9.1020827540744476E-2</c:v>
                </c:pt>
                <c:pt idx="38">
                  <c:v>6.4687273809480139E-2</c:v>
                </c:pt>
                <c:pt idx="39">
                  <c:v>3.6946805508344172E-2</c:v>
                </c:pt>
                <c:pt idx="40">
                  <c:v>-2.737400299915238E-2</c:v>
                </c:pt>
                <c:pt idx="41">
                  <c:v>-4.8512220458540423E-2</c:v>
                </c:pt>
                <c:pt idx="42">
                  <c:v>-2.6796467628555698E-2</c:v>
                </c:pt>
                <c:pt idx="43">
                  <c:v>-5.1623483337361886E-3</c:v>
                </c:pt>
                <c:pt idx="44">
                  <c:v>1.8223403608750521E-2</c:v>
                </c:pt>
                <c:pt idx="45">
                  <c:v>3.0133042669260979E-2</c:v>
                </c:pt>
                <c:pt idx="46">
                  <c:v>4.1328028594527888E-2</c:v>
                </c:pt>
                <c:pt idx="47">
                  <c:v>3.6626370812178122E-2</c:v>
                </c:pt>
                <c:pt idx="48">
                  <c:v>8.6654523908797687E-2</c:v>
                </c:pt>
                <c:pt idx="49">
                  <c:v>6.9858261967836732E-2</c:v>
                </c:pt>
                <c:pt idx="50">
                  <c:v>7.7454225364102847E-2</c:v>
                </c:pt>
                <c:pt idx="51">
                  <c:v>7.3962122246898465E-2</c:v>
                </c:pt>
                <c:pt idx="52">
                  <c:v>4.6313080397820894E-2</c:v>
                </c:pt>
                <c:pt idx="53">
                  <c:v>5.5251277511769059E-2</c:v>
                </c:pt>
                <c:pt idx="54">
                  <c:v>2.9760178753858613E-2</c:v>
                </c:pt>
                <c:pt idx="55">
                  <c:v>4.8541036799301551E-2</c:v>
                </c:pt>
                <c:pt idx="56">
                  <c:v>2.5171449813437663E-2</c:v>
                </c:pt>
                <c:pt idx="57">
                  <c:v>1.8563907182751915E-2</c:v>
                </c:pt>
                <c:pt idx="58">
                  <c:v>2.9059699213621837E-2</c:v>
                </c:pt>
                <c:pt idx="59">
                  <c:v>-2.1668553493023879E-3</c:v>
                </c:pt>
                <c:pt idx="60">
                  <c:v>1.4050204799978205E-2</c:v>
                </c:pt>
                <c:pt idx="61">
                  <c:v>3.3459339303455682E-2</c:v>
                </c:pt>
                <c:pt idx="62">
                  <c:v>3.3091483614190453E-2</c:v>
                </c:pt>
                <c:pt idx="63">
                  <c:v>4.817728460352888E-2</c:v>
                </c:pt>
                <c:pt idx="64">
                  <c:v>5.0757572381915805E-2</c:v>
                </c:pt>
                <c:pt idx="65">
                  <c:v>2.6589081973222406E-2</c:v>
                </c:pt>
                <c:pt idx="66">
                  <c:v>3.3524758349072981E-2</c:v>
                </c:pt>
                <c:pt idx="67">
                  <c:v>2.8639396028454556E-2</c:v>
                </c:pt>
                <c:pt idx="68">
                  <c:v>1.2114765510977898E-2</c:v>
                </c:pt>
                <c:pt idx="69">
                  <c:v>1.1031422476241115E-2</c:v>
                </c:pt>
                <c:pt idx="70">
                  <c:v>8.5801634609476984E-3</c:v>
                </c:pt>
                <c:pt idx="71">
                  <c:v>5.3511291376604486E-3</c:v>
                </c:pt>
                <c:pt idx="72">
                  <c:v>2.5571463087960655E-2</c:v>
                </c:pt>
                <c:pt idx="73">
                  <c:v>2.9067304168775232E-2</c:v>
                </c:pt>
                <c:pt idx="74">
                  <c:v>2.1439288352716357E-2</c:v>
                </c:pt>
                <c:pt idx="75">
                  <c:v>3.7129079553808397E-2</c:v>
                </c:pt>
                <c:pt idx="76">
                  <c:v>3.4924709511148011E-2</c:v>
                </c:pt>
                <c:pt idx="77">
                  <c:v>4.1855934841781073E-2</c:v>
                </c:pt>
                <c:pt idx="78">
                  <c:v>4.9829320072989569E-2</c:v>
                </c:pt>
                <c:pt idx="79">
                  <c:v>5.638031314534997E-2</c:v>
                </c:pt>
                <c:pt idx="80">
                  <c:v>3.1207872431554762E-2</c:v>
                </c:pt>
                <c:pt idx="81">
                  <c:v>1.7780925868538855E-2</c:v>
                </c:pt>
                <c:pt idx="82">
                  <c:v>2.9018174211060677E-2</c:v>
                </c:pt>
                <c:pt idx="83">
                  <c:v>1.2081345154572487E-2</c:v>
                </c:pt>
                <c:pt idx="84">
                  <c:v>1.9782808282148734E-2</c:v>
                </c:pt>
                <c:pt idx="85">
                  <c:v>0.12175598398301068</c:v>
                </c:pt>
                <c:pt idx="86">
                  <c:v>4.9780671895068851E-2</c:v>
                </c:pt>
                <c:pt idx="87">
                  <c:v>6.0537804444849463E-2</c:v>
                </c:pt>
                <c:pt idx="88">
                  <c:v>0.20812223391463114</c:v>
                </c:pt>
                <c:pt idx="89">
                  <c:v>5.6721670812220459E-2</c:v>
                </c:pt>
                <c:pt idx="90">
                  <c:v>0.1000628784962716</c:v>
                </c:pt>
                <c:pt idx="91">
                  <c:v>7.6114668241130889E-2</c:v>
                </c:pt>
                <c:pt idx="92">
                  <c:v>-1.0501616748729625E-2</c:v>
                </c:pt>
                <c:pt idx="93">
                  <c:v>4.9689233190046478E-2</c:v>
                </c:pt>
                <c:pt idx="94">
                  <c:v>8.0789793966791423E-2</c:v>
                </c:pt>
                <c:pt idx="95">
                  <c:v>9.2093293459097225E-2</c:v>
                </c:pt>
                <c:pt idx="96">
                  <c:v>4.6235078557870013E-2</c:v>
                </c:pt>
                <c:pt idx="97">
                  <c:v>3.1610495363040059E-2</c:v>
                </c:pt>
                <c:pt idx="98">
                  <c:v>1.8228690128354819E-2</c:v>
                </c:pt>
                <c:pt idx="99">
                  <c:v>2.1305977905616835E-2</c:v>
                </c:pt>
                <c:pt idx="100">
                  <c:v>3.9940453233728634E-2</c:v>
                </c:pt>
                <c:pt idx="101">
                  <c:v>4.8375217393471059E-2</c:v>
                </c:pt>
                <c:pt idx="102">
                  <c:v>4.8853775392113885E-2</c:v>
                </c:pt>
                <c:pt idx="103">
                  <c:v>5.4395084579427655E-2</c:v>
                </c:pt>
                <c:pt idx="104">
                  <c:v>5.6560872672979379E-2</c:v>
                </c:pt>
                <c:pt idx="105">
                  <c:v>5.1578425006868489E-2</c:v>
                </c:pt>
                <c:pt idx="106">
                  <c:v>4.8344883359019208E-2</c:v>
                </c:pt>
                <c:pt idx="107">
                  <c:v>3.0370053040144951E-2</c:v>
                </c:pt>
                <c:pt idx="108">
                  <c:v>2.7421850707455953E-2</c:v>
                </c:pt>
              </c:numCache>
            </c:numRef>
          </c:val>
          <c:extLst>
            <c:ext xmlns:c16="http://schemas.microsoft.com/office/drawing/2014/chart" uri="{C3380CC4-5D6E-409C-BE32-E72D297353CC}">
              <c16:uniqueId val="{00000000-6159-47DB-8BBA-D30E429A4E15}"/>
            </c:ext>
          </c:extLst>
        </c:ser>
        <c:dLbls>
          <c:showLegendKey val="0"/>
          <c:showVal val="0"/>
          <c:showCatName val="0"/>
          <c:showSerName val="0"/>
          <c:showPercent val="0"/>
          <c:showBubbleSize val="0"/>
        </c:dLbls>
        <c:gapWidth val="0"/>
        <c:axId val="1043115440"/>
        <c:axId val="1"/>
      </c:barChart>
      <c:catAx>
        <c:axId val="1043115440"/>
        <c:scaling>
          <c:orientation val="minMax"/>
        </c:scaling>
        <c:delete val="0"/>
        <c:axPos val="b"/>
        <c:majorGridlines>
          <c:spPr>
            <a:ln>
              <a:solidFill>
                <a:schemeClr val="tx1">
                  <a:alpha val="40000"/>
                </a:schemeClr>
              </a:solidFill>
            </a:ln>
          </c:spPr>
        </c:majorGridlines>
        <c:minorGridlines/>
        <c:numFmt formatCode="General" sourceLinked="1"/>
        <c:majorTickMark val="out"/>
        <c:minorTickMark val="none"/>
        <c:tickLblPos val="low"/>
        <c:spPr>
          <a:ln w="25400"/>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8"/>
        <c:tickMarkSkip val="8"/>
        <c:noMultiLvlLbl val="0"/>
      </c:catAx>
      <c:valAx>
        <c:axId val="1"/>
        <c:scaling>
          <c:orientation val="minMax"/>
          <c:max val="0.2"/>
          <c:min val="-5.000000000000001E-2"/>
        </c:scaling>
        <c:delete val="0"/>
        <c:axPos val="l"/>
        <c:majorGridlines>
          <c:spPr>
            <a:ln>
              <a:solidFill>
                <a:schemeClr val="tx1">
                  <a:alpha val="40000"/>
                </a:schemeClr>
              </a:solidFill>
            </a:ln>
          </c:spPr>
        </c:majorGridlines>
        <c:minorGridlines>
          <c:spPr>
            <a:ln>
              <a:solidFill>
                <a:schemeClr val="tx1"/>
              </a:solidFill>
            </a:ln>
          </c:spPr>
        </c:minorGridlines>
        <c:numFmt formatCode="0.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043115440"/>
        <c:crosses val="autoZero"/>
        <c:crossBetween val="between"/>
        <c:majorUnit val="5.000000000000001E-2"/>
        <c:minorUnit val="1.0000000000000002E-2"/>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sz="1100" baseline="0">
                <a:latin typeface="Arial" panose="020B0604020202020204" pitchFamily="34" charset="0"/>
                <a:cs typeface="Arial" panose="020B0604020202020204" pitchFamily="34" charset="0"/>
              </a:rPr>
              <a:t>Figure 3 — Iowa Farm Proprietor Income</a:t>
            </a:r>
          </a:p>
        </c:rich>
      </c:tx>
      <c:overlay val="0"/>
    </c:title>
    <c:autoTitleDeleted val="0"/>
    <c:plotArea>
      <c:layout/>
      <c:barChart>
        <c:barDir val="col"/>
        <c:grouping val="clustered"/>
        <c:varyColors val="0"/>
        <c:ser>
          <c:idx val="0"/>
          <c:order val="0"/>
          <c:tx>
            <c:strRef>
              <c:f>Data!$A$67</c:f>
              <c:strCache>
                <c:ptCount val="1"/>
                <c:pt idx="0">
                  <c:v>Farm proprietors' income (Millions of dollars)</c:v>
                </c:pt>
              </c:strCache>
            </c:strRef>
          </c:tx>
          <c:invertIfNegative val="0"/>
          <c:cat>
            <c:strRef>
              <c:f>Data!$G$71:$DK$71</c:f>
              <c:strCache>
                <c:ptCount val="109"/>
                <c:pt idx="0">
                  <c:v>1999:Q1</c:v>
                </c:pt>
                <c:pt idx="1">
                  <c:v>1999:Q2</c:v>
                </c:pt>
                <c:pt idx="2">
                  <c:v>1999:Q3</c:v>
                </c:pt>
                <c:pt idx="3">
                  <c:v>1999:Q4</c:v>
                </c:pt>
                <c:pt idx="4">
                  <c:v>2000:Q1</c:v>
                </c:pt>
                <c:pt idx="5">
                  <c:v>2000:Q2</c:v>
                </c:pt>
                <c:pt idx="6">
                  <c:v>2000:Q3</c:v>
                </c:pt>
                <c:pt idx="7">
                  <c:v>2000:Q4</c:v>
                </c:pt>
                <c:pt idx="8">
                  <c:v>2001:Q1</c:v>
                </c:pt>
                <c:pt idx="9">
                  <c:v>2001:Q2</c:v>
                </c:pt>
                <c:pt idx="10">
                  <c:v>2001:Q3</c:v>
                </c:pt>
                <c:pt idx="11">
                  <c:v>2001:Q4</c:v>
                </c:pt>
                <c:pt idx="12">
                  <c:v>2002:Q1</c:v>
                </c:pt>
                <c:pt idx="13">
                  <c:v>2002:Q2</c:v>
                </c:pt>
                <c:pt idx="14">
                  <c:v>2002:Q3</c:v>
                </c:pt>
                <c:pt idx="15">
                  <c:v>2002:Q4</c:v>
                </c:pt>
                <c:pt idx="16">
                  <c:v>2003:Q1</c:v>
                </c:pt>
                <c:pt idx="17">
                  <c:v>2003:Q2</c:v>
                </c:pt>
                <c:pt idx="18">
                  <c:v>2003:Q3</c:v>
                </c:pt>
                <c:pt idx="19">
                  <c:v>2003:Q4</c:v>
                </c:pt>
                <c:pt idx="20">
                  <c:v>2004:Q1</c:v>
                </c:pt>
                <c:pt idx="21">
                  <c:v>2004:Q2</c:v>
                </c:pt>
                <c:pt idx="22">
                  <c:v>2004:Q3</c:v>
                </c:pt>
                <c:pt idx="23">
                  <c:v>2004:Q4</c:v>
                </c:pt>
                <c:pt idx="24">
                  <c:v>2005:Q1</c:v>
                </c:pt>
                <c:pt idx="25">
                  <c:v>2005:Q2</c:v>
                </c:pt>
                <c:pt idx="26">
                  <c:v>2005:Q3</c:v>
                </c:pt>
                <c:pt idx="27">
                  <c:v>2005:Q4</c:v>
                </c:pt>
                <c:pt idx="28">
                  <c:v>2006:Q1</c:v>
                </c:pt>
                <c:pt idx="29">
                  <c:v>2006:Q2</c:v>
                </c:pt>
                <c:pt idx="30">
                  <c:v>2006:Q3</c:v>
                </c:pt>
                <c:pt idx="31">
                  <c:v>2006:Q4</c:v>
                </c:pt>
                <c:pt idx="32">
                  <c:v>2007:Q1</c:v>
                </c:pt>
                <c:pt idx="33">
                  <c:v>2007:Q2</c:v>
                </c:pt>
                <c:pt idx="34">
                  <c:v>2007:Q3</c:v>
                </c:pt>
                <c:pt idx="35">
                  <c:v>2007:Q4</c:v>
                </c:pt>
                <c:pt idx="36">
                  <c:v>2008:Q1</c:v>
                </c:pt>
                <c:pt idx="37">
                  <c:v>2008:Q2</c:v>
                </c:pt>
                <c:pt idx="38">
                  <c:v>2008:Q3</c:v>
                </c:pt>
                <c:pt idx="39">
                  <c:v>2008:Q4</c:v>
                </c:pt>
                <c:pt idx="40">
                  <c:v>2009:Q1</c:v>
                </c:pt>
                <c:pt idx="41">
                  <c:v>2009:Q2</c:v>
                </c:pt>
                <c:pt idx="42">
                  <c:v>2009:Q3</c:v>
                </c:pt>
                <c:pt idx="43">
                  <c:v>2009:Q4</c:v>
                </c:pt>
                <c:pt idx="44">
                  <c:v>2010:Q1</c:v>
                </c:pt>
                <c:pt idx="45">
                  <c:v>2010:Q2</c:v>
                </c:pt>
                <c:pt idx="46">
                  <c:v>2010:Q3</c:v>
                </c:pt>
                <c:pt idx="47">
                  <c:v>2010:Q4</c:v>
                </c:pt>
                <c:pt idx="48">
                  <c:v>2011:Q1</c:v>
                </c:pt>
                <c:pt idx="49">
                  <c:v>2011:Q2</c:v>
                </c:pt>
                <c:pt idx="50">
                  <c:v>2011:Q3</c:v>
                </c:pt>
                <c:pt idx="51">
                  <c:v>2011:Q4</c:v>
                </c:pt>
                <c:pt idx="52">
                  <c:v>2012:Q1</c:v>
                </c:pt>
                <c:pt idx="53">
                  <c:v>2012:Q2</c:v>
                </c:pt>
                <c:pt idx="54">
                  <c:v>2012:Q3</c:v>
                </c:pt>
                <c:pt idx="55">
                  <c:v>2012:Q4</c:v>
                </c:pt>
                <c:pt idx="56">
                  <c:v>2013:Q1</c:v>
                </c:pt>
                <c:pt idx="57">
                  <c:v>2013:Q2</c:v>
                </c:pt>
                <c:pt idx="58">
                  <c:v>2013:Q3</c:v>
                </c:pt>
                <c:pt idx="59">
                  <c:v>2013:Q4</c:v>
                </c:pt>
                <c:pt idx="60">
                  <c:v>2014:Q1</c:v>
                </c:pt>
                <c:pt idx="61">
                  <c:v>2014:Q2</c:v>
                </c:pt>
                <c:pt idx="62">
                  <c:v>2014:Q3</c:v>
                </c:pt>
                <c:pt idx="63">
                  <c:v>2014:Q4</c:v>
                </c:pt>
                <c:pt idx="64">
                  <c:v>2015:Q1</c:v>
                </c:pt>
                <c:pt idx="65">
                  <c:v>2015:Q2</c:v>
                </c:pt>
                <c:pt idx="66">
                  <c:v>2015:Q3</c:v>
                </c:pt>
                <c:pt idx="67">
                  <c:v>2015:Q4</c:v>
                </c:pt>
                <c:pt idx="68">
                  <c:v>2016:Q1</c:v>
                </c:pt>
                <c:pt idx="69">
                  <c:v>2016:Q2</c:v>
                </c:pt>
                <c:pt idx="70">
                  <c:v>2016:Q3</c:v>
                </c:pt>
                <c:pt idx="71">
                  <c:v>2016:Q4</c:v>
                </c:pt>
                <c:pt idx="72">
                  <c:v>2017:Q1</c:v>
                </c:pt>
                <c:pt idx="73">
                  <c:v>2017:Q2</c:v>
                </c:pt>
                <c:pt idx="74">
                  <c:v>2017:Q3</c:v>
                </c:pt>
                <c:pt idx="75">
                  <c:v>2017:Q4</c:v>
                </c:pt>
                <c:pt idx="76">
                  <c:v>2018:Q1</c:v>
                </c:pt>
                <c:pt idx="77">
                  <c:v>2018:Q2</c:v>
                </c:pt>
                <c:pt idx="78">
                  <c:v>2018:Q3</c:v>
                </c:pt>
                <c:pt idx="79">
                  <c:v>2018:Q4</c:v>
                </c:pt>
                <c:pt idx="80">
                  <c:v>2019:Q1</c:v>
                </c:pt>
                <c:pt idx="81">
                  <c:v>2019:Q2</c:v>
                </c:pt>
                <c:pt idx="82">
                  <c:v>2019:Q3</c:v>
                </c:pt>
                <c:pt idx="83">
                  <c:v>2019:Q4</c:v>
                </c:pt>
                <c:pt idx="84">
                  <c:v>2020:Q1</c:v>
                </c:pt>
                <c:pt idx="85">
                  <c:v>2020:Q2</c:v>
                </c:pt>
                <c:pt idx="86">
                  <c:v>2020:Q3</c:v>
                </c:pt>
                <c:pt idx="87">
                  <c:v>2020:Q4</c:v>
                </c:pt>
                <c:pt idx="88">
                  <c:v>2021:Q1</c:v>
                </c:pt>
                <c:pt idx="89">
                  <c:v>2021:Q2</c:v>
                </c:pt>
                <c:pt idx="90">
                  <c:v>2021:Q3</c:v>
                </c:pt>
                <c:pt idx="91">
                  <c:v>2021:Q4</c:v>
                </c:pt>
                <c:pt idx="92">
                  <c:v>2022:Q1</c:v>
                </c:pt>
                <c:pt idx="93">
                  <c:v>2022:Q2</c:v>
                </c:pt>
                <c:pt idx="94">
                  <c:v>2022:Q3</c:v>
                </c:pt>
                <c:pt idx="95">
                  <c:v>2022:Q4</c:v>
                </c:pt>
                <c:pt idx="96">
                  <c:v>2023:Q1</c:v>
                </c:pt>
                <c:pt idx="97">
                  <c:v>2023:Q2</c:v>
                </c:pt>
                <c:pt idx="98">
                  <c:v>2023:Q3</c:v>
                </c:pt>
                <c:pt idx="99">
                  <c:v>2023:Q4</c:v>
                </c:pt>
                <c:pt idx="100">
                  <c:v>2024:Q1</c:v>
                </c:pt>
                <c:pt idx="101">
                  <c:v>2024:Q2</c:v>
                </c:pt>
                <c:pt idx="102">
                  <c:v>2024:Q3</c:v>
                </c:pt>
                <c:pt idx="103">
                  <c:v>2024:Q4</c:v>
                </c:pt>
                <c:pt idx="104">
                  <c:v>2025:Q1</c:v>
                </c:pt>
                <c:pt idx="105">
                  <c:v>2025:Q2</c:v>
                </c:pt>
                <c:pt idx="106">
                  <c:v>2025:Q3</c:v>
                </c:pt>
                <c:pt idx="107">
                  <c:v>2025:Q4</c:v>
                </c:pt>
                <c:pt idx="108">
                  <c:v>2026:Q1</c:v>
                </c:pt>
              </c:strCache>
            </c:strRef>
          </c:cat>
          <c:val>
            <c:numRef>
              <c:f>Data!$G$72:$DK$72</c:f>
              <c:numCache>
                <c:formatCode>#,##0.00</c:formatCode>
                <c:ptCount val="109"/>
                <c:pt idx="0">
                  <c:v>1272.8</c:v>
                </c:pt>
                <c:pt idx="1">
                  <c:v>1272.4000000000001</c:v>
                </c:pt>
                <c:pt idx="2">
                  <c:v>1264.9000000000001</c:v>
                </c:pt>
                <c:pt idx="3">
                  <c:v>1183.4000000000001</c:v>
                </c:pt>
                <c:pt idx="4">
                  <c:v>1961.2</c:v>
                </c:pt>
                <c:pt idx="5">
                  <c:v>2115.4</c:v>
                </c:pt>
                <c:pt idx="6">
                  <c:v>2145.4</c:v>
                </c:pt>
                <c:pt idx="7">
                  <c:v>2213.5</c:v>
                </c:pt>
                <c:pt idx="8">
                  <c:v>2061.4</c:v>
                </c:pt>
                <c:pt idx="9">
                  <c:v>2005.8</c:v>
                </c:pt>
                <c:pt idx="10">
                  <c:v>1869.5</c:v>
                </c:pt>
                <c:pt idx="11">
                  <c:v>1587.5</c:v>
                </c:pt>
                <c:pt idx="12">
                  <c:v>1688.9</c:v>
                </c:pt>
                <c:pt idx="13">
                  <c:v>1350.2</c:v>
                </c:pt>
                <c:pt idx="14">
                  <c:v>1813.8</c:v>
                </c:pt>
                <c:pt idx="15">
                  <c:v>2161.6</c:v>
                </c:pt>
                <c:pt idx="16">
                  <c:v>1428.2</c:v>
                </c:pt>
                <c:pt idx="17">
                  <c:v>1877.1</c:v>
                </c:pt>
                <c:pt idx="18">
                  <c:v>1894.9</c:v>
                </c:pt>
                <c:pt idx="19">
                  <c:v>1869.2</c:v>
                </c:pt>
                <c:pt idx="20">
                  <c:v>4596.1000000000004</c:v>
                </c:pt>
                <c:pt idx="21">
                  <c:v>4473.7</c:v>
                </c:pt>
                <c:pt idx="22">
                  <c:v>3766.2</c:v>
                </c:pt>
                <c:pt idx="23">
                  <c:v>4149.2</c:v>
                </c:pt>
                <c:pt idx="24">
                  <c:v>3331.2</c:v>
                </c:pt>
                <c:pt idx="25">
                  <c:v>3793.8</c:v>
                </c:pt>
                <c:pt idx="26">
                  <c:v>3599.7</c:v>
                </c:pt>
                <c:pt idx="27">
                  <c:v>2959.5</c:v>
                </c:pt>
                <c:pt idx="28">
                  <c:v>2542.9</c:v>
                </c:pt>
                <c:pt idx="29">
                  <c:v>2395.5</c:v>
                </c:pt>
                <c:pt idx="30">
                  <c:v>2379.9</c:v>
                </c:pt>
                <c:pt idx="31">
                  <c:v>2439</c:v>
                </c:pt>
                <c:pt idx="32">
                  <c:v>3227.3</c:v>
                </c:pt>
                <c:pt idx="33">
                  <c:v>3017.9</c:v>
                </c:pt>
                <c:pt idx="34">
                  <c:v>2946.4</c:v>
                </c:pt>
                <c:pt idx="35">
                  <c:v>3654.6</c:v>
                </c:pt>
                <c:pt idx="36">
                  <c:v>5195.8999999999996</c:v>
                </c:pt>
                <c:pt idx="37">
                  <c:v>4707</c:v>
                </c:pt>
                <c:pt idx="38">
                  <c:v>3628.4</c:v>
                </c:pt>
                <c:pt idx="39">
                  <c:v>3300.4</c:v>
                </c:pt>
                <c:pt idx="40">
                  <c:v>2032.6</c:v>
                </c:pt>
                <c:pt idx="41">
                  <c:v>2293.6</c:v>
                </c:pt>
                <c:pt idx="42">
                  <c:v>2636.6</c:v>
                </c:pt>
                <c:pt idx="43">
                  <c:v>3591.8</c:v>
                </c:pt>
                <c:pt idx="44">
                  <c:v>2519.3000000000002</c:v>
                </c:pt>
                <c:pt idx="45">
                  <c:v>2842.8</c:v>
                </c:pt>
                <c:pt idx="46">
                  <c:v>3276.2</c:v>
                </c:pt>
                <c:pt idx="47">
                  <c:v>3514.6</c:v>
                </c:pt>
                <c:pt idx="48">
                  <c:v>7321.5</c:v>
                </c:pt>
                <c:pt idx="49">
                  <c:v>6459.7</c:v>
                </c:pt>
                <c:pt idx="50">
                  <c:v>6774.4</c:v>
                </c:pt>
                <c:pt idx="51">
                  <c:v>6672.6</c:v>
                </c:pt>
                <c:pt idx="52">
                  <c:v>6286.5</c:v>
                </c:pt>
                <c:pt idx="53">
                  <c:v>6268.4</c:v>
                </c:pt>
                <c:pt idx="54">
                  <c:v>5400.3</c:v>
                </c:pt>
                <c:pt idx="55">
                  <c:v>5858.1</c:v>
                </c:pt>
                <c:pt idx="56">
                  <c:v>8233.1</c:v>
                </c:pt>
                <c:pt idx="57">
                  <c:v>8583.6</c:v>
                </c:pt>
                <c:pt idx="58">
                  <c:v>7969.1</c:v>
                </c:pt>
                <c:pt idx="59">
                  <c:v>6486.6</c:v>
                </c:pt>
                <c:pt idx="60">
                  <c:v>4677.2</c:v>
                </c:pt>
                <c:pt idx="61">
                  <c:v>5973.8</c:v>
                </c:pt>
                <c:pt idx="62">
                  <c:v>4867</c:v>
                </c:pt>
                <c:pt idx="63">
                  <c:v>4642.5</c:v>
                </c:pt>
                <c:pt idx="64">
                  <c:v>4001.4</c:v>
                </c:pt>
                <c:pt idx="65">
                  <c:v>4421.6000000000004</c:v>
                </c:pt>
                <c:pt idx="66">
                  <c:v>4765.3999999999996</c:v>
                </c:pt>
                <c:pt idx="67">
                  <c:v>4477.7</c:v>
                </c:pt>
                <c:pt idx="68">
                  <c:v>2433.4</c:v>
                </c:pt>
                <c:pt idx="69">
                  <c:v>2508.1</c:v>
                </c:pt>
                <c:pt idx="70">
                  <c:v>2159.1999999999998</c:v>
                </c:pt>
                <c:pt idx="71">
                  <c:v>1391.2</c:v>
                </c:pt>
                <c:pt idx="72">
                  <c:v>3052.8</c:v>
                </c:pt>
                <c:pt idx="73">
                  <c:v>2953</c:v>
                </c:pt>
                <c:pt idx="74">
                  <c:v>2223.1</c:v>
                </c:pt>
                <c:pt idx="75">
                  <c:v>2298.1999999999998</c:v>
                </c:pt>
                <c:pt idx="76">
                  <c:v>3152.7</c:v>
                </c:pt>
                <c:pt idx="77">
                  <c:v>2795.2</c:v>
                </c:pt>
                <c:pt idx="78">
                  <c:v>2453.9</c:v>
                </c:pt>
                <c:pt idx="79">
                  <c:v>4702.3</c:v>
                </c:pt>
                <c:pt idx="80">
                  <c:v>1795.8</c:v>
                </c:pt>
                <c:pt idx="81">
                  <c:v>771.2</c:v>
                </c:pt>
                <c:pt idx="82">
                  <c:v>2902.8</c:v>
                </c:pt>
                <c:pt idx="83">
                  <c:v>2962</c:v>
                </c:pt>
                <c:pt idx="84">
                  <c:v>1016.6</c:v>
                </c:pt>
                <c:pt idx="85">
                  <c:v>314.60000000000002</c:v>
                </c:pt>
                <c:pt idx="86" formatCode="_(* #,##0.00_);_(* \(#,##0.00\);_(* &quot;-&quot;??_);_(@_)">
                  <c:v>1398.6</c:v>
                </c:pt>
                <c:pt idx="87" formatCode="_(* #,##0.00_);_(* \(#,##0.00\);_(* &quot;-&quot;??_);_(@_)">
                  <c:v>4881.7</c:v>
                </c:pt>
                <c:pt idx="88" formatCode="_(* #,##0.00_);_(* \(#,##0.00\);_(* &quot;-&quot;??_);_(@_)">
                  <c:v>3923.2</c:v>
                </c:pt>
                <c:pt idx="89" formatCode="_(* #,##0.00_);_(* \(#,##0.00\);_(* &quot;-&quot;??_);_(@_)">
                  <c:v>9154.2999999999993</c:v>
                </c:pt>
                <c:pt idx="90" formatCode="_(* #,##0.00_);_(* \(#,##0.00\);_(* &quot;-&quot;??_);_(@_)">
                  <c:v>8465.1</c:v>
                </c:pt>
                <c:pt idx="91" formatCode="_(* #,##0.00_);_(* \(#,##0.00\);_(* &quot;-&quot;??_);_(@_)">
                  <c:v>4645.3</c:v>
                </c:pt>
                <c:pt idx="92" formatCode="_(* #,##0.00_);_(* \(#,##0.00\);_(* &quot;-&quot;??_);_(@_)">
                  <c:v>9297.5</c:v>
                </c:pt>
                <c:pt idx="93" formatCode="_(* #,##0.00_);_(* \(#,##0.00\);_(* &quot;-&quot;??_);_(@_)">
                  <c:v>10779</c:v>
                </c:pt>
                <c:pt idx="94">
                  <c:v>10832.9</c:v>
                </c:pt>
                <c:pt idx="95">
                  <c:v>9602.6</c:v>
                </c:pt>
                <c:pt idx="96">
                  <c:v>7732.1</c:v>
                </c:pt>
                <c:pt idx="97">
                  <c:v>6363.9</c:v>
                </c:pt>
                <c:pt idx="98">
                  <c:v>5811.7</c:v>
                </c:pt>
                <c:pt idx="99">
                  <c:v>3988.7</c:v>
                </c:pt>
                <c:pt idx="100">
                  <c:v>5271.3</c:v>
                </c:pt>
                <c:pt idx="101">
                  <c:v>4941.3999999999996</c:v>
                </c:pt>
                <c:pt idx="102">
                  <c:v>4384.2</c:v>
                </c:pt>
                <c:pt idx="103">
                  <c:v>5103</c:v>
                </c:pt>
                <c:pt idx="104">
                  <c:v>6603.4</c:v>
                </c:pt>
                <c:pt idx="105">
                  <c:v>6433.3</c:v>
                </c:pt>
                <c:pt idx="106">
                  <c:v>7879.4</c:v>
                </c:pt>
                <c:pt idx="107">
                  <c:v>5823.3</c:v>
                </c:pt>
                <c:pt idx="108">
                  <c:v>8132.7</c:v>
                </c:pt>
              </c:numCache>
            </c:numRef>
          </c:val>
          <c:extLst>
            <c:ext xmlns:c16="http://schemas.microsoft.com/office/drawing/2014/chart" uri="{C3380CC4-5D6E-409C-BE32-E72D297353CC}">
              <c16:uniqueId val="{00000000-C0B9-460E-BBE7-278CA022C271}"/>
            </c:ext>
          </c:extLst>
        </c:ser>
        <c:dLbls>
          <c:showLegendKey val="0"/>
          <c:showVal val="0"/>
          <c:showCatName val="0"/>
          <c:showSerName val="0"/>
          <c:showPercent val="0"/>
          <c:showBubbleSize val="0"/>
        </c:dLbls>
        <c:gapWidth val="0"/>
        <c:axId val="1043112944"/>
        <c:axId val="1"/>
      </c:barChart>
      <c:catAx>
        <c:axId val="1043112944"/>
        <c:scaling>
          <c:orientation val="minMax"/>
        </c:scaling>
        <c:delete val="0"/>
        <c:axPos val="b"/>
        <c:majorGridlines>
          <c:spPr>
            <a:ln>
              <a:solidFill>
                <a:schemeClr val="tx1">
                  <a:alpha val="40000"/>
                </a:schemeClr>
              </a:solidFill>
            </a:ln>
          </c:spPr>
        </c:majorGridlines>
        <c:numFmt formatCode="General" sourceLinked="1"/>
        <c:majorTickMark val="out"/>
        <c:minorTickMark val="none"/>
        <c:tickLblPos val="low"/>
        <c:txPr>
          <a:bodyPr rot="-5400000" vert="horz"/>
          <a:lstStyle/>
          <a:p>
            <a:pPr>
              <a:defRPr sz="8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1"/>
        <c:crosses val="autoZero"/>
        <c:auto val="1"/>
        <c:lblAlgn val="ctr"/>
        <c:lblOffset val="100"/>
        <c:tickLblSkip val="8"/>
        <c:tickMarkSkip val="4"/>
        <c:noMultiLvlLbl val="0"/>
      </c:catAx>
      <c:valAx>
        <c:axId val="1"/>
        <c:scaling>
          <c:orientation val="minMax"/>
        </c:scaling>
        <c:delete val="0"/>
        <c:axPos val="l"/>
        <c:majorGridlines>
          <c:spPr>
            <a:ln>
              <a:solidFill>
                <a:schemeClr val="tx1">
                  <a:alpha val="40000"/>
                </a:schemeClr>
              </a:solidFill>
            </a:ln>
          </c:spPr>
        </c:majorGridlines>
        <c:title>
          <c:tx>
            <c:rich>
              <a:bodyPr/>
              <a:lstStyle/>
              <a:p>
                <a:pPr>
                  <a:defRPr b="1" i="0" baseline="0">
                    <a:latin typeface="Arial" panose="020B0604020202020204" pitchFamily="34" charset="0"/>
                  </a:defRPr>
                </a:pPr>
                <a:r>
                  <a:rPr lang="en-US" b="1" i="0" baseline="0">
                    <a:latin typeface="Arial" panose="020B0604020202020204" pitchFamily="34" charset="0"/>
                  </a:rPr>
                  <a:t>Billions</a:t>
                </a:r>
              </a:p>
            </c:rich>
          </c:tx>
          <c:overlay val="0"/>
        </c:title>
        <c:numFmt formatCode="\$#,##0.0" sourceLinked="0"/>
        <c:majorTickMark val="out"/>
        <c:minorTickMark val="none"/>
        <c:tickLblPos val="nextTo"/>
        <c:txPr>
          <a:bodyPr rot="0" vert="horz"/>
          <a:lstStyle/>
          <a:p>
            <a:pPr>
              <a:defRPr sz="1000" b="0" i="0" u="none" strike="noStrike" baseline="0">
                <a:solidFill>
                  <a:srgbClr val="000000"/>
                </a:solidFill>
                <a:latin typeface="Arial" panose="020B0604020202020204" pitchFamily="34" charset="0"/>
                <a:ea typeface="Calibri"/>
                <a:cs typeface="Arial" panose="020B0604020202020204" pitchFamily="34" charset="0"/>
              </a:defRPr>
            </a:pPr>
            <a:endParaRPr lang="en-US"/>
          </a:p>
        </c:txPr>
        <c:crossAx val="1043112944"/>
        <c:crosses val="autoZero"/>
        <c:crossBetween val="between"/>
        <c:dispUnits>
          <c:builtInUnit val="thousands"/>
        </c:dispUnits>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sz="1500"/>
              <a:t>Chart 2 — Iowa Wage/Salary Growth</a:t>
            </a:r>
          </a:p>
        </c:rich>
      </c:tx>
      <c:overlay val="0"/>
    </c:title>
    <c:autoTitleDeleted val="0"/>
    <c:plotArea>
      <c:layout/>
      <c:barChart>
        <c:barDir val="col"/>
        <c:grouping val="clustered"/>
        <c:varyColors val="0"/>
        <c:ser>
          <c:idx val="0"/>
          <c:order val="0"/>
          <c:tx>
            <c:strRef>
              <c:f>Old!$H$7</c:f>
              <c:strCache>
                <c:ptCount val="1"/>
                <c:pt idx="0">
                  <c:v>Wage/Salary</c:v>
                </c:pt>
              </c:strCache>
            </c:strRef>
          </c:tx>
          <c:invertIfNegative val="0"/>
          <c:cat>
            <c:strRef>
              <c:f>Old!$G$172:$G$286</c:f>
              <c:strCache>
                <c:ptCount val="115"/>
                <c:pt idx="0">
                  <c:v>1990.1</c:v>
                </c:pt>
                <c:pt idx="1">
                  <c:v>1990.2</c:v>
                </c:pt>
                <c:pt idx="2">
                  <c:v>1990.3</c:v>
                </c:pt>
                <c:pt idx="3">
                  <c:v>1990.4</c:v>
                </c:pt>
                <c:pt idx="4">
                  <c:v>1991.1</c:v>
                </c:pt>
                <c:pt idx="5">
                  <c:v>1991.2</c:v>
                </c:pt>
                <c:pt idx="6">
                  <c:v>1991.3</c:v>
                </c:pt>
                <c:pt idx="7">
                  <c:v>1991.4</c:v>
                </c:pt>
                <c:pt idx="8">
                  <c:v>1992.1</c:v>
                </c:pt>
                <c:pt idx="9">
                  <c:v>1992.2</c:v>
                </c:pt>
                <c:pt idx="10">
                  <c:v>1992.3</c:v>
                </c:pt>
                <c:pt idx="11">
                  <c:v>1992.4</c:v>
                </c:pt>
                <c:pt idx="12">
                  <c:v>1993.1</c:v>
                </c:pt>
                <c:pt idx="13">
                  <c:v>1993.2</c:v>
                </c:pt>
                <c:pt idx="14">
                  <c:v>1993.3</c:v>
                </c:pt>
                <c:pt idx="15">
                  <c:v>1993.4</c:v>
                </c:pt>
                <c:pt idx="16">
                  <c:v>1994.1</c:v>
                </c:pt>
                <c:pt idx="17">
                  <c:v>1994.2</c:v>
                </c:pt>
                <c:pt idx="18">
                  <c:v>1994.3</c:v>
                </c:pt>
                <c:pt idx="19">
                  <c:v>1994.4</c:v>
                </c:pt>
                <c:pt idx="20">
                  <c:v>1995.1</c:v>
                </c:pt>
                <c:pt idx="21">
                  <c:v>1995.2</c:v>
                </c:pt>
                <c:pt idx="22">
                  <c:v>1995.3</c:v>
                </c:pt>
                <c:pt idx="23">
                  <c:v>1995.4</c:v>
                </c:pt>
                <c:pt idx="24">
                  <c:v>1996.1</c:v>
                </c:pt>
                <c:pt idx="25">
                  <c:v>1996.2</c:v>
                </c:pt>
                <c:pt idx="26">
                  <c:v>1996.3</c:v>
                </c:pt>
                <c:pt idx="27">
                  <c:v>1996.4</c:v>
                </c:pt>
                <c:pt idx="28">
                  <c:v>1997.1</c:v>
                </c:pt>
                <c:pt idx="29">
                  <c:v>1997.2</c:v>
                </c:pt>
                <c:pt idx="30">
                  <c:v>1997.3</c:v>
                </c:pt>
                <c:pt idx="31">
                  <c:v>1997.4</c:v>
                </c:pt>
                <c:pt idx="32">
                  <c:v>1998.1</c:v>
                </c:pt>
                <c:pt idx="33">
                  <c:v>1998.2</c:v>
                </c:pt>
                <c:pt idx="34">
                  <c:v>1998.3</c:v>
                </c:pt>
                <c:pt idx="35">
                  <c:v>1998.4</c:v>
                </c:pt>
                <c:pt idx="36">
                  <c:v>1999.1</c:v>
                </c:pt>
                <c:pt idx="37">
                  <c:v>1999.2</c:v>
                </c:pt>
                <c:pt idx="38">
                  <c:v>1999.3</c:v>
                </c:pt>
                <c:pt idx="39">
                  <c:v>1999.4</c:v>
                </c:pt>
                <c:pt idx="40">
                  <c:v>2000.1</c:v>
                </c:pt>
                <c:pt idx="41">
                  <c:v>2000.2</c:v>
                </c:pt>
                <c:pt idx="42">
                  <c:v>2000.3</c:v>
                </c:pt>
                <c:pt idx="43">
                  <c:v>2000.4</c:v>
                </c:pt>
                <c:pt idx="44">
                  <c:v>2001.1</c:v>
                </c:pt>
                <c:pt idx="45">
                  <c:v>2001.2</c:v>
                </c:pt>
                <c:pt idx="46">
                  <c:v>2001.3</c:v>
                </c:pt>
                <c:pt idx="47">
                  <c:v>2001.4</c:v>
                </c:pt>
                <c:pt idx="48">
                  <c:v>2002.1</c:v>
                </c:pt>
                <c:pt idx="49">
                  <c:v>2002.2</c:v>
                </c:pt>
                <c:pt idx="50">
                  <c:v>2002.3</c:v>
                </c:pt>
                <c:pt idx="51">
                  <c:v>2002.4</c:v>
                </c:pt>
                <c:pt idx="52">
                  <c:v>2003.1</c:v>
                </c:pt>
                <c:pt idx="53">
                  <c:v>2003.2</c:v>
                </c:pt>
                <c:pt idx="54">
                  <c:v>2003.3</c:v>
                </c:pt>
                <c:pt idx="55">
                  <c:v>2003.4</c:v>
                </c:pt>
                <c:pt idx="56">
                  <c:v>2004.1</c:v>
                </c:pt>
                <c:pt idx="57">
                  <c:v>2004.2</c:v>
                </c:pt>
                <c:pt idx="58">
                  <c:v>2004.3</c:v>
                </c:pt>
                <c:pt idx="59">
                  <c:v>2004.4</c:v>
                </c:pt>
                <c:pt idx="60">
                  <c:v>2005.1</c:v>
                </c:pt>
                <c:pt idx="61">
                  <c:v>2005.2</c:v>
                </c:pt>
                <c:pt idx="62">
                  <c:v>2005.3</c:v>
                </c:pt>
                <c:pt idx="63">
                  <c:v>2005.4</c:v>
                </c:pt>
                <c:pt idx="64">
                  <c:v>2006.1</c:v>
                </c:pt>
                <c:pt idx="65">
                  <c:v>2006.2</c:v>
                </c:pt>
                <c:pt idx="66">
                  <c:v>2006.3</c:v>
                </c:pt>
                <c:pt idx="67">
                  <c:v>2006.4</c:v>
                </c:pt>
                <c:pt idx="68">
                  <c:v>2007.1</c:v>
                </c:pt>
                <c:pt idx="69">
                  <c:v>2007.2</c:v>
                </c:pt>
                <c:pt idx="70">
                  <c:v>2007.3</c:v>
                </c:pt>
                <c:pt idx="71">
                  <c:v>2007.4</c:v>
                </c:pt>
                <c:pt idx="72">
                  <c:v>2008.1</c:v>
                </c:pt>
                <c:pt idx="73">
                  <c:v>2008.2</c:v>
                </c:pt>
                <c:pt idx="74">
                  <c:v>2008.3</c:v>
                </c:pt>
                <c:pt idx="75">
                  <c:v>2008.4</c:v>
                </c:pt>
                <c:pt idx="76">
                  <c:v>2009.1</c:v>
                </c:pt>
                <c:pt idx="77">
                  <c:v>2009.2</c:v>
                </c:pt>
                <c:pt idx="78">
                  <c:v>2009.3</c:v>
                </c:pt>
                <c:pt idx="79">
                  <c:v>2009.4</c:v>
                </c:pt>
                <c:pt idx="80">
                  <c:v>2010.1</c:v>
                </c:pt>
                <c:pt idx="81">
                  <c:v>2010.2</c:v>
                </c:pt>
                <c:pt idx="82">
                  <c:v>2010.3</c:v>
                </c:pt>
                <c:pt idx="83">
                  <c:v>2010.4</c:v>
                </c:pt>
                <c:pt idx="84">
                  <c:v>2011.1</c:v>
                </c:pt>
                <c:pt idx="85">
                  <c:v>2011.2</c:v>
                </c:pt>
                <c:pt idx="86">
                  <c:v>2011.3</c:v>
                </c:pt>
                <c:pt idx="87">
                  <c:v>2011.4</c:v>
                </c:pt>
                <c:pt idx="88">
                  <c:v>2012.1</c:v>
                </c:pt>
                <c:pt idx="89">
                  <c:v>2012.2</c:v>
                </c:pt>
                <c:pt idx="90">
                  <c:v>2012.3</c:v>
                </c:pt>
                <c:pt idx="91">
                  <c:v>2012.4</c:v>
                </c:pt>
                <c:pt idx="92">
                  <c:v>2013.1</c:v>
                </c:pt>
                <c:pt idx="93">
                  <c:v>2013.2</c:v>
                </c:pt>
                <c:pt idx="94">
                  <c:v>2013.3</c:v>
                </c:pt>
                <c:pt idx="95">
                  <c:v>2013.4</c:v>
                </c:pt>
                <c:pt idx="96">
                  <c:v>2014.1</c:v>
                </c:pt>
                <c:pt idx="97">
                  <c:v>2014.2</c:v>
                </c:pt>
                <c:pt idx="98">
                  <c:v>2014.3</c:v>
                </c:pt>
                <c:pt idx="99">
                  <c:v>2014.4</c:v>
                </c:pt>
                <c:pt idx="100">
                  <c:v>2015.1</c:v>
                </c:pt>
                <c:pt idx="101">
                  <c:v>2015.2</c:v>
                </c:pt>
                <c:pt idx="102">
                  <c:v>2015.3</c:v>
                </c:pt>
                <c:pt idx="103">
                  <c:v>2015.4</c:v>
                </c:pt>
                <c:pt idx="104">
                  <c:v>2016.1</c:v>
                </c:pt>
                <c:pt idx="105">
                  <c:v>2016.2</c:v>
                </c:pt>
                <c:pt idx="106">
                  <c:v>2016.3</c:v>
                </c:pt>
                <c:pt idx="107">
                  <c:v>2016.4</c:v>
                </c:pt>
                <c:pt idx="108">
                  <c:v>2017.1</c:v>
                </c:pt>
                <c:pt idx="109">
                  <c:v>2017.2</c:v>
                </c:pt>
                <c:pt idx="110">
                  <c:v>2017.3</c:v>
                </c:pt>
                <c:pt idx="111">
                  <c:v>2017.4</c:v>
                </c:pt>
                <c:pt idx="112">
                  <c:v>2018.1</c:v>
                </c:pt>
                <c:pt idx="113">
                  <c:v>2018.2</c:v>
                </c:pt>
                <c:pt idx="114">
                  <c:v>2018.2</c:v>
                </c:pt>
              </c:strCache>
            </c:strRef>
          </c:cat>
          <c:val>
            <c:numRef>
              <c:f>Old!$H$172:$H$286</c:f>
              <c:numCache>
                <c:formatCode>0.0%</c:formatCode>
                <c:ptCount val="115"/>
                <c:pt idx="0">
                  <c:v>5.6012784232306156E-2</c:v>
                </c:pt>
                <c:pt idx="1">
                  <c:v>6.464888336725827E-2</c:v>
                </c:pt>
                <c:pt idx="2">
                  <c:v>8.1821451022219271E-2</c:v>
                </c:pt>
                <c:pt idx="3">
                  <c:v>6.1037478402631962E-2</c:v>
                </c:pt>
                <c:pt idx="4">
                  <c:v>5.332085463381131E-2</c:v>
                </c:pt>
                <c:pt idx="5">
                  <c:v>4.585779184826122E-2</c:v>
                </c:pt>
                <c:pt idx="6">
                  <c:v>3.2593372967542278E-2</c:v>
                </c:pt>
                <c:pt idx="7">
                  <c:v>3.6765375802970235E-2</c:v>
                </c:pt>
                <c:pt idx="8">
                  <c:v>6.0170756707328854E-2</c:v>
                </c:pt>
                <c:pt idx="9">
                  <c:v>6.7691450875781545E-2</c:v>
                </c:pt>
                <c:pt idx="10">
                  <c:v>6.5006663114467012E-2</c:v>
                </c:pt>
                <c:pt idx="11">
                  <c:v>5.5226954684387319E-2</c:v>
                </c:pt>
                <c:pt idx="12">
                  <c:v>4.4957703253503123E-2</c:v>
                </c:pt>
                <c:pt idx="13">
                  <c:v>3.9030916294727325E-2</c:v>
                </c:pt>
                <c:pt idx="14">
                  <c:v>3.8783250620274323E-2</c:v>
                </c:pt>
                <c:pt idx="15">
                  <c:v>5.828360211520045E-2</c:v>
                </c:pt>
                <c:pt idx="16">
                  <c:v>4.857571037052022E-2</c:v>
                </c:pt>
                <c:pt idx="17">
                  <c:v>6.6498877499312936E-2</c:v>
                </c:pt>
                <c:pt idx="18">
                  <c:v>7.4486687306501542E-2</c:v>
                </c:pt>
                <c:pt idx="19">
                  <c:v>6.9679995969607278E-2</c:v>
                </c:pt>
                <c:pt idx="20">
                  <c:v>7.5876768931842253E-2</c:v>
                </c:pt>
                <c:pt idx="21">
                  <c:v>5.2051401481096438E-2</c:v>
                </c:pt>
                <c:pt idx="22">
                  <c:v>4.7507613357358869E-2</c:v>
                </c:pt>
                <c:pt idx="23">
                  <c:v>4.9060665095432165E-2</c:v>
                </c:pt>
                <c:pt idx="24">
                  <c:v>4.519111631671624E-2</c:v>
                </c:pt>
                <c:pt idx="25">
                  <c:v>5.3860452003039017E-2</c:v>
                </c:pt>
                <c:pt idx="26">
                  <c:v>5.9885114215562973E-2</c:v>
                </c:pt>
                <c:pt idx="27">
                  <c:v>4.9708234838396592E-2</c:v>
                </c:pt>
                <c:pt idx="28">
                  <c:v>5.6872153875195064E-2</c:v>
                </c:pt>
                <c:pt idx="29">
                  <c:v>6.2688077560716371E-2</c:v>
                </c:pt>
                <c:pt idx="30">
                  <c:v>5.3466575930531723E-2</c:v>
                </c:pt>
                <c:pt idx="31">
                  <c:v>8.0311131125201163E-2</c:v>
                </c:pt>
                <c:pt idx="32">
                  <c:v>8.3327227252359748E-2</c:v>
                </c:pt>
                <c:pt idx="33">
                  <c:v>6.5470529635621277E-2</c:v>
                </c:pt>
                <c:pt idx="34">
                  <c:v>9.2423591111073122E-2</c:v>
                </c:pt>
                <c:pt idx="35">
                  <c:v>6.3489156867233776E-2</c:v>
                </c:pt>
                <c:pt idx="36">
                  <c:v>5.2783870388331211E-2</c:v>
                </c:pt>
                <c:pt idx="37">
                  <c:v>6.0500083143725458E-2</c:v>
                </c:pt>
                <c:pt idx="38">
                  <c:v>3.8656634129786482E-2</c:v>
                </c:pt>
                <c:pt idx="39">
                  <c:v>5.617009502709136E-2</c:v>
                </c:pt>
                <c:pt idx="40">
                  <c:v>5.7239784101542845E-2</c:v>
                </c:pt>
                <c:pt idx="41">
                  <c:v>5.3668424692588257E-2</c:v>
                </c:pt>
                <c:pt idx="42">
                  <c:v>4.9168905508881755E-2</c:v>
                </c:pt>
                <c:pt idx="43">
                  <c:v>1.7703944183978138E-2</c:v>
                </c:pt>
                <c:pt idx="44">
                  <c:v>2.3983293831253194E-2</c:v>
                </c:pt>
                <c:pt idx="45">
                  <c:v>2.2657723188154399E-2</c:v>
                </c:pt>
                <c:pt idx="46">
                  <c:v>2.2941891666379721E-2</c:v>
                </c:pt>
                <c:pt idx="47">
                  <c:v>2.8602831841689325E-2</c:v>
                </c:pt>
                <c:pt idx="48">
                  <c:v>1.2931700032409621E-2</c:v>
                </c:pt>
                <c:pt idx="49">
                  <c:v>2.0686755692278957E-2</c:v>
                </c:pt>
                <c:pt idx="50">
                  <c:v>1.6768734786887007E-2</c:v>
                </c:pt>
                <c:pt idx="51">
                  <c:v>1.9985333397149585E-2</c:v>
                </c:pt>
                <c:pt idx="52">
                  <c:v>2.5084510958195638E-2</c:v>
                </c:pt>
                <c:pt idx="53">
                  <c:v>2.0333336925693501E-2</c:v>
                </c:pt>
                <c:pt idx="54">
                  <c:v>3.425073999298367E-2</c:v>
                </c:pt>
                <c:pt idx="55">
                  <c:v>5.4430183940823662E-2</c:v>
                </c:pt>
                <c:pt idx="56">
                  <c:v>5.2307236973143212E-2</c:v>
                </c:pt>
                <c:pt idx="57">
                  <c:v>6.1540871453513057E-2</c:v>
                </c:pt>
                <c:pt idx="58">
                  <c:v>6.5643730334715045E-2</c:v>
                </c:pt>
                <c:pt idx="59">
                  <c:v>5.7406954783951747E-2</c:v>
                </c:pt>
                <c:pt idx="60">
                  <c:v>5.1103860162182713E-2</c:v>
                </c:pt>
                <c:pt idx="61">
                  <c:v>4.4888925728184814E-2</c:v>
                </c:pt>
                <c:pt idx="62">
                  <c:v>4.3542749754979626E-2</c:v>
                </c:pt>
                <c:pt idx="63">
                  <c:v>3.7544456483928013E-2</c:v>
                </c:pt>
                <c:pt idx="64">
                  <c:v>6.010114540799294E-2</c:v>
                </c:pt>
                <c:pt idx="65">
                  <c:v>6.0299867596528056E-2</c:v>
                </c:pt>
                <c:pt idx="66">
                  <c:v>3.9937828287417432E-2</c:v>
                </c:pt>
                <c:pt idx="67">
                  <c:v>5.067635927074976E-2</c:v>
                </c:pt>
                <c:pt idx="68">
                  <c:v>4.9844110343234549E-2</c:v>
                </c:pt>
                <c:pt idx="69">
                  <c:v>5.5175838741263084E-2</c:v>
                </c:pt>
                <c:pt idx="70">
                  <c:v>5.721927435393126E-2</c:v>
                </c:pt>
                <c:pt idx="71">
                  <c:v>5.6584199184904538E-2</c:v>
                </c:pt>
                <c:pt idx="72">
                  <c:v>4.4127344871444318E-2</c:v>
                </c:pt>
                <c:pt idx="73">
                  <c:v>3.1159778745186939E-2</c:v>
                </c:pt>
                <c:pt idx="74">
                  <c:v>4.0265780969866771E-2</c:v>
                </c:pt>
                <c:pt idx="75">
                  <c:v>2.4842531031743054E-2</c:v>
                </c:pt>
                <c:pt idx="76">
                  <c:v>-1.4654567693133114E-2</c:v>
                </c:pt>
                <c:pt idx="77">
                  <c:v>-2.0340339852997658E-2</c:v>
                </c:pt>
                <c:pt idx="78">
                  <c:v>-3.2608831688806794E-2</c:v>
                </c:pt>
                <c:pt idx="79">
                  <c:v>-2.9212890629858324E-2</c:v>
                </c:pt>
                <c:pt idx="80">
                  <c:v>-2.2362458900926363E-3</c:v>
                </c:pt>
                <c:pt idx="81">
                  <c:v>1.9368304823847105E-2</c:v>
                </c:pt>
                <c:pt idx="82">
                  <c:v>2.8640472785303794E-2</c:v>
                </c:pt>
                <c:pt idx="83">
                  <c:v>3.458674048375121E-2</c:v>
                </c:pt>
                <c:pt idx="84">
                  <c:v>4.3443448964940012E-2</c:v>
                </c:pt>
                <c:pt idx="85">
                  <c:v>3.334519448316442E-2</c:v>
                </c:pt>
                <c:pt idx="86">
                  <c:v>4.2540159105638686E-2</c:v>
                </c:pt>
                <c:pt idx="87">
                  <c:v>3.157685887735262E-2</c:v>
                </c:pt>
                <c:pt idx="88">
                  <c:v>4.7793324638753409E-2</c:v>
                </c:pt>
                <c:pt idx="89">
                  <c:v>5.0289492938953684E-2</c:v>
                </c:pt>
                <c:pt idx="90">
                  <c:v>3.8237939769899532E-2</c:v>
                </c:pt>
                <c:pt idx="91">
                  <c:v>5.2429782648622636E-2</c:v>
                </c:pt>
                <c:pt idx="92">
                  <c:v>3.7866981403040567E-2</c:v>
                </c:pt>
                <c:pt idx="93">
                  <c:v>2.7105567141944453E-2</c:v>
                </c:pt>
                <c:pt idx="94">
                  <c:v>2.9947811010325731E-2</c:v>
                </c:pt>
                <c:pt idx="95">
                  <c:v>2.4004224834820009E-2</c:v>
                </c:pt>
                <c:pt idx="96">
                  <c:v>4.1963591493901831E-2</c:v>
                </c:pt>
                <c:pt idx="97">
                  <c:v>5.0004103250088194E-2</c:v>
                </c:pt>
                <c:pt idx="98">
                  <c:v>5.0066518172575236E-2</c:v>
                </c:pt>
                <c:pt idx="99">
                  <c:v>5.317701686817311E-2</c:v>
                </c:pt>
                <c:pt idx="100">
                  <c:v>4.9600022432319646E-2</c:v>
                </c:pt>
                <c:pt idx="101">
                  <c:v>4.2128690681442649E-2</c:v>
                </c:pt>
                <c:pt idx="102">
                  <c:v>4.1802066719336839E-2</c:v>
                </c:pt>
                <c:pt idx="103">
                  <c:v>3.9238829807267894E-2</c:v>
                </c:pt>
                <c:pt idx="104">
                  <c:v>2.1183693613979315E-2</c:v>
                </c:pt>
                <c:pt idx="105">
                  <c:v>2.0795901678883011E-2</c:v>
                </c:pt>
                <c:pt idx="106">
                  <c:v>2.5511888654635051E-2</c:v>
                </c:pt>
                <c:pt idx="107">
                  <c:v>2.7211463204929842E-2</c:v>
                </c:pt>
                <c:pt idx="108">
                  <c:v>2.9023687493576089E-2</c:v>
                </c:pt>
                <c:pt idx="109">
                  <c:v>3.6229658711959267E-2</c:v>
                </c:pt>
                <c:pt idx="110">
                  <c:v>2.2740270928475192E-2</c:v>
                </c:pt>
                <c:pt idx="111">
                  <c:v>2.4401085676694079E-2</c:v>
                </c:pt>
                <c:pt idx="112">
                  <c:v>2.4696882495476524E-2</c:v>
                </c:pt>
                <c:pt idx="113">
                  <c:v>3.4260211971463228E-2</c:v>
                </c:pt>
                <c:pt idx="114">
                  <c:v>4.4648252613930239E-2</c:v>
                </c:pt>
              </c:numCache>
            </c:numRef>
          </c:val>
          <c:extLst>
            <c:ext xmlns:c16="http://schemas.microsoft.com/office/drawing/2014/chart" uri="{C3380CC4-5D6E-409C-BE32-E72D297353CC}">
              <c16:uniqueId val="{00000000-D461-4EA3-A4E9-8ACFC7B3CE81}"/>
            </c:ext>
          </c:extLst>
        </c:ser>
        <c:dLbls>
          <c:showLegendKey val="0"/>
          <c:showVal val="0"/>
          <c:showCatName val="0"/>
          <c:showSerName val="0"/>
          <c:showPercent val="0"/>
          <c:showBubbleSize val="0"/>
        </c:dLbls>
        <c:gapWidth val="0"/>
        <c:axId val="1043116272"/>
        <c:axId val="1"/>
      </c:barChart>
      <c:catAx>
        <c:axId val="1043116272"/>
        <c:scaling>
          <c:orientation val="minMax"/>
        </c:scaling>
        <c:delete val="0"/>
        <c:axPos val="b"/>
        <c:majorGridlines>
          <c:spPr>
            <a:ln>
              <a:solidFill>
                <a:schemeClr val="tx1">
                  <a:alpha val="40000"/>
                </a:schemeClr>
              </a:solidFill>
            </a:ln>
          </c:spPr>
        </c:majorGridlines>
        <c:numFmt formatCode="General" sourceLinked="1"/>
        <c:majorTickMark val="out"/>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tickMarkSkip val="4"/>
        <c:noMultiLvlLbl val="0"/>
      </c:catAx>
      <c:valAx>
        <c:axId val="1"/>
        <c:scaling>
          <c:orientation val="minMax"/>
          <c:max val="0.1"/>
        </c:scaling>
        <c:delete val="0"/>
        <c:axPos val="l"/>
        <c:majorGridlines>
          <c:spPr>
            <a:ln>
              <a:solidFill>
                <a:schemeClr val="tx1">
                  <a:alpha val="40000"/>
                </a:schemeClr>
              </a:solidFill>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043116272"/>
        <c:crosses val="autoZero"/>
        <c:crossBetween val="between"/>
        <c:majorUnit val="1.0000000000000002E-2"/>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00" b="1" i="0" u="none" strike="noStrike" baseline="0">
                <a:solidFill>
                  <a:srgbClr val="000000"/>
                </a:solidFill>
                <a:latin typeface="Calibri"/>
                <a:ea typeface="Calibri"/>
                <a:cs typeface="Calibri"/>
              </a:defRPr>
            </a:pPr>
            <a:r>
              <a:rPr lang="en-US"/>
              <a:t>Chart 1 —</a:t>
            </a:r>
            <a:r>
              <a:rPr lang="en-US" baseline="0"/>
              <a:t> </a:t>
            </a:r>
            <a:r>
              <a:rPr lang="en-US"/>
              <a:t>Iowa Personal Income Growth</a:t>
            </a:r>
          </a:p>
        </c:rich>
      </c:tx>
      <c:overlay val="0"/>
    </c:title>
    <c:autoTitleDeleted val="0"/>
    <c:plotArea>
      <c:layout>
        <c:manualLayout>
          <c:layoutTarget val="inner"/>
          <c:xMode val="edge"/>
          <c:yMode val="edge"/>
          <c:x val="8.2407044913778302E-2"/>
          <c:y val="0.10505188146818435"/>
          <c:w val="0.89017862486815313"/>
          <c:h val="0.75428610283818154"/>
        </c:manualLayout>
      </c:layout>
      <c:barChart>
        <c:barDir val="col"/>
        <c:grouping val="clustered"/>
        <c:varyColors val="0"/>
        <c:ser>
          <c:idx val="0"/>
          <c:order val="0"/>
          <c:tx>
            <c:strRef>
              <c:f>Old!$I$7</c:f>
              <c:strCache>
                <c:ptCount val="1"/>
                <c:pt idx="0">
                  <c:v>Personal Income</c:v>
                </c:pt>
              </c:strCache>
            </c:strRef>
          </c:tx>
          <c:invertIfNegative val="0"/>
          <c:cat>
            <c:strRef>
              <c:f>Old!$G$172:$G$286</c:f>
              <c:strCache>
                <c:ptCount val="115"/>
                <c:pt idx="0">
                  <c:v>1990.1</c:v>
                </c:pt>
                <c:pt idx="1">
                  <c:v>1990.2</c:v>
                </c:pt>
                <c:pt idx="2">
                  <c:v>1990.3</c:v>
                </c:pt>
                <c:pt idx="3">
                  <c:v>1990.4</c:v>
                </c:pt>
                <c:pt idx="4">
                  <c:v>1991.1</c:v>
                </c:pt>
                <c:pt idx="5">
                  <c:v>1991.2</c:v>
                </c:pt>
                <c:pt idx="6">
                  <c:v>1991.3</c:v>
                </c:pt>
                <c:pt idx="7">
                  <c:v>1991.4</c:v>
                </c:pt>
                <c:pt idx="8">
                  <c:v>1992.1</c:v>
                </c:pt>
                <c:pt idx="9">
                  <c:v>1992.2</c:v>
                </c:pt>
                <c:pt idx="10">
                  <c:v>1992.3</c:v>
                </c:pt>
                <c:pt idx="11">
                  <c:v>1992.4</c:v>
                </c:pt>
                <c:pt idx="12">
                  <c:v>1993.1</c:v>
                </c:pt>
                <c:pt idx="13">
                  <c:v>1993.2</c:v>
                </c:pt>
                <c:pt idx="14">
                  <c:v>1993.3</c:v>
                </c:pt>
                <c:pt idx="15">
                  <c:v>1993.4</c:v>
                </c:pt>
                <c:pt idx="16">
                  <c:v>1994.1</c:v>
                </c:pt>
                <c:pt idx="17">
                  <c:v>1994.2</c:v>
                </c:pt>
                <c:pt idx="18">
                  <c:v>1994.3</c:v>
                </c:pt>
                <c:pt idx="19">
                  <c:v>1994.4</c:v>
                </c:pt>
                <c:pt idx="20">
                  <c:v>1995.1</c:v>
                </c:pt>
                <c:pt idx="21">
                  <c:v>1995.2</c:v>
                </c:pt>
                <c:pt idx="22">
                  <c:v>1995.3</c:v>
                </c:pt>
                <c:pt idx="23">
                  <c:v>1995.4</c:v>
                </c:pt>
                <c:pt idx="24">
                  <c:v>1996.1</c:v>
                </c:pt>
                <c:pt idx="25">
                  <c:v>1996.2</c:v>
                </c:pt>
                <c:pt idx="26">
                  <c:v>1996.3</c:v>
                </c:pt>
                <c:pt idx="27">
                  <c:v>1996.4</c:v>
                </c:pt>
                <c:pt idx="28">
                  <c:v>1997.1</c:v>
                </c:pt>
                <c:pt idx="29">
                  <c:v>1997.2</c:v>
                </c:pt>
                <c:pt idx="30">
                  <c:v>1997.3</c:v>
                </c:pt>
                <c:pt idx="31">
                  <c:v>1997.4</c:v>
                </c:pt>
                <c:pt idx="32">
                  <c:v>1998.1</c:v>
                </c:pt>
                <c:pt idx="33">
                  <c:v>1998.2</c:v>
                </c:pt>
                <c:pt idx="34">
                  <c:v>1998.3</c:v>
                </c:pt>
                <c:pt idx="35">
                  <c:v>1998.4</c:v>
                </c:pt>
                <c:pt idx="36">
                  <c:v>1999.1</c:v>
                </c:pt>
                <c:pt idx="37">
                  <c:v>1999.2</c:v>
                </c:pt>
                <c:pt idx="38">
                  <c:v>1999.3</c:v>
                </c:pt>
                <c:pt idx="39">
                  <c:v>1999.4</c:v>
                </c:pt>
                <c:pt idx="40">
                  <c:v>2000.1</c:v>
                </c:pt>
                <c:pt idx="41">
                  <c:v>2000.2</c:v>
                </c:pt>
                <c:pt idx="42">
                  <c:v>2000.3</c:v>
                </c:pt>
                <c:pt idx="43">
                  <c:v>2000.4</c:v>
                </c:pt>
                <c:pt idx="44">
                  <c:v>2001.1</c:v>
                </c:pt>
                <c:pt idx="45">
                  <c:v>2001.2</c:v>
                </c:pt>
                <c:pt idx="46">
                  <c:v>2001.3</c:v>
                </c:pt>
                <c:pt idx="47">
                  <c:v>2001.4</c:v>
                </c:pt>
                <c:pt idx="48">
                  <c:v>2002.1</c:v>
                </c:pt>
                <c:pt idx="49">
                  <c:v>2002.2</c:v>
                </c:pt>
                <c:pt idx="50">
                  <c:v>2002.3</c:v>
                </c:pt>
                <c:pt idx="51">
                  <c:v>2002.4</c:v>
                </c:pt>
                <c:pt idx="52">
                  <c:v>2003.1</c:v>
                </c:pt>
                <c:pt idx="53">
                  <c:v>2003.2</c:v>
                </c:pt>
                <c:pt idx="54">
                  <c:v>2003.3</c:v>
                </c:pt>
                <c:pt idx="55">
                  <c:v>2003.4</c:v>
                </c:pt>
                <c:pt idx="56">
                  <c:v>2004.1</c:v>
                </c:pt>
                <c:pt idx="57">
                  <c:v>2004.2</c:v>
                </c:pt>
                <c:pt idx="58">
                  <c:v>2004.3</c:v>
                </c:pt>
                <c:pt idx="59">
                  <c:v>2004.4</c:v>
                </c:pt>
                <c:pt idx="60">
                  <c:v>2005.1</c:v>
                </c:pt>
                <c:pt idx="61">
                  <c:v>2005.2</c:v>
                </c:pt>
                <c:pt idx="62">
                  <c:v>2005.3</c:v>
                </c:pt>
                <c:pt idx="63">
                  <c:v>2005.4</c:v>
                </c:pt>
                <c:pt idx="64">
                  <c:v>2006.1</c:v>
                </c:pt>
                <c:pt idx="65">
                  <c:v>2006.2</c:v>
                </c:pt>
                <c:pt idx="66">
                  <c:v>2006.3</c:v>
                </c:pt>
                <c:pt idx="67">
                  <c:v>2006.4</c:v>
                </c:pt>
                <c:pt idx="68">
                  <c:v>2007.1</c:v>
                </c:pt>
                <c:pt idx="69">
                  <c:v>2007.2</c:v>
                </c:pt>
                <c:pt idx="70">
                  <c:v>2007.3</c:v>
                </c:pt>
                <c:pt idx="71">
                  <c:v>2007.4</c:v>
                </c:pt>
                <c:pt idx="72">
                  <c:v>2008.1</c:v>
                </c:pt>
                <c:pt idx="73">
                  <c:v>2008.2</c:v>
                </c:pt>
                <c:pt idx="74">
                  <c:v>2008.3</c:v>
                </c:pt>
                <c:pt idx="75">
                  <c:v>2008.4</c:v>
                </c:pt>
                <c:pt idx="76">
                  <c:v>2009.1</c:v>
                </c:pt>
                <c:pt idx="77">
                  <c:v>2009.2</c:v>
                </c:pt>
                <c:pt idx="78">
                  <c:v>2009.3</c:v>
                </c:pt>
                <c:pt idx="79">
                  <c:v>2009.4</c:v>
                </c:pt>
                <c:pt idx="80">
                  <c:v>2010.1</c:v>
                </c:pt>
                <c:pt idx="81">
                  <c:v>2010.2</c:v>
                </c:pt>
                <c:pt idx="82">
                  <c:v>2010.3</c:v>
                </c:pt>
                <c:pt idx="83">
                  <c:v>2010.4</c:v>
                </c:pt>
                <c:pt idx="84">
                  <c:v>2011.1</c:v>
                </c:pt>
                <c:pt idx="85">
                  <c:v>2011.2</c:v>
                </c:pt>
                <c:pt idx="86">
                  <c:v>2011.3</c:v>
                </c:pt>
                <c:pt idx="87">
                  <c:v>2011.4</c:v>
                </c:pt>
                <c:pt idx="88">
                  <c:v>2012.1</c:v>
                </c:pt>
                <c:pt idx="89">
                  <c:v>2012.2</c:v>
                </c:pt>
                <c:pt idx="90">
                  <c:v>2012.3</c:v>
                </c:pt>
                <c:pt idx="91">
                  <c:v>2012.4</c:v>
                </c:pt>
                <c:pt idx="92">
                  <c:v>2013.1</c:v>
                </c:pt>
                <c:pt idx="93">
                  <c:v>2013.2</c:v>
                </c:pt>
                <c:pt idx="94">
                  <c:v>2013.3</c:v>
                </c:pt>
                <c:pt idx="95">
                  <c:v>2013.4</c:v>
                </c:pt>
                <c:pt idx="96">
                  <c:v>2014.1</c:v>
                </c:pt>
                <c:pt idx="97">
                  <c:v>2014.2</c:v>
                </c:pt>
                <c:pt idx="98">
                  <c:v>2014.3</c:v>
                </c:pt>
                <c:pt idx="99">
                  <c:v>2014.4</c:v>
                </c:pt>
                <c:pt idx="100">
                  <c:v>2015.1</c:v>
                </c:pt>
                <c:pt idx="101">
                  <c:v>2015.2</c:v>
                </c:pt>
                <c:pt idx="102">
                  <c:v>2015.3</c:v>
                </c:pt>
                <c:pt idx="103">
                  <c:v>2015.4</c:v>
                </c:pt>
                <c:pt idx="104">
                  <c:v>2016.1</c:v>
                </c:pt>
                <c:pt idx="105">
                  <c:v>2016.2</c:v>
                </c:pt>
                <c:pt idx="106">
                  <c:v>2016.3</c:v>
                </c:pt>
                <c:pt idx="107">
                  <c:v>2016.4</c:v>
                </c:pt>
                <c:pt idx="108">
                  <c:v>2017.1</c:v>
                </c:pt>
                <c:pt idx="109">
                  <c:v>2017.2</c:v>
                </c:pt>
                <c:pt idx="110">
                  <c:v>2017.3</c:v>
                </c:pt>
                <c:pt idx="111">
                  <c:v>2017.4</c:v>
                </c:pt>
                <c:pt idx="112">
                  <c:v>2018.1</c:v>
                </c:pt>
                <c:pt idx="113">
                  <c:v>2018.2</c:v>
                </c:pt>
                <c:pt idx="114">
                  <c:v>2018.2</c:v>
                </c:pt>
              </c:strCache>
            </c:strRef>
          </c:cat>
          <c:val>
            <c:numRef>
              <c:f>Old!$I$172:$I$286</c:f>
              <c:numCache>
                <c:formatCode>0.0%</c:formatCode>
                <c:ptCount val="115"/>
                <c:pt idx="0">
                  <c:v>4.775855193697276E-2</c:v>
                </c:pt>
                <c:pt idx="1">
                  <c:v>5.8077231298096832E-2</c:v>
                </c:pt>
                <c:pt idx="2">
                  <c:v>6.7039344138140056E-2</c:v>
                </c:pt>
                <c:pt idx="3">
                  <c:v>4.5170095556158918E-2</c:v>
                </c:pt>
                <c:pt idx="4">
                  <c:v>2.5999200272568634E-2</c:v>
                </c:pt>
                <c:pt idx="5">
                  <c:v>2.2382743298948071E-2</c:v>
                </c:pt>
                <c:pt idx="6">
                  <c:v>1.5185806975610339E-2</c:v>
                </c:pt>
                <c:pt idx="7">
                  <c:v>2.904678990001508E-2</c:v>
                </c:pt>
                <c:pt idx="8">
                  <c:v>6.9455768525199746E-2</c:v>
                </c:pt>
                <c:pt idx="9">
                  <c:v>7.5833281593940205E-2</c:v>
                </c:pt>
                <c:pt idx="10">
                  <c:v>8.102359255745295E-2</c:v>
                </c:pt>
                <c:pt idx="11">
                  <c:v>6.9434809793120333E-2</c:v>
                </c:pt>
                <c:pt idx="12">
                  <c:v>9.5647176672881695E-3</c:v>
                </c:pt>
                <c:pt idx="13">
                  <c:v>5.8985563433204824E-3</c:v>
                </c:pt>
                <c:pt idx="14">
                  <c:v>-4.2815279742001167E-3</c:v>
                </c:pt>
                <c:pt idx="15">
                  <c:v>5.5637031153705774E-3</c:v>
                </c:pt>
                <c:pt idx="16">
                  <c:v>8.642218081309383E-2</c:v>
                </c:pt>
                <c:pt idx="17">
                  <c:v>8.5773369200973892E-2</c:v>
                </c:pt>
                <c:pt idx="18">
                  <c:v>9.0071591090092662E-2</c:v>
                </c:pt>
                <c:pt idx="19">
                  <c:v>9.7213810209255902E-2</c:v>
                </c:pt>
                <c:pt idx="20">
                  <c:v>3.9946405941101215E-2</c:v>
                </c:pt>
                <c:pt idx="21">
                  <c:v>3.5042431475964975E-2</c:v>
                </c:pt>
                <c:pt idx="22">
                  <c:v>4.6212065094083821E-2</c:v>
                </c:pt>
                <c:pt idx="23">
                  <c:v>4.6124946026075309E-2</c:v>
                </c:pt>
                <c:pt idx="24">
                  <c:v>9.3432714254847227E-2</c:v>
                </c:pt>
                <c:pt idx="25">
                  <c:v>0.11063738888301899</c:v>
                </c:pt>
                <c:pt idx="26">
                  <c:v>8.2622814207155004E-2</c:v>
                </c:pt>
                <c:pt idx="27">
                  <c:v>7.3895509296178608E-2</c:v>
                </c:pt>
                <c:pt idx="28">
                  <c:v>4.8523927185819105E-2</c:v>
                </c:pt>
                <c:pt idx="29">
                  <c:v>2.4932892165379306E-2</c:v>
                </c:pt>
                <c:pt idx="30">
                  <c:v>5.0489841407944658E-2</c:v>
                </c:pt>
                <c:pt idx="31">
                  <c:v>6.1843519195321273E-2</c:v>
                </c:pt>
                <c:pt idx="32">
                  <c:v>4.5594821917581463E-2</c:v>
                </c:pt>
                <c:pt idx="33">
                  <c:v>5.2441363322756729E-2</c:v>
                </c:pt>
                <c:pt idx="34">
                  <c:v>5.7671990582018662E-2</c:v>
                </c:pt>
                <c:pt idx="35">
                  <c:v>4.1726426311912812E-2</c:v>
                </c:pt>
                <c:pt idx="36">
                  <c:v>2.6367885087131615E-2</c:v>
                </c:pt>
                <c:pt idx="37">
                  <c:v>2.5036414481225844E-2</c:v>
                </c:pt>
                <c:pt idx="38">
                  <c:v>1.624495077552579E-2</c:v>
                </c:pt>
                <c:pt idx="39">
                  <c:v>3.5138018847641783E-2</c:v>
                </c:pt>
                <c:pt idx="40">
                  <c:v>6.5560835335168655E-2</c:v>
                </c:pt>
                <c:pt idx="41">
                  <c:v>7.7376998242832062E-2</c:v>
                </c:pt>
                <c:pt idx="42">
                  <c:v>8.0566982745384541E-2</c:v>
                </c:pt>
                <c:pt idx="43">
                  <c:v>5.166417255792366E-2</c:v>
                </c:pt>
                <c:pt idx="44">
                  <c:v>4.2012126428779384E-2</c:v>
                </c:pt>
                <c:pt idx="45">
                  <c:v>3.0410352672078478E-2</c:v>
                </c:pt>
                <c:pt idx="46">
                  <c:v>1.9274183373612974E-2</c:v>
                </c:pt>
                <c:pt idx="47">
                  <c:v>2.2428631711170599E-2</c:v>
                </c:pt>
                <c:pt idx="48">
                  <c:v>2.12244897959184E-2</c:v>
                </c:pt>
                <c:pt idx="49">
                  <c:v>2.1607131439160376E-2</c:v>
                </c:pt>
                <c:pt idx="50">
                  <c:v>2.3806891380006467E-2</c:v>
                </c:pt>
                <c:pt idx="51">
                  <c:v>2.9041670465943303E-2</c:v>
                </c:pt>
                <c:pt idx="52">
                  <c:v>1.4739398957025029E-2</c:v>
                </c:pt>
                <c:pt idx="53">
                  <c:v>1.6928376493706265E-2</c:v>
                </c:pt>
                <c:pt idx="54">
                  <c:v>2.1397498832052886E-2</c:v>
                </c:pt>
                <c:pt idx="55">
                  <c:v>2.8597478366511275E-2</c:v>
                </c:pt>
                <c:pt idx="56">
                  <c:v>7.5691947722501096E-2</c:v>
                </c:pt>
                <c:pt idx="57">
                  <c:v>8.0783800041340559E-2</c:v>
                </c:pt>
                <c:pt idx="58">
                  <c:v>7.6207462842656115E-2</c:v>
                </c:pt>
                <c:pt idx="59">
                  <c:v>8.5899758111866786E-2</c:v>
                </c:pt>
                <c:pt idx="60">
                  <c:v>2.8532103793128538E-2</c:v>
                </c:pt>
                <c:pt idx="61">
                  <c:v>3.136335505165988E-2</c:v>
                </c:pt>
                <c:pt idx="62">
                  <c:v>3.7265754226274872E-2</c:v>
                </c:pt>
                <c:pt idx="63">
                  <c:v>2.2916277404492202E-2</c:v>
                </c:pt>
                <c:pt idx="64">
                  <c:v>6.7720898693070186E-2</c:v>
                </c:pt>
                <c:pt idx="65">
                  <c:v>6.2835063038210404E-2</c:v>
                </c:pt>
                <c:pt idx="66">
                  <c:v>5.7515177158646402E-2</c:v>
                </c:pt>
                <c:pt idx="67">
                  <c:v>6.4069765899324782E-2</c:v>
                </c:pt>
                <c:pt idx="68">
                  <c:v>6.9031318873786773E-2</c:v>
                </c:pt>
                <c:pt idx="69">
                  <c:v>7.296936216010641E-2</c:v>
                </c:pt>
                <c:pt idx="70">
                  <c:v>7.2257500518384976E-2</c:v>
                </c:pt>
                <c:pt idx="71">
                  <c:v>7.6820979929014488E-2</c:v>
                </c:pt>
                <c:pt idx="72">
                  <c:v>7.1036186897565745E-2</c:v>
                </c:pt>
                <c:pt idx="73">
                  <c:v>8.3475768120125693E-2</c:v>
                </c:pt>
                <c:pt idx="74">
                  <c:v>5.5076290067492595E-2</c:v>
                </c:pt>
                <c:pt idx="75">
                  <c:v>2.6776410824559616E-2</c:v>
                </c:pt>
                <c:pt idx="76">
                  <c:v>-3.2434784191336163E-2</c:v>
                </c:pt>
                <c:pt idx="77">
                  <c:v>-4.837398716727237E-2</c:v>
                </c:pt>
                <c:pt idx="78">
                  <c:v>-2.9965975916387277E-2</c:v>
                </c:pt>
                <c:pt idx="79">
                  <c:v>-1.0504631717725532E-2</c:v>
                </c:pt>
                <c:pt idx="80">
                  <c:v>2.0318900321480093E-2</c:v>
                </c:pt>
                <c:pt idx="81">
                  <c:v>2.670076028412538E-2</c:v>
                </c:pt>
                <c:pt idx="82">
                  <c:v>3.9024424861660023E-2</c:v>
                </c:pt>
                <c:pt idx="83">
                  <c:v>3.870148289503339E-2</c:v>
                </c:pt>
                <c:pt idx="84">
                  <c:v>8.6242179015927789E-2</c:v>
                </c:pt>
                <c:pt idx="85">
                  <c:v>7.2877554489887419E-2</c:v>
                </c:pt>
                <c:pt idx="86">
                  <c:v>8.0316848318856326E-2</c:v>
                </c:pt>
                <c:pt idx="87">
                  <c:v>7.8115716986227435E-2</c:v>
                </c:pt>
                <c:pt idx="88">
                  <c:v>5.1950990851194589E-2</c:v>
                </c:pt>
                <c:pt idx="89">
                  <c:v>6.3518555905804464E-2</c:v>
                </c:pt>
                <c:pt idx="90">
                  <c:v>3.6210248466839401E-2</c:v>
                </c:pt>
                <c:pt idx="91">
                  <c:v>5.2268293981169833E-2</c:v>
                </c:pt>
                <c:pt idx="92">
                  <c:v>2.704210202827273E-2</c:v>
                </c:pt>
                <c:pt idx="93">
                  <c:v>1.6396765420371384E-2</c:v>
                </c:pt>
                <c:pt idx="94">
                  <c:v>3.0615194416628189E-2</c:v>
                </c:pt>
                <c:pt idx="95">
                  <c:v>-2.834193013749875E-4</c:v>
                </c:pt>
                <c:pt idx="96">
                  <c:v>1.5670280775405221E-2</c:v>
                </c:pt>
                <c:pt idx="97">
                  <c:v>3.4923937340202826E-2</c:v>
                </c:pt>
                <c:pt idx="98">
                  <c:v>3.7720127194056596E-2</c:v>
                </c:pt>
                <c:pt idx="99">
                  <c:v>5.2952674904774621E-2</c:v>
                </c:pt>
                <c:pt idx="100">
                  <c:v>4.8887641723856845E-2</c:v>
                </c:pt>
                <c:pt idx="101">
                  <c:v>3.1035514147707888E-2</c:v>
                </c:pt>
                <c:pt idx="102">
                  <c:v>3.7179819053507535E-2</c:v>
                </c:pt>
                <c:pt idx="103">
                  <c:v>2.8037264297944731E-2</c:v>
                </c:pt>
                <c:pt idx="104">
                  <c:v>1.2706065417102286E-2</c:v>
                </c:pt>
                <c:pt idx="105">
                  <c:v>9.1004755259971315E-3</c:v>
                </c:pt>
                <c:pt idx="106">
                  <c:v>1.6301918964818363E-3</c:v>
                </c:pt>
                <c:pt idx="107">
                  <c:v>3.7497697208328518E-3</c:v>
                </c:pt>
                <c:pt idx="108">
                  <c:v>2.1194438011451933E-2</c:v>
                </c:pt>
                <c:pt idx="109">
                  <c:v>2.2965486119605361E-2</c:v>
                </c:pt>
                <c:pt idx="110">
                  <c:v>1.4503696798670473E-2</c:v>
                </c:pt>
                <c:pt idx="111">
                  <c:v>2.0892870961799259E-2</c:v>
                </c:pt>
                <c:pt idx="112">
                  <c:v>2.4334169617425516E-2</c:v>
                </c:pt>
                <c:pt idx="113">
                  <c:v>3.1474599617773213E-2</c:v>
                </c:pt>
                <c:pt idx="114">
                  <c:v>4.3080524788048136E-2</c:v>
                </c:pt>
              </c:numCache>
            </c:numRef>
          </c:val>
          <c:extLst>
            <c:ext xmlns:c16="http://schemas.microsoft.com/office/drawing/2014/chart" uri="{C3380CC4-5D6E-409C-BE32-E72D297353CC}">
              <c16:uniqueId val="{00000000-B21A-4115-B1C9-BF86FDE20AC3}"/>
            </c:ext>
          </c:extLst>
        </c:ser>
        <c:dLbls>
          <c:showLegendKey val="0"/>
          <c:showVal val="0"/>
          <c:showCatName val="0"/>
          <c:showSerName val="0"/>
          <c:showPercent val="0"/>
          <c:showBubbleSize val="0"/>
        </c:dLbls>
        <c:gapWidth val="0"/>
        <c:axId val="1043096304"/>
        <c:axId val="1"/>
      </c:barChart>
      <c:catAx>
        <c:axId val="1043096304"/>
        <c:scaling>
          <c:orientation val="minMax"/>
        </c:scaling>
        <c:delete val="0"/>
        <c:axPos val="b"/>
        <c:majorGridlines>
          <c:spPr>
            <a:ln>
              <a:solidFill>
                <a:schemeClr val="tx1">
                  <a:alpha val="40000"/>
                </a:schemeClr>
              </a:solidFill>
            </a:ln>
          </c:spPr>
        </c:majorGridlines>
        <c:numFmt formatCode="General" sourceLinked="1"/>
        <c:majorTickMark val="out"/>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tickMarkSkip val="4"/>
        <c:noMultiLvlLbl val="0"/>
      </c:catAx>
      <c:valAx>
        <c:axId val="1"/>
        <c:scaling>
          <c:orientation val="minMax"/>
          <c:max val="0.12000000000000001"/>
        </c:scaling>
        <c:delete val="0"/>
        <c:axPos val="l"/>
        <c:majorGridlines>
          <c:spPr>
            <a:ln>
              <a:solidFill>
                <a:schemeClr val="tx1">
                  <a:alpha val="40000"/>
                </a:schemeClr>
              </a:solidFill>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043096304"/>
        <c:crosses val="autoZero"/>
        <c:crossBetween val="between"/>
        <c:majorUnit val="1.0000000000000002E-2"/>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sz="1500"/>
              <a:t>Chart 3 — Iowa Farm Proprietor Income</a:t>
            </a:r>
          </a:p>
        </c:rich>
      </c:tx>
      <c:overlay val="0"/>
    </c:title>
    <c:autoTitleDeleted val="0"/>
    <c:plotArea>
      <c:layout/>
      <c:barChart>
        <c:barDir val="col"/>
        <c:grouping val="clustered"/>
        <c:varyColors val="0"/>
        <c:ser>
          <c:idx val="0"/>
          <c:order val="0"/>
          <c:tx>
            <c:strRef>
              <c:f>Old!$V$3</c:f>
              <c:strCache>
                <c:ptCount val="1"/>
                <c:pt idx="0">
                  <c:v>    Farm proprietors' income</c:v>
                </c:pt>
              </c:strCache>
            </c:strRef>
          </c:tx>
          <c:invertIfNegative val="0"/>
          <c:cat>
            <c:strRef>
              <c:f>Old!$G$172:$G$286</c:f>
              <c:strCache>
                <c:ptCount val="115"/>
                <c:pt idx="0">
                  <c:v>1990.1</c:v>
                </c:pt>
                <c:pt idx="1">
                  <c:v>1990.2</c:v>
                </c:pt>
                <c:pt idx="2">
                  <c:v>1990.3</c:v>
                </c:pt>
                <c:pt idx="3">
                  <c:v>1990.4</c:v>
                </c:pt>
                <c:pt idx="4">
                  <c:v>1991.1</c:v>
                </c:pt>
                <c:pt idx="5">
                  <c:v>1991.2</c:v>
                </c:pt>
                <c:pt idx="6">
                  <c:v>1991.3</c:v>
                </c:pt>
                <c:pt idx="7">
                  <c:v>1991.4</c:v>
                </c:pt>
                <c:pt idx="8">
                  <c:v>1992.1</c:v>
                </c:pt>
                <c:pt idx="9">
                  <c:v>1992.2</c:v>
                </c:pt>
                <c:pt idx="10">
                  <c:v>1992.3</c:v>
                </c:pt>
                <c:pt idx="11">
                  <c:v>1992.4</c:v>
                </c:pt>
                <c:pt idx="12">
                  <c:v>1993.1</c:v>
                </c:pt>
                <c:pt idx="13">
                  <c:v>1993.2</c:v>
                </c:pt>
                <c:pt idx="14">
                  <c:v>1993.3</c:v>
                </c:pt>
                <c:pt idx="15">
                  <c:v>1993.4</c:v>
                </c:pt>
                <c:pt idx="16">
                  <c:v>1994.1</c:v>
                </c:pt>
                <c:pt idx="17">
                  <c:v>1994.2</c:v>
                </c:pt>
                <c:pt idx="18">
                  <c:v>1994.3</c:v>
                </c:pt>
                <c:pt idx="19">
                  <c:v>1994.4</c:v>
                </c:pt>
                <c:pt idx="20">
                  <c:v>1995.1</c:v>
                </c:pt>
                <c:pt idx="21">
                  <c:v>1995.2</c:v>
                </c:pt>
                <c:pt idx="22">
                  <c:v>1995.3</c:v>
                </c:pt>
                <c:pt idx="23">
                  <c:v>1995.4</c:v>
                </c:pt>
                <c:pt idx="24">
                  <c:v>1996.1</c:v>
                </c:pt>
                <c:pt idx="25">
                  <c:v>1996.2</c:v>
                </c:pt>
                <c:pt idx="26">
                  <c:v>1996.3</c:v>
                </c:pt>
                <c:pt idx="27">
                  <c:v>1996.4</c:v>
                </c:pt>
                <c:pt idx="28">
                  <c:v>1997.1</c:v>
                </c:pt>
                <c:pt idx="29">
                  <c:v>1997.2</c:v>
                </c:pt>
                <c:pt idx="30">
                  <c:v>1997.3</c:v>
                </c:pt>
                <c:pt idx="31">
                  <c:v>1997.4</c:v>
                </c:pt>
                <c:pt idx="32">
                  <c:v>1998.1</c:v>
                </c:pt>
                <c:pt idx="33">
                  <c:v>1998.2</c:v>
                </c:pt>
                <c:pt idx="34">
                  <c:v>1998.3</c:v>
                </c:pt>
                <c:pt idx="35">
                  <c:v>1998.4</c:v>
                </c:pt>
                <c:pt idx="36">
                  <c:v>1999.1</c:v>
                </c:pt>
                <c:pt idx="37">
                  <c:v>1999.2</c:v>
                </c:pt>
                <c:pt idx="38">
                  <c:v>1999.3</c:v>
                </c:pt>
                <c:pt idx="39">
                  <c:v>1999.4</c:v>
                </c:pt>
                <c:pt idx="40">
                  <c:v>2000.1</c:v>
                </c:pt>
                <c:pt idx="41">
                  <c:v>2000.2</c:v>
                </c:pt>
                <c:pt idx="42">
                  <c:v>2000.3</c:v>
                </c:pt>
                <c:pt idx="43">
                  <c:v>2000.4</c:v>
                </c:pt>
                <c:pt idx="44">
                  <c:v>2001.1</c:v>
                </c:pt>
                <c:pt idx="45">
                  <c:v>2001.2</c:v>
                </c:pt>
                <c:pt idx="46">
                  <c:v>2001.3</c:v>
                </c:pt>
                <c:pt idx="47">
                  <c:v>2001.4</c:v>
                </c:pt>
                <c:pt idx="48">
                  <c:v>2002.1</c:v>
                </c:pt>
                <c:pt idx="49">
                  <c:v>2002.2</c:v>
                </c:pt>
                <c:pt idx="50">
                  <c:v>2002.3</c:v>
                </c:pt>
                <c:pt idx="51">
                  <c:v>2002.4</c:v>
                </c:pt>
                <c:pt idx="52">
                  <c:v>2003.1</c:v>
                </c:pt>
                <c:pt idx="53">
                  <c:v>2003.2</c:v>
                </c:pt>
                <c:pt idx="54">
                  <c:v>2003.3</c:v>
                </c:pt>
                <c:pt idx="55">
                  <c:v>2003.4</c:v>
                </c:pt>
                <c:pt idx="56">
                  <c:v>2004.1</c:v>
                </c:pt>
                <c:pt idx="57">
                  <c:v>2004.2</c:v>
                </c:pt>
                <c:pt idx="58">
                  <c:v>2004.3</c:v>
                </c:pt>
                <c:pt idx="59">
                  <c:v>2004.4</c:v>
                </c:pt>
                <c:pt idx="60">
                  <c:v>2005.1</c:v>
                </c:pt>
                <c:pt idx="61">
                  <c:v>2005.2</c:v>
                </c:pt>
                <c:pt idx="62">
                  <c:v>2005.3</c:v>
                </c:pt>
                <c:pt idx="63">
                  <c:v>2005.4</c:v>
                </c:pt>
                <c:pt idx="64">
                  <c:v>2006.1</c:v>
                </c:pt>
                <c:pt idx="65">
                  <c:v>2006.2</c:v>
                </c:pt>
                <c:pt idx="66">
                  <c:v>2006.3</c:v>
                </c:pt>
                <c:pt idx="67">
                  <c:v>2006.4</c:v>
                </c:pt>
                <c:pt idx="68">
                  <c:v>2007.1</c:v>
                </c:pt>
                <c:pt idx="69">
                  <c:v>2007.2</c:v>
                </c:pt>
                <c:pt idx="70">
                  <c:v>2007.3</c:v>
                </c:pt>
                <c:pt idx="71">
                  <c:v>2007.4</c:v>
                </c:pt>
                <c:pt idx="72">
                  <c:v>2008.1</c:v>
                </c:pt>
                <c:pt idx="73">
                  <c:v>2008.2</c:v>
                </c:pt>
                <c:pt idx="74">
                  <c:v>2008.3</c:v>
                </c:pt>
                <c:pt idx="75">
                  <c:v>2008.4</c:v>
                </c:pt>
                <c:pt idx="76">
                  <c:v>2009.1</c:v>
                </c:pt>
                <c:pt idx="77">
                  <c:v>2009.2</c:v>
                </c:pt>
                <c:pt idx="78">
                  <c:v>2009.3</c:v>
                </c:pt>
                <c:pt idx="79">
                  <c:v>2009.4</c:v>
                </c:pt>
                <c:pt idx="80">
                  <c:v>2010.1</c:v>
                </c:pt>
                <c:pt idx="81">
                  <c:v>2010.2</c:v>
                </c:pt>
                <c:pt idx="82">
                  <c:v>2010.3</c:v>
                </c:pt>
                <c:pt idx="83">
                  <c:v>2010.4</c:v>
                </c:pt>
                <c:pt idx="84">
                  <c:v>2011.1</c:v>
                </c:pt>
                <c:pt idx="85">
                  <c:v>2011.2</c:v>
                </c:pt>
                <c:pt idx="86">
                  <c:v>2011.3</c:v>
                </c:pt>
                <c:pt idx="87">
                  <c:v>2011.4</c:v>
                </c:pt>
                <c:pt idx="88">
                  <c:v>2012.1</c:v>
                </c:pt>
                <c:pt idx="89">
                  <c:v>2012.2</c:v>
                </c:pt>
                <c:pt idx="90">
                  <c:v>2012.3</c:v>
                </c:pt>
                <c:pt idx="91">
                  <c:v>2012.4</c:v>
                </c:pt>
                <c:pt idx="92">
                  <c:v>2013.1</c:v>
                </c:pt>
                <c:pt idx="93">
                  <c:v>2013.2</c:v>
                </c:pt>
                <c:pt idx="94">
                  <c:v>2013.3</c:v>
                </c:pt>
                <c:pt idx="95">
                  <c:v>2013.4</c:v>
                </c:pt>
                <c:pt idx="96">
                  <c:v>2014.1</c:v>
                </c:pt>
                <c:pt idx="97">
                  <c:v>2014.2</c:v>
                </c:pt>
                <c:pt idx="98">
                  <c:v>2014.3</c:v>
                </c:pt>
                <c:pt idx="99">
                  <c:v>2014.4</c:v>
                </c:pt>
                <c:pt idx="100">
                  <c:v>2015.1</c:v>
                </c:pt>
                <c:pt idx="101">
                  <c:v>2015.2</c:v>
                </c:pt>
                <c:pt idx="102">
                  <c:v>2015.3</c:v>
                </c:pt>
                <c:pt idx="103">
                  <c:v>2015.4</c:v>
                </c:pt>
                <c:pt idx="104">
                  <c:v>2016.1</c:v>
                </c:pt>
                <c:pt idx="105">
                  <c:v>2016.2</c:v>
                </c:pt>
                <c:pt idx="106">
                  <c:v>2016.3</c:v>
                </c:pt>
                <c:pt idx="107">
                  <c:v>2016.4</c:v>
                </c:pt>
                <c:pt idx="108">
                  <c:v>2017.1</c:v>
                </c:pt>
                <c:pt idx="109">
                  <c:v>2017.2</c:v>
                </c:pt>
                <c:pt idx="110">
                  <c:v>2017.3</c:v>
                </c:pt>
                <c:pt idx="111">
                  <c:v>2017.4</c:v>
                </c:pt>
                <c:pt idx="112">
                  <c:v>2018.1</c:v>
                </c:pt>
                <c:pt idx="113">
                  <c:v>2018.2</c:v>
                </c:pt>
                <c:pt idx="114">
                  <c:v>2018.2</c:v>
                </c:pt>
              </c:strCache>
            </c:strRef>
          </c:cat>
          <c:val>
            <c:numRef>
              <c:f>Old!$V$172:$V$286</c:f>
              <c:numCache>
                <c:formatCode>#,##0.0</c:formatCode>
                <c:ptCount val="115"/>
                <c:pt idx="0">
                  <c:v>2234.364</c:v>
                </c:pt>
                <c:pt idx="1">
                  <c:v>2326.1559999999999</c:v>
                </c:pt>
                <c:pt idx="2">
                  <c:v>2227.4160000000002</c:v>
                </c:pt>
                <c:pt idx="3">
                  <c:v>2001.704</c:v>
                </c:pt>
                <c:pt idx="4">
                  <c:v>1494.704</c:v>
                </c:pt>
                <c:pt idx="5">
                  <c:v>1585.2639999999999</c:v>
                </c:pt>
                <c:pt idx="6">
                  <c:v>1389.28</c:v>
                </c:pt>
                <c:pt idx="7">
                  <c:v>1510.796</c:v>
                </c:pt>
                <c:pt idx="8">
                  <c:v>2281.7080000000001</c:v>
                </c:pt>
                <c:pt idx="9">
                  <c:v>2331.8159999999998</c:v>
                </c:pt>
                <c:pt idx="10">
                  <c:v>2530.3919999999998</c:v>
                </c:pt>
                <c:pt idx="11">
                  <c:v>2480.1799999999998</c:v>
                </c:pt>
                <c:pt idx="12">
                  <c:v>419.036</c:v>
                </c:pt>
                <c:pt idx="13">
                  <c:v>773.84799999999996</c:v>
                </c:pt>
                <c:pt idx="14">
                  <c:v>541.11199999999997</c:v>
                </c:pt>
                <c:pt idx="15">
                  <c:v>545.74</c:v>
                </c:pt>
                <c:pt idx="16">
                  <c:v>3067.5079999999998</c:v>
                </c:pt>
                <c:pt idx="17">
                  <c:v>2642.252</c:v>
                </c:pt>
                <c:pt idx="18">
                  <c:v>2164.712</c:v>
                </c:pt>
                <c:pt idx="19">
                  <c:v>2348.2919999999999</c:v>
                </c:pt>
                <c:pt idx="20">
                  <c:v>1345.876</c:v>
                </c:pt>
                <c:pt idx="21">
                  <c:v>1336.788</c:v>
                </c:pt>
                <c:pt idx="22">
                  <c:v>1579.92</c:v>
                </c:pt>
                <c:pt idx="23">
                  <c:v>1800.12</c:v>
                </c:pt>
                <c:pt idx="24">
                  <c:v>3695.5079999999998</c:v>
                </c:pt>
                <c:pt idx="25">
                  <c:v>4284.2479999999996</c:v>
                </c:pt>
                <c:pt idx="26">
                  <c:v>2760.4639999999999</c:v>
                </c:pt>
                <c:pt idx="27">
                  <c:v>3019.096</c:v>
                </c:pt>
                <c:pt idx="28">
                  <c:v>3534.364</c:v>
                </c:pt>
                <c:pt idx="29">
                  <c:v>2703.596</c:v>
                </c:pt>
                <c:pt idx="30">
                  <c:v>3098.6759999999999</c:v>
                </c:pt>
                <c:pt idx="31">
                  <c:v>3009.6280000000002</c:v>
                </c:pt>
                <c:pt idx="32">
                  <c:v>1621.2</c:v>
                </c:pt>
                <c:pt idx="33">
                  <c:v>1669.5</c:v>
                </c:pt>
                <c:pt idx="34">
                  <c:v>1752.6</c:v>
                </c:pt>
                <c:pt idx="35">
                  <c:v>2143.4</c:v>
                </c:pt>
                <c:pt idx="36">
                  <c:v>1272.8</c:v>
                </c:pt>
                <c:pt idx="37">
                  <c:v>1272.4000000000001</c:v>
                </c:pt>
                <c:pt idx="38">
                  <c:v>1264.9000000000001</c:v>
                </c:pt>
                <c:pt idx="39">
                  <c:v>1183.4000000000001</c:v>
                </c:pt>
                <c:pt idx="40">
                  <c:v>1961.2</c:v>
                </c:pt>
                <c:pt idx="41">
                  <c:v>2115.4</c:v>
                </c:pt>
                <c:pt idx="42">
                  <c:v>2145.4</c:v>
                </c:pt>
                <c:pt idx="43">
                  <c:v>2213.5</c:v>
                </c:pt>
                <c:pt idx="44">
                  <c:v>2061.4</c:v>
                </c:pt>
                <c:pt idx="45">
                  <c:v>2005.8</c:v>
                </c:pt>
                <c:pt idx="46">
                  <c:v>1869.5</c:v>
                </c:pt>
                <c:pt idx="47">
                  <c:v>1587.5</c:v>
                </c:pt>
                <c:pt idx="48">
                  <c:v>1728.2</c:v>
                </c:pt>
                <c:pt idx="49">
                  <c:v>1338.5</c:v>
                </c:pt>
                <c:pt idx="50">
                  <c:v>1824.6</c:v>
                </c:pt>
                <c:pt idx="51">
                  <c:v>2198.1999999999998</c:v>
                </c:pt>
                <c:pt idx="52">
                  <c:v>1464.3</c:v>
                </c:pt>
                <c:pt idx="53">
                  <c:v>1912.9</c:v>
                </c:pt>
                <c:pt idx="54">
                  <c:v>1925.3</c:v>
                </c:pt>
                <c:pt idx="55">
                  <c:v>1904.1</c:v>
                </c:pt>
                <c:pt idx="56">
                  <c:v>4641.3999999999996</c:v>
                </c:pt>
                <c:pt idx="57">
                  <c:v>4519.3999999999996</c:v>
                </c:pt>
                <c:pt idx="58">
                  <c:v>3814.7</c:v>
                </c:pt>
                <c:pt idx="59">
                  <c:v>4199.5</c:v>
                </c:pt>
                <c:pt idx="60">
                  <c:v>3390.3</c:v>
                </c:pt>
                <c:pt idx="61">
                  <c:v>3852.7</c:v>
                </c:pt>
                <c:pt idx="62">
                  <c:v>3660.3</c:v>
                </c:pt>
                <c:pt idx="63">
                  <c:v>3019.8</c:v>
                </c:pt>
                <c:pt idx="64">
                  <c:v>2605.6</c:v>
                </c:pt>
                <c:pt idx="65">
                  <c:v>2458</c:v>
                </c:pt>
                <c:pt idx="66">
                  <c:v>2447</c:v>
                </c:pt>
                <c:pt idx="67">
                  <c:v>2519.1999999999998</c:v>
                </c:pt>
                <c:pt idx="68">
                  <c:v>3326.8</c:v>
                </c:pt>
                <c:pt idx="69">
                  <c:v>3125.9</c:v>
                </c:pt>
                <c:pt idx="70">
                  <c:v>3046.9</c:v>
                </c:pt>
                <c:pt idx="71">
                  <c:v>3738.9</c:v>
                </c:pt>
                <c:pt idx="72">
                  <c:v>5157</c:v>
                </c:pt>
                <c:pt idx="73">
                  <c:v>4628.8999999999996</c:v>
                </c:pt>
                <c:pt idx="74">
                  <c:v>3521.6</c:v>
                </c:pt>
                <c:pt idx="75">
                  <c:v>3196.6</c:v>
                </c:pt>
                <c:pt idx="76">
                  <c:v>1955</c:v>
                </c:pt>
                <c:pt idx="77">
                  <c:v>2231.1</c:v>
                </c:pt>
                <c:pt idx="78">
                  <c:v>2583.6</c:v>
                </c:pt>
                <c:pt idx="79">
                  <c:v>3538.1</c:v>
                </c:pt>
                <c:pt idx="80">
                  <c:v>2441.5</c:v>
                </c:pt>
                <c:pt idx="81">
                  <c:v>2755.5</c:v>
                </c:pt>
                <c:pt idx="82">
                  <c:v>3178.5</c:v>
                </c:pt>
                <c:pt idx="83">
                  <c:v>3405.6</c:v>
                </c:pt>
                <c:pt idx="84">
                  <c:v>7197.3</c:v>
                </c:pt>
                <c:pt idx="85">
                  <c:v>6334.9</c:v>
                </c:pt>
                <c:pt idx="86">
                  <c:v>6654.3</c:v>
                </c:pt>
                <c:pt idx="87">
                  <c:v>6559.2</c:v>
                </c:pt>
                <c:pt idx="88">
                  <c:v>6217.3</c:v>
                </c:pt>
                <c:pt idx="89">
                  <c:v>6209.2</c:v>
                </c:pt>
                <c:pt idx="90">
                  <c:v>5342.1</c:v>
                </c:pt>
                <c:pt idx="91">
                  <c:v>5789.9</c:v>
                </c:pt>
                <c:pt idx="92">
                  <c:v>8177.4</c:v>
                </c:pt>
                <c:pt idx="93">
                  <c:v>8466.7000000000007</c:v>
                </c:pt>
                <c:pt idx="94">
                  <c:v>8087.1</c:v>
                </c:pt>
                <c:pt idx="95">
                  <c:v>6409.3</c:v>
                </c:pt>
                <c:pt idx="96">
                  <c:v>4488.1000000000004</c:v>
                </c:pt>
                <c:pt idx="97">
                  <c:v>5580.2</c:v>
                </c:pt>
                <c:pt idx="98">
                  <c:v>4844.2</c:v>
                </c:pt>
                <c:pt idx="99">
                  <c:v>4972.8999999999996</c:v>
                </c:pt>
                <c:pt idx="100">
                  <c:v>4135.3999999999996</c:v>
                </c:pt>
                <c:pt idx="101">
                  <c:v>4511.8</c:v>
                </c:pt>
                <c:pt idx="102">
                  <c:v>5065.1000000000004</c:v>
                </c:pt>
                <c:pt idx="103">
                  <c:v>4410</c:v>
                </c:pt>
                <c:pt idx="104">
                  <c:v>2326.9</c:v>
                </c:pt>
                <c:pt idx="105">
                  <c:v>2388.6</c:v>
                </c:pt>
                <c:pt idx="106">
                  <c:v>1965.3</c:v>
                </c:pt>
                <c:pt idx="107">
                  <c:v>1275.4000000000001</c:v>
                </c:pt>
                <c:pt idx="108">
                  <c:v>1607.1</c:v>
                </c:pt>
                <c:pt idx="109">
                  <c:v>1560.8</c:v>
                </c:pt>
                <c:pt idx="110">
                  <c:v>974</c:v>
                </c:pt>
                <c:pt idx="111">
                  <c:v>763</c:v>
                </c:pt>
                <c:pt idx="112">
                  <c:v>1356.9</c:v>
                </c:pt>
                <c:pt idx="113">
                  <c:v>865</c:v>
                </c:pt>
                <c:pt idx="114">
                  <c:v>577.29999999999995</c:v>
                </c:pt>
              </c:numCache>
            </c:numRef>
          </c:val>
          <c:extLst>
            <c:ext xmlns:c16="http://schemas.microsoft.com/office/drawing/2014/chart" uri="{C3380CC4-5D6E-409C-BE32-E72D297353CC}">
              <c16:uniqueId val="{00000000-CE07-4936-AABA-3C8178475C31}"/>
            </c:ext>
          </c:extLst>
        </c:ser>
        <c:dLbls>
          <c:showLegendKey val="0"/>
          <c:showVal val="0"/>
          <c:showCatName val="0"/>
          <c:showSerName val="0"/>
          <c:showPercent val="0"/>
          <c:showBubbleSize val="0"/>
        </c:dLbls>
        <c:gapWidth val="0"/>
        <c:axId val="1043112944"/>
        <c:axId val="1"/>
      </c:barChart>
      <c:catAx>
        <c:axId val="1043112944"/>
        <c:scaling>
          <c:orientation val="minMax"/>
        </c:scaling>
        <c:delete val="0"/>
        <c:axPos val="b"/>
        <c:majorGridlines>
          <c:spPr>
            <a:ln>
              <a:solidFill>
                <a:schemeClr val="tx1">
                  <a:alpha val="40000"/>
                </a:schemeClr>
              </a:solidFill>
            </a:ln>
          </c:spPr>
        </c:majorGridlines>
        <c:numFmt formatCode="General" sourceLinked="1"/>
        <c:majorTickMark val="out"/>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tickMarkSkip val="4"/>
        <c:noMultiLvlLbl val="0"/>
      </c:catAx>
      <c:valAx>
        <c:axId val="1"/>
        <c:scaling>
          <c:orientation val="minMax"/>
        </c:scaling>
        <c:delete val="0"/>
        <c:axPos val="l"/>
        <c:majorGridlines>
          <c:spPr>
            <a:ln>
              <a:solidFill>
                <a:schemeClr val="tx1">
                  <a:alpha val="40000"/>
                </a:schemeClr>
              </a:solidFill>
            </a:ln>
          </c:spPr>
        </c:majorGridlines>
        <c:numFmt formatCode="\$#,##0.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043112944"/>
        <c:crosses val="autoZero"/>
        <c:crossBetween val="between"/>
        <c:dispUnits>
          <c:builtInUnit val="millions"/>
          <c:dispUnitsLbl>
            <c:layout>
              <c:manualLayout>
                <c:xMode val="edge"/>
                <c:yMode val="edge"/>
                <c:x val="2.4783147459727387E-2"/>
                <c:y val="0.42351145713527383"/>
              </c:manualLayout>
            </c:layout>
            <c:tx>
              <c:rich>
                <a:bodyPr rot="-5400000" vert="horz"/>
                <a:lstStyle/>
                <a:p>
                  <a:pPr algn="ctr">
                    <a:defRPr sz="1200" b="0" i="0" u="none" strike="noStrike" baseline="0">
                      <a:solidFill>
                        <a:srgbClr val="000000"/>
                      </a:solidFill>
                      <a:latin typeface="Calibri"/>
                      <a:ea typeface="Calibri"/>
                      <a:cs typeface="Calibri"/>
                    </a:defRPr>
                  </a:pPr>
                  <a:r>
                    <a:rPr lang="en-US"/>
                    <a:t>Billions</a:t>
                  </a:r>
                </a:p>
              </c:rich>
            </c:tx>
          </c:dispUnitsLbl>
        </c:dispUnits>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Farm Proprieters' Income Growth</a:t>
            </a:r>
          </a:p>
        </c:rich>
      </c:tx>
      <c:overlay val="0"/>
    </c:title>
    <c:autoTitleDeleted val="0"/>
    <c:plotArea>
      <c:layout/>
      <c:barChart>
        <c:barDir val="col"/>
        <c:grouping val="clustered"/>
        <c:varyColors val="0"/>
        <c:ser>
          <c:idx val="0"/>
          <c:order val="0"/>
          <c:tx>
            <c:strRef>
              <c:f>Old!$J$7</c:f>
              <c:strCache>
                <c:ptCount val="1"/>
                <c:pt idx="0">
                  <c:v>Farm proprietors' income</c:v>
                </c:pt>
              </c:strCache>
            </c:strRef>
          </c:tx>
          <c:invertIfNegative val="0"/>
          <c:cat>
            <c:strRef>
              <c:f>Old!$G$172:$G$286</c:f>
              <c:strCache>
                <c:ptCount val="115"/>
                <c:pt idx="0">
                  <c:v>1990.1</c:v>
                </c:pt>
                <c:pt idx="1">
                  <c:v>1990.2</c:v>
                </c:pt>
                <c:pt idx="2">
                  <c:v>1990.3</c:v>
                </c:pt>
                <c:pt idx="3">
                  <c:v>1990.4</c:v>
                </c:pt>
                <c:pt idx="4">
                  <c:v>1991.1</c:v>
                </c:pt>
                <c:pt idx="5">
                  <c:v>1991.2</c:v>
                </c:pt>
                <c:pt idx="6">
                  <c:v>1991.3</c:v>
                </c:pt>
                <c:pt idx="7">
                  <c:v>1991.4</c:v>
                </c:pt>
                <c:pt idx="8">
                  <c:v>1992.1</c:v>
                </c:pt>
                <c:pt idx="9">
                  <c:v>1992.2</c:v>
                </c:pt>
                <c:pt idx="10">
                  <c:v>1992.3</c:v>
                </c:pt>
                <c:pt idx="11">
                  <c:v>1992.4</c:v>
                </c:pt>
                <c:pt idx="12">
                  <c:v>1993.1</c:v>
                </c:pt>
                <c:pt idx="13">
                  <c:v>1993.2</c:v>
                </c:pt>
                <c:pt idx="14">
                  <c:v>1993.3</c:v>
                </c:pt>
                <c:pt idx="15">
                  <c:v>1993.4</c:v>
                </c:pt>
                <c:pt idx="16">
                  <c:v>1994.1</c:v>
                </c:pt>
                <c:pt idx="17">
                  <c:v>1994.2</c:v>
                </c:pt>
                <c:pt idx="18">
                  <c:v>1994.3</c:v>
                </c:pt>
                <c:pt idx="19">
                  <c:v>1994.4</c:v>
                </c:pt>
                <c:pt idx="20">
                  <c:v>1995.1</c:v>
                </c:pt>
                <c:pt idx="21">
                  <c:v>1995.2</c:v>
                </c:pt>
                <c:pt idx="22">
                  <c:v>1995.3</c:v>
                </c:pt>
                <c:pt idx="23">
                  <c:v>1995.4</c:v>
                </c:pt>
                <c:pt idx="24">
                  <c:v>1996.1</c:v>
                </c:pt>
                <c:pt idx="25">
                  <c:v>1996.2</c:v>
                </c:pt>
                <c:pt idx="26">
                  <c:v>1996.3</c:v>
                </c:pt>
                <c:pt idx="27">
                  <c:v>1996.4</c:v>
                </c:pt>
                <c:pt idx="28">
                  <c:v>1997.1</c:v>
                </c:pt>
                <c:pt idx="29">
                  <c:v>1997.2</c:v>
                </c:pt>
                <c:pt idx="30">
                  <c:v>1997.3</c:v>
                </c:pt>
                <c:pt idx="31">
                  <c:v>1997.4</c:v>
                </c:pt>
                <c:pt idx="32">
                  <c:v>1998.1</c:v>
                </c:pt>
                <c:pt idx="33">
                  <c:v>1998.2</c:v>
                </c:pt>
                <c:pt idx="34">
                  <c:v>1998.3</c:v>
                </c:pt>
                <c:pt idx="35">
                  <c:v>1998.4</c:v>
                </c:pt>
                <c:pt idx="36">
                  <c:v>1999.1</c:v>
                </c:pt>
                <c:pt idx="37">
                  <c:v>1999.2</c:v>
                </c:pt>
                <c:pt idx="38">
                  <c:v>1999.3</c:v>
                </c:pt>
                <c:pt idx="39">
                  <c:v>1999.4</c:v>
                </c:pt>
                <c:pt idx="40">
                  <c:v>2000.1</c:v>
                </c:pt>
                <c:pt idx="41">
                  <c:v>2000.2</c:v>
                </c:pt>
                <c:pt idx="42">
                  <c:v>2000.3</c:v>
                </c:pt>
                <c:pt idx="43">
                  <c:v>2000.4</c:v>
                </c:pt>
                <c:pt idx="44">
                  <c:v>2001.1</c:v>
                </c:pt>
                <c:pt idx="45">
                  <c:v>2001.2</c:v>
                </c:pt>
                <c:pt idx="46">
                  <c:v>2001.3</c:v>
                </c:pt>
                <c:pt idx="47">
                  <c:v>2001.4</c:v>
                </c:pt>
                <c:pt idx="48">
                  <c:v>2002.1</c:v>
                </c:pt>
                <c:pt idx="49">
                  <c:v>2002.2</c:v>
                </c:pt>
                <c:pt idx="50">
                  <c:v>2002.3</c:v>
                </c:pt>
                <c:pt idx="51">
                  <c:v>2002.4</c:v>
                </c:pt>
                <c:pt idx="52">
                  <c:v>2003.1</c:v>
                </c:pt>
                <c:pt idx="53">
                  <c:v>2003.2</c:v>
                </c:pt>
                <c:pt idx="54">
                  <c:v>2003.3</c:v>
                </c:pt>
                <c:pt idx="55">
                  <c:v>2003.4</c:v>
                </c:pt>
                <c:pt idx="56">
                  <c:v>2004.1</c:v>
                </c:pt>
                <c:pt idx="57">
                  <c:v>2004.2</c:v>
                </c:pt>
                <c:pt idx="58">
                  <c:v>2004.3</c:v>
                </c:pt>
                <c:pt idx="59">
                  <c:v>2004.4</c:v>
                </c:pt>
                <c:pt idx="60">
                  <c:v>2005.1</c:v>
                </c:pt>
                <c:pt idx="61">
                  <c:v>2005.2</c:v>
                </c:pt>
                <c:pt idx="62">
                  <c:v>2005.3</c:v>
                </c:pt>
                <c:pt idx="63">
                  <c:v>2005.4</c:v>
                </c:pt>
                <c:pt idx="64">
                  <c:v>2006.1</c:v>
                </c:pt>
                <c:pt idx="65">
                  <c:v>2006.2</c:v>
                </c:pt>
                <c:pt idx="66">
                  <c:v>2006.3</c:v>
                </c:pt>
                <c:pt idx="67">
                  <c:v>2006.4</c:v>
                </c:pt>
                <c:pt idx="68">
                  <c:v>2007.1</c:v>
                </c:pt>
                <c:pt idx="69">
                  <c:v>2007.2</c:v>
                </c:pt>
                <c:pt idx="70">
                  <c:v>2007.3</c:v>
                </c:pt>
                <c:pt idx="71">
                  <c:v>2007.4</c:v>
                </c:pt>
                <c:pt idx="72">
                  <c:v>2008.1</c:v>
                </c:pt>
                <c:pt idx="73">
                  <c:v>2008.2</c:v>
                </c:pt>
                <c:pt idx="74">
                  <c:v>2008.3</c:v>
                </c:pt>
                <c:pt idx="75">
                  <c:v>2008.4</c:v>
                </c:pt>
                <c:pt idx="76">
                  <c:v>2009.1</c:v>
                </c:pt>
                <c:pt idx="77">
                  <c:v>2009.2</c:v>
                </c:pt>
                <c:pt idx="78">
                  <c:v>2009.3</c:v>
                </c:pt>
                <c:pt idx="79">
                  <c:v>2009.4</c:v>
                </c:pt>
                <c:pt idx="80">
                  <c:v>2010.1</c:v>
                </c:pt>
                <c:pt idx="81">
                  <c:v>2010.2</c:v>
                </c:pt>
                <c:pt idx="82">
                  <c:v>2010.3</c:v>
                </c:pt>
                <c:pt idx="83">
                  <c:v>2010.4</c:v>
                </c:pt>
                <c:pt idx="84">
                  <c:v>2011.1</c:v>
                </c:pt>
                <c:pt idx="85">
                  <c:v>2011.2</c:v>
                </c:pt>
                <c:pt idx="86">
                  <c:v>2011.3</c:v>
                </c:pt>
                <c:pt idx="87">
                  <c:v>2011.4</c:v>
                </c:pt>
                <c:pt idx="88">
                  <c:v>2012.1</c:v>
                </c:pt>
                <c:pt idx="89">
                  <c:v>2012.2</c:v>
                </c:pt>
                <c:pt idx="90">
                  <c:v>2012.3</c:v>
                </c:pt>
                <c:pt idx="91">
                  <c:v>2012.4</c:v>
                </c:pt>
                <c:pt idx="92">
                  <c:v>2013.1</c:v>
                </c:pt>
                <c:pt idx="93">
                  <c:v>2013.2</c:v>
                </c:pt>
                <c:pt idx="94">
                  <c:v>2013.3</c:v>
                </c:pt>
                <c:pt idx="95">
                  <c:v>2013.4</c:v>
                </c:pt>
                <c:pt idx="96">
                  <c:v>2014.1</c:v>
                </c:pt>
                <c:pt idx="97">
                  <c:v>2014.2</c:v>
                </c:pt>
                <c:pt idx="98">
                  <c:v>2014.3</c:v>
                </c:pt>
                <c:pt idx="99">
                  <c:v>2014.4</c:v>
                </c:pt>
                <c:pt idx="100">
                  <c:v>2015.1</c:v>
                </c:pt>
                <c:pt idx="101">
                  <c:v>2015.2</c:v>
                </c:pt>
                <c:pt idx="102">
                  <c:v>2015.3</c:v>
                </c:pt>
                <c:pt idx="103">
                  <c:v>2015.4</c:v>
                </c:pt>
                <c:pt idx="104">
                  <c:v>2016.1</c:v>
                </c:pt>
                <c:pt idx="105">
                  <c:v>2016.2</c:v>
                </c:pt>
                <c:pt idx="106">
                  <c:v>2016.3</c:v>
                </c:pt>
                <c:pt idx="107">
                  <c:v>2016.4</c:v>
                </c:pt>
                <c:pt idx="108">
                  <c:v>2017.1</c:v>
                </c:pt>
                <c:pt idx="109">
                  <c:v>2017.2</c:v>
                </c:pt>
                <c:pt idx="110">
                  <c:v>2017.3</c:v>
                </c:pt>
                <c:pt idx="111">
                  <c:v>2017.4</c:v>
                </c:pt>
                <c:pt idx="112">
                  <c:v>2018.1</c:v>
                </c:pt>
                <c:pt idx="113">
                  <c:v>2018.2</c:v>
                </c:pt>
                <c:pt idx="114">
                  <c:v>2018.2</c:v>
                </c:pt>
              </c:strCache>
            </c:strRef>
          </c:cat>
          <c:val>
            <c:numRef>
              <c:f>Old!$J$172:$J$286</c:f>
              <c:numCache>
                <c:formatCode>0.0%</c:formatCode>
                <c:ptCount val="115"/>
                <c:pt idx="0">
                  <c:v>-4.2303241236830602E-2</c:v>
                </c:pt>
                <c:pt idx="1">
                  <c:v>0.11898764866721434</c:v>
                </c:pt>
                <c:pt idx="2">
                  <c:v>0.12900832076297997</c:v>
                </c:pt>
                <c:pt idx="3">
                  <c:v>-5.4415521593880967E-2</c:v>
                </c:pt>
                <c:pt idx="4">
                  <c:v>-0.33103827308352629</c:v>
                </c:pt>
                <c:pt idx="5">
                  <c:v>-0.31850486381824783</c:v>
                </c:pt>
                <c:pt idx="6">
                  <c:v>-0.37628175428388777</c:v>
                </c:pt>
                <c:pt idx="7">
                  <c:v>-0.24524505121636364</c:v>
                </c:pt>
                <c:pt idx="8">
                  <c:v>0.52652832935484217</c:v>
                </c:pt>
                <c:pt idx="9">
                  <c:v>0.47093228635735107</c:v>
                </c:pt>
                <c:pt idx="10">
                  <c:v>0.82136934239318204</c:v>
                </c:pt>
                <c:pt idx="11">
                  <c:v>0.6416379180246703</c:v>
                </c:pt>
                <c:pt idx="12">
                  <c:v>-0.81634985721222875</c:v>
                </c:pt>
                <c:pt idx="13">
                  <c:v>-0.66813505010686947</c:v>
                </c:pt>
                <c:pt idx="14">
                  <c:v>-0.78615487244664073</c:v>
                </c:pt>
                <c:pt idx="15">
                  <c:v>-0.77995951906716443</c:v>
                </c:pt>
                <c:pt idx="16">
                  <c:v>6.3203925199744173</c:v>
                </c:pt>
                <c:pt idx="17">
                  <c:v>2.4144328085101985</c:v>
                </c:pt>
                <c:pt idx="18">
                  <c:v>3.0004878842088143</c:v>
                </c:pt>
                <c:pt idx="19">
                  <c:v>3.3029501227690838</c:v>
                </c:pt>
                <c:pt idx="20">
                  <c:v>-0.56124776202702642</c:v>
                </c:pt>
                <c:pt idx="21">
                  <c:v>-0.49407248059609754</c:v>
                </c:pt>
                <c:pt idx="22">
                  <c:v>-0.27014771479993638</c:v>
                </c:pt>
                <c:pt idx="23">
                  <c:v>-0.233434342918172</c:v>
                </c:pt>
                <c:pt idx="24">
                  <c:v>1.7458012476632319</c:v>
                </c:pt>
                <c:pt idx="25">
                  <c:v>2.204882150348447</c:v>
                </c:pt>
                <c:pt idx="26">
                  <c:v>0.74721758063699406</c:v>
                </c:pt>
                <c:pt idx="27">
                  <c:v>0.67716374463924645</c:v>
                </c:pt>
                <c:pt idx="28">
                  <c:v>-4.3605371710736307E-2</c:v>
                </c:pt>
                <c:pt idx="29">
                  <c:v>-0.36894502839238064</c:v>
                </c:pt>
                <c:pt idx="30">
                  <c:v>0.12251998214792881</c:v>
                </c:pt>
                <c:pt idx="31">
                  <c:v>-3.1360380723235437E-3</c:v>
                </c:pt>
                <c:pt idx="32">
                  <c:v>-0.54130361219161349</c:v>
                </c:pt>
                <c:pt idx="33">
                  <c:v>-0.38248909970276623</c:v>
                </c:pt>
                <c:pt idx="34">
                  <c:v>-0.43440359689105934</c:v>
                </c:pt>
                <c:pt idx="35">
                  <c:v>-0.28781895968538307</c:v>
                </c:pt>
                <c:pt idx="36">
                  <c:v>-0.21490254132741182</c:v>
                </c:pt>
                <c:pt idx="37">
                  <c:v>-0.23785564540281512</c:v>
                </c:pt>
                <c:pt idx="38">
                  <c:v>-0.27827228118224345</c:v>
                </c:pt>
                <c:pt idx="39">
                  <c:v>-0.44788653541102919</c:v>
                </c:pt>
                <c:pt idx="40">
                  <c:v>0.54085480829666888</c:v>
                </c:pt>
                <c:pt idx="41">
                  <c:v>0.66252750707324726</c:v>
                </c:pt>
                <c:pt idx="42">
                  <c:v>0.69610245869238674</c:v>
                </c:pt>
                <c:pt idx="43">
                  <c:v>0.87045800236606374</c:v>
                </c:pt>
                <c:pt idx="44">
                  <c:v>5.1091168672241505E-2</c:v>
                </c:pt>
                <c:pt idx="45">
                  <c:v>-5.1810532287038025E-2</c:v>
                </c:pt>
                <c:pt idx="46">
                  <c:v>-0.12860072713713067</c:v>
                </c:pt>
                <c:pt idx="47">
                  <c:v>-0.28281002936525867</c:v>
                </c:pt>
                <c:pt idx="48">
                  <c:v>-0.16163772193654802</c:v>
                </c:pt>
                <c:pt idx="49">
                  <c:v>-0.3326852128826403</c:v>
                </c:pt>
                <c:pt idx="50">
                  <c:v>-2.4017116876170141E-2</c:v>
                </c:pt>
                <c:pt idx="51">
                  <c:v>0.38469291338582656</c:v>
                </c:pt>
                <c:pt idx="52">
                  <c:v>-0.152702233537785</c:v>
                </c:pt>
                <c:pt idx="53">
                  <c:v>0.42913709376167364</c:v>
                </c:pt>
                <c:pt idx="54">
                  <c:v>5.5190178669297429E-2</c:v>
                </c:pt>
                <c:pt idx="55">
                  <c:v>-0.13379128377763627</c:v>
                </c:pt>
                <c:pt idx="56">
                  <c:v>2.1697056614081811</c:v>
                </c:pt>
                <c:pt idx="57">
                  <c:v>1.3625908306759369</c:v>
                </c:pt>
                <c:pt idx="58">
                  <c:v>0.98135355529008472</c:v>
                </c:pt>
                <c:pt idx="59">
                  <c:v>1.2055039126096321</c:v>
                </c:pt>
                <c:pt idx="60">
                  <c:v>-0.26955229025724992</c:v>
                </c:pt>
                <c:pt idx="61">
                  <c:v>-0.14751958224543082</c:v>
                </c:pt>
                <c:pt idx="62">
                  <c:v>-4.0475004587516628E-2</c:v>
                </c:pt>
                <c:pt idx="63">
                  <c:v>-0.28091439457078216</c:v>
                </c:pt>
                <c:pt idx="64">
                  <c:v>-0.23145444355956701</c:v>
                </c:pt>
                <c:pt idx="65">
                  <c:v>-0.36200586601604068</c:v>
                </c:pt>
                <c:pt idx="66">
                  <c:v>-0.33147556211239515</c:v>
                </c:pt>
                <c:pt idx="67">
                  <c:v>-0.1657725677197166</c:v>
                </c:pt>
                <c:pt idx="68">
                  <c:v>0.27678845563401921</c:v>
                </c:pt>
                <c:pt idx="69">
                  <c:v>0.27172497965825881</c:v>
                </c:pt>
                <c:pt idx="70">
                  <c:v>0.24515733551287289</c:v>
                </c:pt>
                <c:pt idx="71">
                  <c:v>0.48416163861543371</c:v>
                </c:pt>
                <c:pt idx="72">
                  <c:v>0.55013827101118173</c:v>
                </c:pt>
                <c:pt idx="73">
                  <c:v>0.48082152340126028</c:v>
                </c:pt>
                <c:pt idx="74">
                  <c:v>0.15579769601890447</c:v>
                </c:pt>
                <c:pt idx="75">
                  <c:v>-0.14504265960576646</c:v>
                </c:pt>
                <c:pt idx="76">
                  <c:v>-0.62090362613922823</c:v>
                </c:pt>
                <c:pt idx="77">
                  <c:v>-0.51800643781459954</c:v>
                </c:pt>
                <c:pt idx="78">
                  <c:v>-0.266356201726488</c:v>
                </c:pt>
                <c:pt idx="79">
                  <c:v>0.10683225927548023</c:v>
                </c:pt>
                <c:pt idx="80">
                  <c:v>0.24884910485933509</c:v>
                </c:pt>
                <c:pt idx="81">
                  <c:v>0.2350410111604142</c:v>
                </c:pt>
                <c:pt idx="82">
                  <c:v>0.23026010218300041</c:v>
                </c:pt>
                <c:pt idx="83">
                  <c:v>-3.7449478533676306E-2</c:v>
                </c:pt>
                <c:pt idx="84">
                  <c:v>1.9479008806061846</c:v>
                </c:pt>
                <c:pt idx="85">
                  <c:v>1.2990019960079837</c:v>
                </c:pt>
                <c:pt idx="86">
                  <c:v>1.0935346861727231</c:v>
                </c:pt>
                <c:pt idx="87">
                  <c:v>0.92600422832980978</c:v>
                </c:pt>
                <c:pt idx="88">
                  <c:v>-0.13616217192558322</c:v>
                </c:pt>
                <c:pt idx="89">
                  <c:v>-1.9842460023046904E-2</c:v>
                </c:pt>
                <c:pt idx="90">
                  <c:v>-0.19719579820567146</c:v>
                </c:pt>
                <c:pt idx="91">
                  <c:v>-0.11728564459080382</c:v>
                </c:pt>
                <c:pt idx="92">
                  <c:v>0.31526546893345975</c:v>
                </c:pt>
                <c:pt idx="93">
                  <c:v>0.36357340720221631</c:v>
                </c:pt>
                <c:pt idx="94">
                  <c:v>0.51384287078115354</c:v>
                </c:pt>
                <c:pt idx="95">
                  <c:v>0.10697939515362975</c:v>
                </c:pt>
                <c:pt idx="96">
                  <c:v>-0.45115806980213757</c:v>
                </c:pt>
                <c:pt idx="97">
                  <c:v>-0.34092385463049368</c:v>
                </c:pt>
                <c:pt idx="98">
                  <c:v>-0.40099664898418474</c:v>
                </c:pt>
                <c:pt idx="99">
                  <c:v>-0.22411183748615304</c:v>
                </c:pt>
                <c:pt idx="100">
                  <c:v>-7.858559301263357E-2</c:v>
                </c:pt>
                <c:pt idx="101">
                  <c:v>-0.1914626715888319</c:v>
                </c:pt>
                <c:pt idx="102">
                  <c:v>4.5600924817307487E-2</c:v>
                </c:pt>
                <c:pt idx="103">
                  <c:v>-0.11319350881779233</c:v>
                </c:pt>
                <c:pt idx="104">
                  <c:v>-0.43732166174977016</c:v>
                </c:pt>
                <c:pt idx="105">
                  <c:v>-0.47058823529411764</c:v>
                </c:pt>
                <c:pt idx="106">
                  <c:v>-0.61199186590590515</c:v>
                </c:pt>
                <c:pt idx="107">
                  <c:v>-0.71079365079365076</c:v>
                </c:pt>
                <c:pt idx="108">
                  <c:v>-0.30933860501095889</c:v>
                </c:pt>
                <c:pt idx="109">
                  <c:v>-0.34656284015741434</c:v>
                </c:pt>
                <c:pt idx="110">
                  <c:v>-0.50440136365949217</c:v>
                </c:pt>
                <c:pt idx="111">
                  <c:v>-0.40175631174533488</c:v>
                </c:pt>
                <c:pt idx="112">
                  <c:v>-0.15568415157737525</c:v>
                </c:pt>
                <c:pt idx="113">
                  <c:v>-0.44579702716555614</c:v>
                </c:pt>
                <c:pt idx="114">
                  <c:v>-0.40728952772073923</c:v>
                </c:pt>
              </c:numCache>
            </c:numRef>
          </c:val>
          <c:extLst>
            <c:ext xmlns:c16="http://schemas.microsoft.com/office/drawing/2014/chart" uri="{C3380CC4-5D6E-409C-BE32-E72D297353CC}">
              <c16:uniqueId val="{00000000-2A44-4A70-BFC4-A601FAAE0A90}"/>
            </c:ext>
          </c:extLst>
        </c:ser>
        <c:dLbls>
          <c:showLegendKey val="0"/>
          <c:showVal val="0"/>
          <c:showCatName val="0"/>
          <c:showSerName val="0"/>
          <c:showPercent val="0"/>
          <c:showBubbleSize val="0"/>
        </c:dLbls>
        <c:gapWidth val="0"/>
        <c:axId val="1043114192"/>
        <c:axId val="1"/>
      </c:barChart>
      <c:catAx>
        <c:axId val="1043114192"/>
        <c:scaling>
          <c:orientation val="minMax"/>
        </c:scaling>
        <c:delete val="0"/>
        <c:axPos val="b"/>
        <c:majorGridlines>
          <c:spPr>
            <a:ln>
              <a:solidFill>
                <a:schemeClr val="tx1">
                  <a:alpha val="40000"/>
                </a:schemeClr>
              </a:solidFill>
            </a:ln>
          </c:spPr>
        </c:majorGridlines>
        <c:numFmt formatCode="General" sourceLinked="1"/>
        <c:majorTickMark val="out"/>
        <c:minorTickMark val="none"/>
        <c:tickLblPos val="low"/>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tickMarkSkip val="4"/>
        <c:noMultiLvlLbl val="0"/>
      </c:catAx>
      <c:valAx>
        <c:axId val="1"/>
        <c:scaling>
          <c:orientation val="minMax"/>
          <c:max val="4"/>
        </c:scaling>
        <c:delete val="0"/>
        <c:axPos val="l"/>
        <c:majorGridlines>
          <c:spPr>
            <a:ln>
              <a:solidFill>
                <a:schemeClr val="tx1">
                  <a:alpha val="40000"/>
                </a:schemeClr>
              </a:solidFill>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1043114192"/>
        <c:crosses val="autoZero"/>
        <c:crossBetween val="between"/>
        <c:majorUnit val="0.5"/>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a:t>Chart 1 — Iowa Personal Income Growth</a:t>
            </a:r>
          </a:p>
        </c:rich>
      </c:tx>
      <c:overlay val="0"/>
    </c:title>
    <c:autoTitleDeleted val="0"/>
    <c:plotArea>
      <c:layout>
        <c:manualLayout>
          <c:layoutTarget val="inner"/>
          <c:xMode val="edge"/>
          <c:yMode val="edge"/>
          <c:x val="8.2407044913778302E-2"/>
          <c:y val="0.10505188146818435"/>
          <c:w val="0.89017862486815313"/>
          <c:h val="0.75428610283818154"/>
        </c:manualLayout>
      </c:layout>
      <c:barChart>
        <c:barDir val="col"/>
        <c:grouping val="clustered"/>
        <c:varyColors val="0"/>
        <c:ser>
          <c:idx val="0"/>
          <c:order val="0"/>
          <c:tx>
            <c:strRef>
              <c:f>Old!$I$7</c:f>
              <c:strCache>
                <c:ptCount val="1"/>
                <c:pt idx="0">
                  <c:v>Personal Income</c:v>
                </c:pt>
              </c:strCache>
            </c:strRef>
          </c:tx>
          <c:invertIfNegative val="0"/>
          <c:cat>
            <c:strRef>
              <c:f>Old!$G$172:$G$286</c:f>
              <c:strCache>
                <c:ptCount val="115"/>
                <c:pt idx="0">
                  <c:v>1990.1</c:v>
                </c:pt>
                <c:pt idx="1">
                  <c:v>1990.2</c:v>
                </c:pt>
                <c:pt idx="2">
                  <c:v>1990.3</c:v>
                </c:pt>
                <c:pt idx="3">
                  <c:v>1990.4</c:v>
                </c:pt>
                <c:pt idx="4">
                  <c:v>1991.1</c:v>
                </c:pt>
                <c:pt idx="5">
                  <c:v>1991.2</c:v>
                </c:pt>
                <c:pt idx="6">
                  <c:v>1991.3</c:v>
                </c:pt>
                <c:pt idx="7">
                  <c:v>1991.4</c:v>
                </c:pt>
                <c:pt idx="8">
                  <c:v>1992.1</c:v>
                </c:pt>
                <c:pt idx="9">
                  <c:v>1992.2</c:v>
                </c:pt>
                <c:pt idx="10">
                  <c:v>1992.3</c:v>
                </c:pt>
                <c:pt idx="11">
                  <c:v>1992.4</c:v>
                </c:pt>
                <c:pt idx="12">
                  <c:v>1993.1</c:v>
                </c:pt>
                <c:pt idx="13">
                  <c:v>1993.2</c:v>
                </c:pt>
                <c:pt idx="14">
                  <c:v>1993.3</c:v>
                </c:pt>
                <c:pt idx="15">
                  <c:v>1993.4</c:v>
                </c:pt>
                <c:pt idx="16">
                  <c:v>1994.1</c:v>
                </c:pt>
                <c:pt idx="17">
                  <c:v>1994.2</c:v>
                </c:pt>
                <c:pt idx="18">
                  <c:v>1994.3</c:v>
                </c:pt>
                <c:pt idx="19">
                  <c:v>1994.4</c:v>
                </c:pt>
                <c:pt idx="20">
                  <c:v>1995.1</c:v>
                </c:pt>
                <c:pt idx="21">
                  <c:v>1995.2</c:v>
                </c:pt>
                <c:pt idx="22">
                  <c:v>1995.3</c:v>
                </c:pt>
                <c:pt idx="23">
                  <c:v>1995.4</c:v>
                </c:pt>
                <c:pt idx="24">
                  <c:v>1996.1</c:v>
                </c:pt>
                <c:pt idx="25">
                  <c:v>1996.2</c:v>
                </c:pt>
                <c:pt idx="26">
                  <c:v>1996.3</c:v>
                </c:pt>
                <c:pt idx="27">
                  <c:v>1996.4</c:v>
                </c:pt>
                <c:pt idx="28">
                  <c:v>1997.1</c:v>
                </c:pt>
                <c:pt idx="29">
                  <c:v>1997.2</c:v>
                </c:pt>
                <c:pt idx="30">
                  <c:v>1997.3</c:v>
                </c:pt>
                <c:pt idx="31">
                  <c:v>1997.4</c:v>
                </c:pt>
                <c:pt idx="32">
                  <c:v>1998.1</c:v>
                </c:pt>
                <c:pt idx="33">
                  <c:v>1998.2</c:v>
                </c:pt>
                <c:pt idx="34">
                  <c:v>1998.3</c:v>
                </c:pt>
                <c:pt idx="35">
                  <c:v>1998.4</c:v>
                </c:pt>
                <c:pt idx="36">
                  <c:v>1999.1</c:v>
                </c:pt>
                <c:pt idx="37">
                  <c:v>1999.2</c:v>
                </c:pt>
                <c:pt idx="38">
                  <c:v>1999.3</c:v>
                </c:pt>
                <c:pt idx="39">
                  <c:v>1999.4</c:v>
                </c:pt>
                <c:pt idx="40">
                  <c:v>2000.1</c:v>
                </c:pt>
                <c:pt idx="41">
                  <c:v>2000.2</c:v>
                </c:pt>
                <c:pt idx="42">
                  <c:v>2000.3</c:v>
                </c:pt>
                <c:pt idx="43">
                  <c:v>2000.4</c:v>
                </c:pt>
                <c:pt idx="44">
                  <c:v>2001.1</c:v>
                </c:pt>
                <c:pt idx="45">
                  <c:v>2001.2</c:v>
                </c:pt>
                <c:pt idx="46">
                  <c:v>2001.3</c:v>
                </c:pt>
                <c:pt idx="47">
                  <c:v>2001.4</c:v>
                </c:pt>
                <c:pt idx="48">
                  <c:v>2002.1</c:v>
                </c:pt>
                <c:pt idx="49">
                  <c:v>2002.2</c:v>
                </c:pt>
                <c:pt idx="50">
                  <c:v>2002.3</c:v>
                </c:pt>
                <c:pt idx="51">
                  <c:v>2002.4</c:v>
                </c:pt>
                <c:pt idx="52">
                  <c:v>2003.1</c:v>
                </c:pt>
                <c:pt idx="53">
                  <c:v>2003.2</c:v>
                </c:pt>
                <c:pt idx="54">
                  <c:v>2003.3</c:v>
                </c:pt>
                <c:pt idx="55">
                  <c:v>2003.4</c:v>
                </c:pt>
                <c:pt idx="56">
                  <c:v>2004.1</c:v>
                </c:pt>
                <c:pt idx="57">
                  <c:v>2004.2</c:v>
                </c:pt>
                <c:pt idx="58">
                  <c:v>2004.3</c:v>
                </c:pt>
                <c:pt idx="59">
                  <c:v>2004.4</c:v>
                </c:pt>
                <c:pt idx="60">
                  <c:v>2005.1</c:v>
                </c:pt>
                <c:pt idx="61">
                  <c:v>2005.2</c:v>
                </c:pt>
                <c:pt idx="62">
                  <c:v>2005.3</c:v>
                </c:pt>
                <c:pt idx="63">
                  <c:v>2005.4</c:v>
                </c:pt>
                <c:pt idx="64">
                  <c:v>2006.1</c:v>
                </c:pt>
                <c:pt idx="65">
                  <c:v>2006.2</c:v>
                </c:pt>
                <c:pt idx="66">
                  <c:v>2006.3</c:v>
                </c:pt>
                <c:pt idx="67">
                  <c:v>2006.4</c:v>
                </c:pt>
                <c:pt idx="68">
                  <c:v>2007.1</c:v>
                </c:pt>
                <c:pt idx="69">
                  <c:v>2007.2</c:v>
                </c:pt>
                <c:pt idx="70">
                  <c:v>2007.3</c:v>
                </c:pt>
                <c:pt idx="71">
                  <c:v>2007.4</c:v>
                </c:pt>
                <c:pt idx="72">
                  <c:v>2008.1</c:v>
                </c:pt>
                <c:pt idx="73">
                  <c:v>2008.2</c:v>
                </c:pt>
                <c:pt idx="74">
                  <c:v>2008.3</c:v>
                </c:pt>
                <c:pt idx="75">
                  <c:v>2008.4</c:v>
                </c:pt>
                <c:pt idx="76">
                  <c:v>2009.1</c:v>
                </c:pt>
                <c:pt idx="77">
                  <c:v>2009.2</c:v>
                </c:pt>
                <c:pt idx="78">
                  <c:v>2009.3</c:v>
                </c:pt>
                <c:pt idx="79">
                  <c:v>2009.4</c:v>
                </c:pt>
                <c:pt idx="80">
                  <c:v>2010.1</c:v>
                </c:pt>
                <c:pt idx="81">
                  <c:v>2010.2</c:v>
                </c:pt>
                <c:pt idx="82">
                  <c:v>2010.3</c:v>
                </c:pt>
                <c:pt idx="83">
                  <c:v>2010.4</c:v>
                </c:pt>
                <c:pt idx="84">
                  <c:v>2011.1</c:v>
                </c:pt>
                <c:pt idx="85">
                  <c:v>2011.2</c:v>
                </c:pt>
                <c:pt idx="86">
                  <c:v>2011.3</c:v>
                </c:pt>
                <c:pt idx="87">
                  <c:v>2011.4</c:v>
                </c:pt>
                <c:pt idx="88">
                  <c:v>2012.1</c:v>
                </c:pt>
                <c:pt idx="89">
                  <c:v>2012.2</c:v>
                </c:pt>
                <c:pt idx="90">
                  <c:v>2012.3</c:v>
                </c:pt>
                <c:pt idx="91">
                  <c:v>2012.4</c:v>
                </c:pt>
                <c:pt idx="92">
                  <c:v>2013.1</c:v>
                </c:pt>
                <c:pt idx="93">
                  <c:v>2013.2</c:v>
                </c:pt>
                <c:pt idx="94">
                  <c:v>2013.3</c:v>
                </c:pt>
                <c:pt idx="95">
                  <c:v>2013.4</c:v>
                </c:pt>
                <c:pt idx="96">
                  <c:v>2014.1</c:v>
                </c:pt>
                <c:pt idx="97">
                  <c:v>2014.2</c:v>
                </c:pt>
                <c:pt idx="98">
                  <c:v>2014.3</c:v>
                </c:pt>
                <c:pt idx="99">
                  <c:v>2014.4</c:v>
                </c:pt>
                <c:pt idx="100">
                  <c:v>2015.1</c:v>
                </c:pt>
                <c:pt idx="101">
                  <c:v>2015.2</c:v>
                </c:pt>
                <c:pt idx="102">
                  <c:v>2015.3</c:v>
                </c:pt>
                <c:pt idx="103">
                  <c:v>2015.4</c:v>
                </c:pt>
                <c:pt idx="104">
                  <c:v>2016.1</c:v>
                </c:pt>
                <c:pt idx="105">
                  <c:v>2016.2</c:v>
                </c:pt>
                <c:pt idx="106">
                  <c:v>2016.3</c:v>
                </c:pt>
                <c:pt idx="107">
                  <c:v>2016.4</c:v>
                </c:pt>
                <c:pt idx="108">
                  <c:v>2017.1</c:v>
                </c:pt>
                <c:pt idx="109">
                  <c:v>2017.2</c:v>
                </c:pt>
                <c:pt idx="110">
                  <c:v>2017.3</c:v>
                </c:pt>
                <c:pt idx="111">
                  <c:v>2017.4</c:v>
                </c:pt>
                <c:pt idx="112">
                  <c:v>2018.1</c:v>
                </c:pt>
                <c:pt idx="113">
                  <c:v>2018.2</c:v>
                </c:pt>
                <c:pt idx="114">
                  <c:v>2018.2</c:v>
                </c:pt>
              </c:strCache>
            </c:strRef>
          </c:cat>
          <c:val>
            <c:numRef>
              <c:f>Old!$I$172:$I$286</c:f>
              <c:numCache>
                <c:formatCode>0.0%</c:formatCode>
                <c:ptCount val="115"/>
                <c:pt idx="0">
                  <c:v>4.775855193697276E-2</c:v>
                </c:pt>
                <c:pt idx="1">
                  <c:v>5.8077231298096832E-2</c:v>
                </c:pt>
                <c:pt idx="2">
                  <c:v>6.7039344138140056E-2</c:v>
                </c:pt>
                <c:pt idx="3">
                  <c:v>4.5170095556158918E-2</c:v>
                </c:pt>
                <c:pt idx="4">
                  <c:v>2.5999200272568634E-2</c:v>
                </c:pt>
                <c:pt idx="5">
                  <c:v>2.2382743298948071E-2</c:v>
                </c:pt>
                <c:pt idx="6">
                  <c:v>1.5185806975610339E-2</c:v>
                </c:pt>
                <c:pt idx="7">
                  <c:v>2.904678990001508E-2</c:v>
                </c:pt>
                <c:pt idx="8">
                  <c:v>6.9455768525199746E-2</c:v>
                </c:pt>
                <c:pt idx="9">
                  <c:v>7.5833281593940205E-2</c:v>
                </c:pt>
                <c:pt idx="10">
                  <c:v>8.102359255745295E-2</c:v>
                </c:pt>
                <c:pt idx="11">
                  <c:v>6.9434809793120333E-2</c:v>
                </c:pt>
                <c:pt idx="12">
                  <c:v>9.5647176672881695E-3</c:v>
                </c:pt>
                <c:pt idx="13">
                  <c:v>5.8985563433204824E-3</c:v>
                </c:pt>
                <c:pt idx="14">
                  <c:v>-4.2815279742001167E-3</c:v>
                </c:pt>
                <c:pt idx="15">
                  <c:v>5.5637031153705774E-3</c:v>
                </c:pt>
                <c:pt idx="16">
                  <c:v>8.642218081309383E-2</c:v>
                </c:pt>
                <c:pt idx="17">
                  <c:v>8.5773369200973892E-2</c:v>
                </c:pt>
                <c:pt idx="18">
                  <c:v>9.0071591090092662E-2</c:v>
                </c:pt>
                <c:pt idx="19">
                  <c:v>9.7213810209255902E-2</c:v>
                </c:pt>
                <c:pt idx="20">
                  <c:v>3.9946405941101215E-2</c:v>
                </c:pt>
                <c:pt idx="21">
                  <c:v>3.5042431475964975E-2</c:v>
                </c:pt>
                <c:pt idx="22">
                  <c:v>4.6212065094083821E-2</c:v>
                </c:pt>
                <c:pt idx="23">
                  <c:v>4.6124946026075309E-2</c:v>
                </c:pt>
                <c:pt idx="24">
                  <c:v>9.3432714254847227E-2</c:v>
                </c:pt>
                <c:pt idx="25">
                  <c:v>0.11063738888301899</c:v>
                </c:pt>
                <c:pt idx="26">
                  <c:v>8.2622814207155004E-2</c:v>
                </c:pt>
                <c:pt idx="27">
                  <c:v>7.3895509296178608E-2</c:v>
                </c:pt>
                <c:pt idx="28">
                  <c:v>4.8523927185819105E-2</c:v>
                </c:pt>
                <c:pt idx="29">
                  <c:v>2.4932892165379306E-2</c:v>
                </c:pt>
                <c:pt idx="30">
                  <c:v>5.0489841407944658E-2</c:v>
                </c:pt>
                <c:pt idx="31">
                  <c:v>6.1843519195321273E-2</c:v>
                </c:pt>
                <c:pt idx="32">
                  <c:v>4.5594821917581463E-2</c:v>
                </c:pt>
                <c:pt idx="33">
                  <c:v>5.2441363322756729E-2</c:v>
                </c:pt>
                <c:pt idx="34">
                  <c:v>5.7671990582018662E-2</c:v>
                </c:pt>
                <c:pt idx="35">
                  <c:v>4.1726426311912812E-2</c:v>
                </c:pt>
                <c:pt idx="36">
                  <c:v>2.6367885087131615E-2</c:v>
                </c:pt>
                <c:pt idx="37">
                  <c:v>2.5036414481225844E-2</c:v>
                </c:pt>
                <c:pt idx="38">
                  <c:v>1.624495077552579E-2</c:v>
                </c:pt>
                <c:pt idx="39">
                  <c:v>3.5138018847641783E-2</c:v>
                </c:pt>
                <c:pt idx="40">
                  <c:v>6.5560835335168655E-2</c:v>
                </c:pt>
                <c:pt idx="41">
                  <c:v>7.7376998242832062E-2</c:v>
                </c:pt>
                <c:pt idx="42">
                  <c:v>8.0566982745384541E-2</c:v>
                </c:pt>
                <c:pt idx="43">
                  <c:v>5.166417255792366E-2</c:v>
                </c:pt>
                <c:pt idx="44">
                  <c:v>4.2012126428779384E-2</c:v>
                </c:pt>
                <c:pt idx="45">
                  <c:v>3.0410352672078478E-2</c:v>
                </c:pt>
                <c:pt idx="46">
                  <c:v>1.9274183373612974E-2</c:v>
                </c:pt>
                <c:pt idx="47">
                  <c:v>2.2428631711170599E-2</c:v>
                </c:pt>
                <c:pt idx="48">
                  <c:v>2.12244897959184E-2</c:v>
                </c:pt>
                <c:pt idx="49">
                  <c:v>2.1607131439160376E-2</c:v>
                </c:pt>
                <c:pt idx="50">
                  <c:v>2.3806891380006467E-2</c:v>
                </c:pt>
                <c:pt idx="51">
                  <c:v>2.9041670465943303E-2</c:v>
                </c:pt>
                <c:pt idx="52">
                  <c:v>1.4739398957025029E-2</c:v>
                </c:pt>
                <c:pt idx="53">
                  <c:v>1.6928376493706265E-2</c:v>
                </c:pt>
                <c:pt idx="54">
                  <c:v>2.1397498832052886E-2</c:v>
                </c:pt>
                <c:pt idx="55">
                  <c:v>2.8597478366511275E-2</c:v>
                </c:pt>
                <c:pt idx="56">
                  <c:v>7.5691947722501096E-2</c:v>
                </c:pt>
                <c:pt idx="57">
                  <c:v>8.0783800041340559E-2</c:v>
                </c:pt>
                <c:pt idx="58">
                  <c:v>7.6207462842656115E-2</c:v>
                </c:pt>
                <c:pt idx="59">
                  <c:v>8.5899758111866786E-2</c:v>
                </c:pt>
                <c:pt idx="60">
                  <c:v>2.8532103793128538E-2</c:v>
                </c:pt>
                <c:pt idx="61">
                  <c:v>3.136335505165988E-2</c:v>
                </c:pt>
                <c:pt idx="62">
                  <c:v>3.7265754226274872E-2</c:v>
                </c:pt>
                <c:pt idx="63">
                  <c:v>2.2916277404492202E-2</c:v>
                </c:pt>
                <c:pt idx="64">
                  <c:v>6.7720898693070186E-2</c:v>
                </c:pt>
                <c:pt idx="65">
                  <c:v>6.2835063038210404E-2</c:v>
                </c:pt>
                <c:pt idx="66">
                  <c:v>5.7515177158646402E-2</c:v>
                </c:pt>
                <c:pt idx="67">
                  <c:v>6.4069765899324782E-2</c:v>
                </c:pt>
                <c:pt idx="68">
                  <c:v>6.9031318873786773E-2</c:v>
                </c:pt>
                <c:pt idx="69">
                  <c:v>7.296936216010641E-2</c:v>
                </c:pt>
                <c:pt idx="70">
                  <c:v>7.2257500518384976E-2</c:v>
                </c:pt>
                <c:pt idx="71">
                  <c:v>7.6820979929014488E-2</c:v>
                </c:pt>
                <c:pt idx="72">
                  <c:v>7.1036186897565745E-2</c:v>
                </c:pt>
                <c:pt idx="73">
                  <c:v>8.3475768120125693E-2</c:v>
                </c:pt>
                <c:pt idx="74">
                  <c:v>5.5076290067492595E-2</c:v>
                </c:pt>
                <c:pt idx="75">
                  <c:v>2.6776410824559616E-2</c:v>
                </c:pt>
                <c:pt idx="76">
                  <c:v>-3.2434784191336163E-2</c:v>
                </c:pt>
                <c:pt idx="77">
                  <c:v>-4.837398716727237E-2</c:v>
                </c:pt>
                <c:pt idx="78">
                  <c:v>-2.9965975916387277E-2</c:v>
                </c:pt>
                <c:pt idx="79">
                  <c:v>-1.0504631717725532E-2</c:v>
                </c:pt>
                <c:pt idx="80">
                  <c:v>2.0318900321480093E-2</c:v>
                </c:pt>
                <c:pt idx="81">
                  <c:v>2.670076028412538E-2</c:v>
                </c:pt>
                <c:pt idx="82">
                  <c:v>3.9024424861660023E-2</c:v>
                </c:pt>
                <c:pt idx="83">
                  <c:v>3.870148289503339E-2</c:v>
                </c:pt>
                <c:pt idx="84">
                  <c:v>8.6242179015927789E-2</c:v>
                </c:pt>
                <c:pt idx="85">
                  <c:v>7.2877554489887419E-2</c:v>
                </c:pt>
                <c:pt idx="86">
                  <c:v>8.0316848318856326E-2</c:v>
                </c:pt>
                <c:pt idx="87">
                  <c:v>7.8115716986227435E-2</c:v>
                </c:pt>
                <c:pt idx="88">
                  <c:v>5.1950990851194589E-2</c:v>
                </c:pt>
                <c:pt idx="89">
                  <c:v>6.3518555905804464E-2</c:v>
                </c:pt>
                <c:pt idx="90">
                  <c:v>3.6210248466839401E-2</c:v>
                </c:pt>
                <c:pt idx="91">
                  <c:v>5.2268293981169833E-2</c:v>
                </c:pt>
                <c:pt idx="92">
                  <c:v>2.704210202827273E-2</c:v>
                </c:pt>
                <c:pt idx="93">
                  <c:v>1.6396765420371384E-2</c:v>
                </c:pt>
                <c:pt idx="94">
                  <c:v>3.0615194416628189E-2</c:v>
                </c:pt>
                <c:pt idx="95">
                  <c:v>-2.834193013749875E-4</c:v>
                </c:pt>
                <c:pt idx="96">
                  <c:v>1.5670280775405221E-2</c:v>
                </c:pt>
                <c:pt idx="97">
                  <c:v>3.4923937340202826E-2</c:v>
                </c:pt>
                <c:pt idx="98">
                  <c:v>3.7720127194056596E-2</c:v>
                </c:pt>
                <c:pt idx="99">
                  <c:v>5.2952674904774621E-2</c:v>
                </c:pt>
                <c:pt idx="100">
                  <c:v>4.8887641723856845E-2</c:v>
                </c:pt>
                <c:pt idx="101">
                  <c:v>3.1035514147707888E-2</c:v>
                </c:pt>
                <c:pt idx="102">
                  <c:v>3.7179819053507535E-2</c:v>
                </c:pt>
                <c:pt idx="103">
                  <c:v>2.8037264297944731E-2</c:v>
                </c:pt>
                <c:pt idx="104">
                  <c:v>1.2706065417102286E-2</c:v>
                </c:pt>
                <c:pt idx="105">
                  <c:v>9.1004755259971315E-3</c:v>
                </c:pt>
                <c:pt idx="106">
                  <c:v>1.6301918964818363E-3</c:v>
                </c:pt>
                <c:pt idx="107">
                  <c:v>3.7497697208328518E-3</c:v>
                </c:pt>
                <c:pt idx="108">
                  <c:v>2.1194438011451933E-2</c:v>
                </c:pt>
                <c:pt idx="109">
                  <c:v>2.2965486119605361E-2</c:v>
                </c:pt>
                <c:pt idx="110">
                  <c:v>1.4503696798670473E-2</c:v>
                </c:pt>
                <c:pt idx="111">
                  <c:v>2.0892870961799259E-2</c:v>
                </c:pt>
                <c:pt idx="112">
                  <c:v>2.4334169617425516E-2</c:v>
                </c:pt>
                <c:pt idx="113">
                  <c:v>3.1474599617773213E-2</c:v>
                </c:pt>
                <c:pt idx="114">
                  <c:v>4.3080524788048136E-2</c:v>
                </c:pt>
              </c:numCache>
            </c:numRef>
          </c:val>
          <c:extLst>
            <c:ext xmlns:c16="http://schemas.microsoft.com/office/drawing/2014/chart" uri="{C3380CC4-5D6E-409C-BE32-E72D297353CC}">
              <c16:uniqueId val="{00000000-F34F-4363-BBEA-ADC6C5486F40}"/>
            </c:ext>
          </c:extLst>
        </c:ser>
        <c:dLbls>
          <c:showLegendKey val="0"/>
          <c:showVal val="0"/>
          <c:showCatName val="0"/>
          <c:showSerName val="0"/>
          <c:showPercent val="0"/>
          <c:showBubbleSize val="0"/>
        </c:dLbls>
        <c:gapWidth val="0"/>
        <c:axId val="1043094224"/>
        <c:axId val="1"/>
      </c:barChart>
      <c:catAx>
        <c:axId val="1043094224"/>
        <c:scaling>
          <c:orientation val="minMax"/>
        </c:scaling>
        <c:delete val="0"/>
        <c:axPos val="b"/>
        <c:majorGridlines>
          <c:spPr>
            <a:ln>
              <a:solidFill>
                <a:schemeClr val="tx1">
                  <a:alpha val="40000"/>
                </a:schemeClr>
              </a:solidFill>
            </a:ln>
          </c:spPr>
        </c:majorGridlines>
        <c:minorGridlines/>
        <c:numFmt formatCode="General" sourceLinked="1"/>
        <c:majorTickMark val="out"/>
        <c:minorTickMark val="none"/>
        <c:tickLblPos val="low"/>
        <c:spPr>
          <a:ln w="25400"/>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8"/>
        <c:tickMarkSkip val="8"/>
        <c:noMultiLvlLbl val="0"/>
      </c:catAx>
      <c:valAx>
        <c:axId val="1"/>
        <c:scaling>
          <c:orientation val="minMax"/>
          <c:max val="0.12000000000000001"/>
          <c:min val="-5.5000000000000014E-2"/>
        </c:scaling>
        <c:delete val="0"/>
        <c:axPos val="l"/>
        <c:majorGridlines>
          <c:spPr>
            <a:ln>
              <a:solidFill>
                <a:schemeClr val="tx1">
                  <a:alpha val="40000"/>
                </a:schemeClr>
              </a:solidFill>
            </a:ln>
          </c:spPr>
        </c:majorGridlines>
        <c:minorGridlines/>
        <c:numFmt formatCode="0.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043094224"/>
        <c:crosses val="autoZero"/>
        <c:crossBetween val="between"/>
        <c:majorUnit val="2.0000000000000004E-2"/>
        <c:minorUnit val="1.0000000000000002E-2"/>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Arial"/>
                <a:ea typeface="Arial"/>
                <a:cs typeface="Arial"/>
              </a:defRPr>
            </a:pPr>
            <a:r>
              <a:rPr lang="en-US"/>
              <a:t>Chart 2 — Iowa Wage/Salary Growth</a:t>
            </a:r>
          </a:p>
        </c:rich>
      </c:tx>
      <c:overlay val="0"/>
    </c:title>
    <c:autoTitleDeleted val="0"/>
    <c:plotArea>
      <c:layout>
        <c:manualLayout>
          <c:layoutTarget val="inner"/>
          <c:xMode val="edge"/>
          <c:yMode val="edge"/>
          <c:x val="0.11665010623672041"/>
          <c:y val="0.15447244094488188"/>
          <c:w val="0.82685133108361453"/>
          <c:h val="0.65135476815398075"/>
        </c:manualLayout>
      </c:layout>
      <c:barChart>
        <c:barDir val="col"/>
        <c:grouping val="clustered"/>
        <c:varyColors val="0"/>
        <c:ser>
          <c:idx val="0"/>
          <c:order val="0"/>
          <c:tx>
            <c:strRef>
              <c:f>Old!$H$7</c:f>
              <c:strCache>
                <c:ptCount val="1"/>
                <c:pt idx="0">
                  <c:v>Wage/Salary</c:v>
                </c:pt>
              </c:strCache>
            </c:strRef>
          </c:tx>
          <c:invertIfNegative val="0"/>
          <c:cat>
            <c:strRef>
              <c:f>Old!$G$172:$G$286</c:f>
              <c:strCache>
                <c:ptCount val="115"/>
                <c:pt idx="0">
                  <c:v>1990.1</c:v>
                </c:pt>
                <c:pt idx="1">
                  <c:v>1990.2</c:v>
                </c:pt>
                <c:pt idx="2">
                  <c:v>1990.3</c:v>
                </c:pt>
                <c:pt idx="3">
                  <c:v>1990.4</c:v>
                </c:pt>
                <c:pt idx="4">
                  <c:v>1991.1</c:v>
                </c:pt>
                <c:pt idx="5">
                  <c:v>1991.2</c:v>
                </c:pt>
                <c:pt idx="6">
                  <c:v>1991.3</c:v>
                </c:pt>
                <c:pt idx="7">
                  <c:v>1991.4</c:v>
                </c:pt>
                <c:pt idx="8">
                  <c:v>1992.1</c:v>
                </c:pt>
                <c:pt idx="9">
                  <c:v>1992.2</c:v>
                </c:pt>
                <c:pt idx="10">
                  <c:v>1992.3</c:v>
                </c:pt>
                <c:pt idx="11">
                  <c:v>1992.4</c:v>
                </c:pt>
                <c:pt idx="12">
                  <c:v>1993.1</c:v>
                </c:pt>
                <c:pt idx="13">
                  <c:v>1993.2</c:v>
                </c:pt>
                <c:pt idx="14">
                  <c:v>1993.3</c:v>
                </c:pt>
                <c:pt idx="15">
                  <c:v>1993.4</c:v>
                </c:pt>
                <c:pt idx="16">
                  <c:v>1994.1</c:v>
                </c:pt>
                <c:pt idx="17">
                  <c:v>1994.2</c:v>
                </c:pt>
                <c:pt idx="18">
                  <c:v>1994.3</c:v>
                </c:pt>
                <c:pt idx="19">
                  <c:v>1994.4</c:v>
                </c:pt>
                <c:pt idx="20">
                  <c:v>1995.1</c:v>
                </c:pt>
                <c:pt idx="21">
                  <c:v>1995.2</c:v>
                </c:pt>
                <c:pt idx="22">
                  <c:v>1995.3</c:v>
                </c:pt>
                <c:pt idx="23">
                  <c:v>1995.4</c:v>
                </c:pt>
                <c:pt idx="24">
                  <c:v>1996.1</c:v>
                </c:pt>
                <c:pt idx="25">
                  <c:v>1996.2</c:v>
                </c:pt>
                <c:pt idx="26">
                  <c:v>1996.3</c:v>
                </c:pt>
                <c:pt idx="27">
                  <c:v>1996.4</c:v>
                </c:pt>
                <c:pt idx="28">
                  <c:v>1997.1</c:v>
                </c:pt>
                <c:pt idx="29">
                  <c:v>1997.2</c:v>
                </c:pt>
                <c:pt idx="30">
                  <c:v>1997.3</c:v>
                </c:pt>
                <c:pt idx="31">
                  <c:v>1997.4</c:v>
                </c:pt>
                <c:pt idx="32">
                  <c:v>1998.1</c:v>
                </c:pt>
                <c:pt idx="33">
                  <c:v>1998.2</c:v>
                </c:pt>
                <c:pt idx="34">
                  <c:v>1998.3</c:v>
                </c:pt>
                <c:pt idx="35">
                  <c:v>1998.4</c:v>
                </c:pt>
                <c:pt idx="36">
                  <c:v>1999.1</c:v>
                </c:pt>
                <c:pt idx="37">
                  <c:v>1999.2</c:v>
                </c:pt>
                <c:pt idx="38">
                  <c:v>1999.3</c:v>
                </c:pt>
                <c:pt idx="39">
                  <c:v>1999.4</c:v>
                </c:pt>
                <c:pt idx="40">
                  <c:v>2000.1</c:v>
                </c:pt>
                <c:pt idx="41">
                  <c:v>2000.2</c:v>
                </c:pt>
                <c:pt idx="42">
                  <c:v>2000.3</c:v>
                </c:pt>
                <c:pt idx="43">
                  <c:v>2000.4</c:v>
                </c:pt>
                <c:pt idx="44">
                  <c:v>2001.1</c:v>
                </c:pt>
                <c:pt idx="45">
                  <c:v>2001.2</c:v>
                </c:pt>
                <c:pt idx="46">
                  <c:v>2001.3</c:v>
                </c:pt>
                <c:pt idx="47">
                  <c:v>2001.4</c:v>
                </c:pt>
                <c:pt idx="48">
                  <c:v>2002.1</c:v>
                </c:pt>
                <c:pt idx="49">
                  <c:v>2002.2</c:v>
                </c:pt>
                <c:pt idx="50">
                  <c:v>2002.3</c:v>
                </c:pt>
                <c:pt idx="51">
                  <c:v>2002.4</c:v>
                </c:pt>
                <c:pt idx="52">
                  <c:v>2003.1</c:v>
                </c:pt>
                <c:pt idx="53">
                  <c:v>2003.2</c:v>
                </c:pt>
                <c:pt idx="54">
                  <c:v>2003.3</c:v>
                </c:pt>
                <c:pt idx="55">
                  <c:v>2003.4</c:v>
                </c:pt>
                <c:pt idx="56">
                  <c:v>2004.1</c:v>
                </c:pt>
                <c:pt idx="57">
                  <c:v>2004.2</c:v>
                </c:pt>
                <c:pt idx="58">
                  <c:v>2004.3</c:v>
                </c:pt>
                <c:pt idx="59">
                  <c:v>2004.4</c:v>
                </c:pt>
                <c:pt idx="60">
                  <c:v>2005.1</c:v>
                </c:pt>
                <c:pt idx="61">
                  <c:v>2005.2</c:v>
                </c:pt>
                <c:pt idx="62">
                  <c:v>2005.3</c:v>
                </c:pt>
                <c:pt idx="63">
                  <c:v>2005.4</c:v>
                </c:pt>
                <c:pt idx="64">
                  <c:v>2006.1</c:v>
                </c:pt>
                <c:pt idx="65">
                  <c:v>2006.2</c:v>
                </c:pt>
                <c:pt idx="66">
                  <c:v>2006.3</c:v>
                </c:pt>
                <c:pt idx="67">
                  <c:v>2006.4</c:v>
                </c:pt>
                <c:pt idx="68">
                  <c:v>2007.1</c:v>
                </c:pt>
                <c:pt idx="69">
                  <c:v>2007.2</c:v>
                </c:pt>
                <c:pt idx="70">
                  <c:v>2007.3</c:v>
                </c:pt>
                <c:pt idx="71">
                  <c:v>2007.4</c:v>
                </c:pt>
                <c:pt idx="72">
                  <c:v>2008.1</c:v>
                </c:pt>
                <c:pt idx="73">
                  <c:v>2008.2</c:v>
                </c:pt>
                <c:pt idx="74">
                  <c:v>2008.3</c:v>
                </c:pt>
                <c:pt idx="75">
                  <c:v>2008.4</c:v>
                </c:pt>
                <c:pt idx="76">
                  <c:v>2009.1</c:v>
                </c:pt>
                <c:pt idx="77">
                  <c:v>2009.2</c:v>
                </c:pt>
                <c:pt idx="78">
                  <c:v>2009.3</c:v>
                </c:pt>
                <c:pt idx="79">
                  <c:v>2009.4</c:v>
                </c:pt>
                <c:pt idx="80">
                  <c:v>2010.1</c:v>
                </c:pt>
                <c:pt idx="81">
                  <c:v>2010.2</c:v>
                </c:pt>
                <c:pt idx="82">
                  <c:v>2010.3</c:v>
                </c:pt>
                <c:pt idx="83">
                  <c:v>2010.4</c:v>
                </c:pt>
                <c:pt idx="84">
                  <c:v>2011.1</c:v>
                </c:pt>
                <c:pt idx="85">
                  <c:v>2011.2</c:v>
                </c:pt>
                <c:pt idx="86">
                  <c:v>2011.3</c:v>
                </c:pt>
                <c:pt idx="87">
                  <c:v>2011.4</c:v>
                </c:pt>
                <c:pt idx="88">
                  <c:v>2012.1</c:v>
                </c:pt>
                <c:pt idx="89">
                  <c:v>2012.2</c:v>
                </c:pt>
                <c:pt idx="90">
                  <c:v>2012.3</c:v>
                </c:pt>
                <c:pt idx="91">
                  <c:v>2012.4</c:v>
                </c:pt>
                <c:pt idx="92">
                  <c:v>2013.1</c:v>
                </c:pt>
                <c:pt idx="93">
                  <c:v>2013.2</c:v>
                </c:pt>
                <c:pt idx="94">
                  <c:v>2013.3</c:v>
                </c:pt>
                <c:pt idx="95">
                  <c:v>2013.4</c:v>
                </c:pt>
                <c:pt idx="96">
                  <c:v>2014.1</c:v>
                </c:pt>
                <c:pt idx="97">
                  <c:v>2014.2</c:v>
                </c:pt>
                <c:pt idx="98">
                  <c:v>2014.3</c:v>
                </c:pt>
                <c:pt idx="99">
                  <c:v>2014.4</c:v>
                </c:pt>
                <c:pt idx="100">
                  <c:v>2015.1</c:v>
                </c:pt>
                <c:pt idx="101">
                  <c:v>2015.2</c:v>
                </c:pt>
                <c:pt idx="102">
                  <c:v>2015.3</c:v>
                </c:pt>
                <c:pt idx="103">
                  <c:v>2015.4</c:v>
                </c:pt>
                <c:pt idx="104">
                  <c:v>2016.1</c:v>
                </c:pt>
                <c:pt idx="105">
                  <c:v>2016.2</c:v>
                </c:pt>
                <c:pt idx="106">
                  <c:v>2016.3</c:v>
                </c:pt>
                <c:pt idx="107">
                  <c:v>2016.4</c:v>
                </c:pt>
                <c:pt idx="108">
                  <c:v>2017.1</c:v>
                </c:pt>
                <c:pt idx="109">
                  <c:v>2017.2</c:v>
                </c:pt>
                <c:pt idx="110">
                  <c:v>2017.3</c:v>
                </c:pt>
                <c:pt idx="111">
                  <c:v>2017.4</c:v>
                </c:pt>
                <c:pt idx="112">
                  <c:v>2018.1</c:v>
                </c:pt>
                <c:pt idx="113">
                  <c:v>2018.2</c:v>
                </c:pt>
                <c:pt idx="114">
                  <c:v>2018.2</c:v>
                </c:pt>
              </c:strCache>
            </c:strRef>
          </c:cat>
          <c:val>
            <c:numRef>
              <c:f>Old!$H$172:$H$286</c:f>
              <c:numCache>
                <c:formatCode>0.0%</c:formatCode>
                <c:ptCount val="115"/>
                <c:pt idx="0">
                  <c:v>5.6012784232306156E-2</c:v>
                </c:pt>
                <c:pt idx="1">
                  <c:v>6.464888336725827E-2</c:v>
                </c:pt>
                <c:pt idx="2">
                  <c:v>8.1821451022219271E-2</c:v>
                </c:pt>
                <c:pt idx="3">
                  <c:v>6.1037478402631962E-2</c:v>
                </c:pt>
                <c:pt idx="4">
                  <c:v>5.332085463381131E-2</c:v>
                </c:pt>
                <c:pt idx="5">
                  <c:v>4.585779184826122E-2</c:v>
                </c:pt>
                <c:pt idx="6">
                  <c:v>3.2593372967542278E-2</c:v>
                </c:pt>
                <c:pt idx="7">
                  <c:v>3.6765375802970235E-2</c:v>
                </c:pt>
                <c:pt idx="8">
                  <c:v>6.0170756707328854E-2</c:v>
                </c:pt>
                <c:pt idx="9">
                  <c:v>6.7691450875781545E-2</c:v>
                </c:pt>
                <c:pt idx="10">
                  <c:v>6.5006663114467012E-2</c:v>
                </c:pt>
                <c:pt idx="11">
                  <c:v>5.5226954684387319E-2</c:v>
                </c:pt>
                <c:pt idx="12">
                  <c:v>4.4957703253503123E-2</c:v>
                </c:pt>
                <c:pt idx="13">
                  <c:v>3.9030916294727325E-2</c:v>
                </c:pt>
                <c:pt idx="14">
                  <c:v>3.8783250620274323E-2</c:v>
                </c:pt>
                <c:pt idx="15">
                  <c:v>5.828360211520045E-2</c:v>
                </c:pt>
                <c:pt idx="16">
                  <c:v>4.857571037052022E-2</c:v>
                </c:pt>
                <c:pt idx="17">
                  <c:v>6.6498877499312936E-2</c:v>
                </c:pt>
                <c:pt idx="18">
                  <c:v>7.4486687306501542E-2</c:v>
                </c:pt>
                <c:pt idx="19">
                  <c:v>6.9679995969607278E-2</c:v>
                </c:pt>
                <c:pt idx="20">
                  <c:v>7.5876768931842253E-2</c:v>
                </c:pt>
                <c:pt idx="21">
                  <c:v>5.2051401481096438E-2</c:v>
                </c:pt>
                <c:pt idx="22">
                  <c:v>4.7507613357358869E-2</c:v>
                </c:pt>
                <c:pt idx="23">
                  <c:v>4.9060665095432165E-2</c:v>
                </c:pt>
                <c:pt idx="24">
                  <c:v>4.519111631671624E-2</c:v>
                </c:pt>
                <c:pt idx="25">
                  <c:v>5.3860452003039017E-2</c:v>
                </c:pt>
                <c:pt idx="26">
                  <c:v>5.9885114215562973E-2</c:v>
                </c:pt>
                <c:pt idx="27">
                  <c:v>4.9708234838396592E-2</c:v>
                </c:pt>
                <c:pt idx="28">
                  <c:v>5.6872153875195064E-2</c:v>
                </c:pt>
                <c:pt idx="29">
                  <c:v>6.2688077560716371E-2</c:v>
                </c:pt>
                <c:pt idx="30">
                  <c:v>5.3466575930531723E-2</c:v>
                </c:pt>
                <c:pt idx="31">
                  <c:v>8.0311131125201163E-2</c:v>
                </c:pt>
                <c:pt idx="32">
                  <c:v>8.3327227252359748E-2</c:v>
                </c:pt>
                <c:pt idx="33">
                  <c:v>6.5470529635621277E-2</c:v>
                </c:pt>
                <c:pt idx="34">
                  <c:v>9.2423591111073122E-2</c:v>
                </c:pt>
                <c:pt idx="35">
                  <c:v>6.3489156867233776E-2</c:v>
                </c:pt>
                <c:pt idx="36">
                  <c:v>5.2783870388331211E-2</c:v>
                </c:pt>
                <c:pt idx="37">
                  <c:v>6.0500083143725458E-2</c:v>
                </c:pt>
                <c:pt idx="38">
                  <c:v>3.8656634129786482E-2</c:v>
                </c:pt>
                <c:pt idx="39">
                  <c:v>5.617009502709136E-2</c:v>
                </c:pt>
                <c:pt idx="40">
                  <c:v>5.7239784101542845E-2</c:v>
                </c:pt>
                <c:pt idx="41">
                  <c:v>5.3668424692588257E-2</c:v>
                </c:pt>
                <c:pt idx="42">
                  <c:v>4.9168905508881755E-2</c:v>
                </c:pt>
                <c:pt idx="43">
                  <c:v>1.7703944183978138E-2</c:v>
                </c:pt>
                <c:pt idx="44">
                  <c:v>2.3983293831253194E-2</c:v>
                </c:pt>
                <c:pt idx="45">
                  <c:v>2.2657723188154399E-2</c:v>
                </c:pt>
                <c:pt idx="46">
                  <c:v>2.2941891666379721E-2</c:v>
                </c:pt>
                <c:pt idx="47">
                  <c:v>2.8602831841689325E-2</c:v>
                </c:pt>
                <c:pt idx="48">
                  <c:v>1.2931700032409621E-2</c:v>
                </c:pt>
                <c:pt idx="49">
                  <c:v>2.0686755692278957E-2</c:v>
                </c:pt>
                <c:pt idx="50">
                  <c:v>1.6768734786887007E-2</c:v>
                </c:pt>
                <c:pt idx="51">
                  <c:v>1.9985333397149585E-2</c:v>
                </c:pt>
                <c:pt idx="52">
                  <c:v>2.5084510958195638E-2</c:v>
                </c:pt>
                <c:pt idx="53">
                  <c:v>2.0333336925693501E-2</c:v>
                </c:pt>
                <c:pt idx="54">
                  <c:v>3.425073999298367E-2</c:v>
                </c:pt>
                <c:pt idx="55">
                  <c:v>5.4430183940823662E-2</c:v>
                </c:pt>
                <c:pt idx="56">
                  <c:v>5.2307236973143212E-2</c:v>
                </c:pt>
                <c:pt idx="57">
                  <c:v>6.1540871453513057E-2</c:v>
                </c:pt>
                <c:pt idx="58">
                  <c:v>6.5643730334715045E-2</c:v>
                </c:pt>
                <c:pt idx="59">
                  <c:v>5.7406954783951747E-2</c:v>
                </c:pt>
                <c:pt idx="60">
                  <c:v>5.1103860162182713E-2</c:v>
                </c:pt>
                <c:pt idx="61">
                  <c:v>4.4888925728184814E-2</c:v>
                </c:pt>
                <c:pt idx="62">
                  <c:v>4.3542749754979626E-2</c:v>
                </c:pt>
                <c:pt idx="63">
                  <c:v>3.7544456483928013E-2</c:v>
                </c:pt>
                <c:pt idx="64">
                  <c:v>6.010114540799294E-2</c:v>
                </c:pt>
                <c:pt idx="65">
                  <c:v>6.0299867596528056E-2</c:v>
                </c:pt>
                <c:pt idx="66">
                  <c:v>3.9937828287417432E-2</c:v>
                </c:pt>
                <c:pt idx="67">
                  <c:v>5.067635927074976E-2</c:v>
                </c:pt>
                <c:pt idx="68">
                  <c:v>4.9844110343234549E-2</c:v>
                </c:pt>
                <c:pt idx="69">
                  <c:v>5.5175838741263084E-2</c:v>
                </c:pt>
                <c:pt idx="70">
                  <c:v>5.721927435393126E-2</c:v>
                </c:pt>
                <c:pt idx="71">
                  <c:v>5.6584199184904538E-2</c:v>
                </c:pt>
                <c:pt idx="72">
                  <c:v>4.4127344871444318E-2</c:v>
                </c:pt>
                <c:pt idx="73">
                  <c:v>3.1159778745186939E-2</c:v>
                </c:pt>
                <c:pt idx="74">
                  <c:v>4.0265780969866771E-2</c:v>
                </c:pt>
                <c:pt idx="75">
                  <c:v>2.4842531031743054E-2</c:v>
                </c:pt>
                <c:pt idx="76">
                  <c:v>-1.4654567693133114E-2</c:v>
                </c:pt>
                <c:pt idx="77">
                  <c:v>-2.0340339852997658E-2</c:v>
                </c:pt>
                <c:pt idx="78">
                  <c:v>-3.2608831688806794E-2</c:v>
                </c:pt>
                <c:pt idx="79">
                  <c:v>-2.9212890629858324E-2</c:v>
                </c:pt>
                <c:pt idx="80">
                  <c:v>-2.2362458900926363E-3</c:v>
                </c:pt>
                <c:pt idx="81">
                  <c:v>1.9368304823847105E-2</c:v>
                </c:pt>
                <c:pt idx="82">
                  <c:v>2.8640472785303794E-2</c:v>
                </c:pt>
                <c:pt idx="83">
                  <c:v>3.458674048375121E-2</c:v>
                </c:pt>
                <c:pt idx="84">
                  <c:v>4.3443448964940012E-2</c:v>
                </c:pt>
                <c:pt idx="85">
                  <c:v>3.334519448316442E-2</c:v>
                </c:pt>
                <c:pt idx="86">
                  <c:v>4.2540159105638686E-2</c:v>
                </c:pt>
                <c:pt idx="87">
                  <c:v>3.157685887735262E-2</c:v>
                </c:pt>
                <c:pt idx="88">
                  <c:v>4.7793324638753409E-2</c:v>
                </c:pt>
                <c:pt idx="89">
                  <c:v>5.0289492938953684E-2</c:v>
                </c:pt>
                <c:pt idx="90">
                  <c:v>3.8237939769899532E-2</c:v>
                </c:pt>
                <c:pt idx="91">
                  <c:v>5.2429782648622636E-2</c:v>
                </c:pt>
                <c:pt idx="92">
                  <c:v>3.7866981403040567E-2</c:v>
                </c:pt>
                <c:pt idx="93">
                  <c:v>2.7105567141944453E-2</c:v>
                </c:pt>
                <c:pt idx="94">
                  <c:v>2.9947811010325731E-2</c:v>
                </c:pt>
                <c:pt idx="95">
                  <c:v>2.4004224834820009E-2</c:v>
                </c:pt>
                <c:pt idx="96">
                  <c:v>4.1963591493901831E-2</c:v>
                </c:pt>
                <c:pt idx="97">
                  <c:v>5.0004103250088194E-2</c:v>
                </c:pt>
                <c:pt idx="98">
                  <c:v>5.0066518172575236E-2</c:v>
                </c:pt>
                <c:pt idx="99">
                  <c:v>5.317701686817311E-2</c:v>
                </c:pt>
                <c:pt idx="100">
                  <c:v>4.9600022432319646E-2</c:v>
                </c:pt>
                <c:pt idx="101">
                  <c:v>4.2128690681442649E-2</c:v>
                </c:pt>
                <c:pt idx="102">
                  <c:v>4.1802066719336839E-2</c:v>
                </c:pt>
                <c:pt idx="103">
                  <c:v>3.9238829807267894E-2</c:v>
                </c:pt>
                <c:pt idx="104">
                  <c:v>2.1183693613979315E-2</c:v>
                </c:pt>
                <c:pt idx="105">
                  <c:v>2.0795901678883011E-2</c:v>
                </c:pt>
                <c:pt idx="106">
                  <c:v>2.5511888654635051E-2</c:v>
                </c:pt>
                <c:pt idx="107">
                  <c:v>2.7211463204929842E-2</c:v>
                </c:pt>
                <c:pt idx="108">
                  <c:v>2.9023687493576089E-2</c:v>
                </c:pt>
                <c:pt idx="109">
                  <c:v>3.6229658711959267E-2</c:v>
                </c:pt>
                <c:pt idx="110">
                  <c:v>2.2740270928475192E-2</c:v>
                </c:pt>
                <c:pt idx="111">
                  <c:v>2.4401085676694079E-2</c:v>
                </c:pt>
                <c:pt idx="112">
                  <c:v>2.4696882495476524E-2</c:v>
                </c:pt>
                <c:pt idx="113">
                  <c:v>3.4260211971463228E-2</c:v>
                </c:pt>
                <c:pt idx="114">
                  <c:v>4.4648252613930239E-2</c:v>
                </c:pt>
              </c:numCache>
            </c:numRef>
          </c:val>
          <c:extLst>
            <c:ext xmlns:c16="http://schemas.microsoft.com/office/drawing/2014/chart" uri="{C3380CC4-5D6E-409C-BE32-E72D297353CC}">
              <c16:uniqueId val="{00000000-E11D-4F93-9A0C-1040014013EC}"/>
            </c:ext>
          </c:extLst>
        </c:ser>
        <c:dLbls>
          <c:showLegendKey val="0"/>
          <c:showVal val="0"/>
          <c:showCatName val="0"/>
          <c:showSerName val="0"/>
          <c:showPercent val="0"/>
          <c:showBubbleSize val="0"/>
        </c:dLbls>
        <c:gapWidth val="0"/>
        <c:axId val="1043115440"/>
        <c:axId val="1"/>
      </c:barChart>
      <c:catAx>
        <c:axId val="1043115440"/>
        <c:scaling>
          <c:orientation val="minMax"/>
        </c:scaling>
        <c:delete val="0"/>
        <c:axPos val="b"/>
        <c:majorGridlines>
          <c:spPr>
            <a:ln>
              <a:solidFill>
                <a:schemeClr val="tx1">
                  <a:alpha val="40000"/>
                </a:schemeClr>
              </a:solidFill>
            </a:ln>
          </c:spPr>
        </c:majorGridlines>
        <c:minorGridlines/>
        <c:numFmt formatCode="General" sourceLinked="1"/>
        <c:majorTickMark val="out"/>
        <c:minorTickMark val="none"/>
        <c:tickLblPos val="low"/>
        <c:spPr>
          <a:ln w="25400"/>
        </c:spPr>
        <c:txPr>
          <a:bodyPr rot="-5400000" vert="horz"/>
          <a:lstStyle/>
          <a:p>
            <a:pPr>
              <a:defRPr sz="800" b="0" i="0" u="none" strike="noStrike" baseline="0">
                <a:solidFill>
                  <a:srgbClr val="000000"/>
                </a:solidFill>
                <a:latin typeface="Arial"/>
                <a:ea typeface="Arial"/>
                <a:cs typeface="Arial"/>
              </a:defRPr>
            </a:pPr>
            <a:endParaRPr lang="en-US"/>
          </a:p>
        </c:txPr>
        <c:crossAx val="1"/>
        <c:crosses val="autoZero"/>
        <c:auto val="1"/>
        <c:lblAlgn val="ctr"/>
        <c:lblOffset val="100"/>
        <c:tickLblSkip val="8"/>
        <c:tickMarkSkip val="8"/>
        <c:noMultiLvlLbl val="0"/>
      </c:catAx>
      <c:valAx>
        <c:axId val="1"/>
        <c:scaling>
          <c:orientation val="minMax"/>
          <c:max val="0.1"/>
        </c:scaling>
        <c:delete val="0"/>
        <c:axPos val="l"/>
        <c:majorGridlines>
          <c:spPr>
            <a:ln>
              <a:solidFill>
                <a:schemeClr val="tx1">
                  <a:alpha val="40000"/>
                </a:schemeClr>
              </a:solidFill>
            </a:ln>
          </c:spPr>
        </c:majorGridlines>
        <c:minorGridlines/>
        <c:numFmt formatCode="0.0%" sourceLinked="0"/>
        <c:majorTickMark val="out"/>
        <c:minorTickMark val="none"/>
        <c:tickLblPos val="nextTo"/>
        <c:txPr>
          <a:bodyPr rot="0" vert="horz"/>
          <a:lstStyle/>
          <a:p>
            <a:pPr>
              <a:defRPr sz="800" b="0" i="0" u="none" strike="noStrike" baseline="0">
                <a:solidFill>
                  <a:srgbClr val="000000"/>
                </a:solidFill>
                <a:latin typeface="Arial"/>
                <a:ea typeface="Arial"/>
                <a:cs typeface="Arial"/>
              </a:defRPr>
            </a:pPr>
            <a:endParaRPr lang="en-US"/>
          </a:p>
        </c:txPr>
        <c:crossAx val="1043115440"/>
        <c:crosses val="autoZero"/>
        <c:crossBetween val="between"/>
        <c:majorUnit val="5.000000000000001E-2"/>
        <c:minorUnit val="1.0000000000000002E-2"/>
      </c:valAx>
    </c:plotArea>
    <c:plotVisOnly val="1"/>
    <c:dispBlanksAs val="gap"/>
    <c:showDLblsOverMax val="0"/>
  </c:chart>
  <c:spPr>
    <a:ln>
      <a:solidFill>
        <a:schemeClr val="tx1"/>
      </a:solidFill>
    </a:ln>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4" Type="http://schemas.openxmlformats.org/officeDocument/2006/relationships/image" Target="../media/image9.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13.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7" Type="http://schemas.openxmlformats.org/officeDocument/2006/relationships/chart" Target="../charts/chart10.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chart" Target="../charts/chart9.xml"/><Relationship Id="rId5" Type="http://schemas.openxmlformats.org/officeDocument/2006/relationships/chart" Target="../charts/chart8.xml"/><Relationship Id="rId4"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0</xdr:col>
      <xdr:colOff>28574</xdr:colOff>
      <xdr:row>16</xdr:row>
      <xdr:rowOff>161924</xdr:rowOff>
    </xdr:from>
    <xdr:to>
      <xdr:col>4</xdr:col>
      <xdr:colOff>266699</xdr:colOff>
      <xdr:row>28</xdr:row>
      <xdr:rowOff>139064</xdr:rowOff>
    </xdr:to>
    <xdr:graphicFrame macro="">
      <xdr:nvGraphicFramePr>
        <xdr:cNvPr id="2" name="Chart 1">
          <a:extLst>
            <a:ext uri="{FF2B5EF4-FFF2-40B4-BE49-F238E27FC236}">
              <a16:creationId xmlns:a16="http://schemas.microsoft.com/office/drawing/2014/main" id="{7EC8DC7B-DDD4-4386-9DDE-D5307921A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45</xdr:row>
      <xdr:rowOff>180974</xdr:rowOff>
    </xdr:from>
    <xdr:to>
      <xdr:col>4</xdr:col>
      <xdr:colOff>238125</xdr:colOff>
      <xdr:row>57</xdr:row>
      <xdr:rowOff>158114</xdr:rowOff>
    </xdr:to>
    <xdr:graphicFrame macro="">
      <xdr:nvGraphicFramePr>
        <xdr:cNvPr id="3" name="Chart 1">
          <a:extLst>
            <a:ext uri="{FF2B5EF4-FFF2-40B4-BE49-F238E27FC236}">
              <a16:creationId xmlns:a16="http://schemas.microsoft.com/office/drawing/2014/main" id="{FFCFC58B-D3DE-43C9-A06E-5CC48A39A8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85</xdr:row>
      <xdr:rowOff>9524</xdr:rowOff>
    </xdr:from>
    <xdr:to>
      <xdr:col>4</xdr:col>
      <xdr:colOff>238125</xdr:colOff>
      <xdr:row>96</xdr:row>
      <xdr:rowOff>167639</xdr:rowOff>
    </xdr:to>
    <xdr:graphicFrame macro="">
      <xdr:nvGraphicFramePr>
        <xdr:cNvPr id="4" name="Chart 1">
          <a:extLst>
            <a:ext uri="{FF2B5EF4-FFF2-40B4-BE49-F238E27FC236}">
              <a16:creationId xmlns:a16="http://schemas.microsoft.com/office/drawing/2014/main" id="{445784AF-2699-44A7-89DE-062C1040DC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190500</xdr:colOff>
      <xdr:row>70</xdr:row>
      <xdr:rowOff>85725</xdr:rowOff>
    </xdr:from>
    <xdr:to>
      <xdr:col>19</xdr:col>
      <xdr:colOff>66675</xdr:colOff>
      <xdr:row>81</xdr:row>
      <xdr:rowOff>85725</xdr:rowOff>
    </xdr:to>
    <xdr:pic>
      <xdr:nvPicPr>
        <xdr:cNvPr id="6" name="Picture 5">
          <a:extLst>
            <a:ext uri="{FF2B5EF4-FFF2-40B4-BE49-F238E27FC236}">
              <a16:creationId xmlns:a16="http://schemas.microsoft.com/office/drawing/2014/main" id="{00B22821-71D0-429D-BC7C-745DC57762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13420725"/>
          <a:ext cx="5362575" cy="2095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161926</xdr:colOff>
      <xdr:row>58</xdr:row>
      <xdr:rowOff>55956</xdr:rowOff>
    </xdr:from>
    <xdr:to>
      <xdr:col>18</xdr:col>
      <xdr:colOff>247650</xdr:colOff>
      <xdr:row>69</xdr:row>
      <xdr:rowOff>180975</xdr:rowOff>
    </xdr:to>
    <xdr:pic>
      <xdr:nvPicPr>
        <xdr:cNvPr id="7" name="Picture 6">
          <a:extLst>
            <a:ext uri="{FF2B5EF4-FFF2-40B4-BE49-F238E27FC236}">
              <a16:creationId xmlns:a16="http://schemas.microsoft.com/office/drawing/2014/main" id="{08C70A0A-8000-4CD7-8C99-E66F3A2678A1}"/>
            </a:ext>
          </a:extLst>
        </xdr:cNvPr>
        <xdr:cNvPicPr>
          <a:picLocks noChangeAspect="1"/>
        </xdr:cNvPicPr>
      </xdr:nvPicPr>
      <xdr:blipFill>
        <a:blip xmlns:r="http://schemas.openxmlformats.org/officeDocument/2006/relationships" r:embed="rId2"/>
        <a:stretch>
          <a:fillRect/>
        </a:stretch>
      </xdr:blipFill>
      <xdr:spPr>
        <a:xfrm>
          <a:off x="6257926" y="11104956"/>
          <a:ext cx="4962524" cy="2220519"/>
        </a:xfrm>
        <a:prstGeom prst="rect">
          <a:avLst/>
        </a:prstGeom>
      </xdr:spPr>
    </xdr:pic>
    <xdr:clientData/>
  </xdr:twoCellAnchor>
  <xdr:twoCellAnchor editAs="oneCell">
    <xdr:from>
      <xdr:col>8</xdr:col>
      <xdr:colOff>219075</xdr:colOff>
      <xdr:row>0</xdr:row>
      <xdr:rowOff>123824</xdr:rowOff>
    </xdr:from>
    <xdr:to>
      <xdr:col>20</xdr:col>
      <xdr:colOff>437710</xdr:colOff>
      <xdr:row>25</xdr:row>
      <xdr:rowOff>57150</xdr:rowOff>
    </xdr:to>
    <xdr:pic>
      <xdr:nvPicPr>
        <xdr:cNvPr id="8" name="Picture 7">
          <a:extLst>
            <a:ext uri="{FF2B5EF4-FFF2-40B4-BE49-F238E27FC236}">
              <a16:creationId xmlns:a16="http://schemas.microsoft.com/office/drawing/2014/main" id="{34AC2EA2-E0D6-4031-8E8E-3AAB3F7E6466}"/>
            </a:ext>
          </a:extLst>
        </xdr:cNvPr>
        <xdr:cNvPicPr>
          <a:picLocks noChangeAspect="1"/>
        </xdr:cNvPicPr>
      </xdr:nvPicPr>
      <xdr:blipFill rotWithShape="1">
        <a:blip xmlns:r="http://schemas.openxmlformats.org/officeDocument/2006/relationships" r:embed="rId3"/>
        <a:srcRect l="33355" t="3460" r="38839" b="4105"/>
        <a:stretch/>
      </xdr:blipFill>
      <xdr:spPr>
        <a:xfrm>
          <a:off x="5095875" y="123824"/>
          <a:ext cx="7533835" cy="4695826"/>
        </a:xfrm>
        <a:prstGeom prst="rect">
          <a:avLst/>
        </a:prstGeom>
      </xdr:spPr>
    </xdr:pic>
    <xdr:clientData/>
  </xdr:twoCellAnchor>
  <xdr:twoCellAnchor editAs="oneCell">
    <xdr:from>
      <xdr:col>10</xdr:col>
      <xdr:colOff>47624</xdr:colOff>
      <xdr:row>25</xdr:row>
      <xdr:rowOff>133351</xdr:rowOff>
    </xdr:from>
    <xdr:to>
      <xdr:col>18</xdr:col>
      <xdr:colOff>66675</xdr:colOff>
      <xdr:row>38</xdr:row>
      <xdr:rowOff>183319</xdr:rowOff>
    </xdr:to>
    <xdr:pic>
      <xdr:nvPicPr>
        <xdr:cNvPr id="5" name="Picture 4">
          <a:extLst>
            <a:ext uri="{FF2B5EF4-FFF2-40B4-BE49-F238E27FC236}">
              <a16:creationId xmlns:a16="http://schemas.microsoft.com/office/drawing/2014/main" id="{35DDF4CD-04EF-4F0D-B4B0-DE5801985B62}"/>
            </a:ext>
          </a:extLst>
        </xdr:cNvPr>
        <xdr:cNvPicPr>
          <a:picLocks noChangeAspect="1"/>
        </xdr:cNvPicPr>
      </xdr:nvPicPr>
      <xdr:blipFill rotWithShape="1">
        <a:blip xmlns:r="http://schemas.openxmlformats.org/officeDocument/2006/relationships" r:embed="rId4"/>
        <a:srcRect l="33395" t="14390" r="49298" b="37975"/>
        <a:stretch/>
      </xdr:blipFill>
      <xdr:spPr>
        <a:xfrm>
          <a:off x="6143624" y="4895851"/>
          <a:ext cx="4895851" cy="2526468"/>
        </a:xfrm>
        <a:prstGeom prst="rect">
          <a:avLst/>
        </a:prstGeom>
      </xdr:spPr>
    </xdr:pic>
    <xdr:clientData/>
  </xdr:twoCellAnchor>
  <xdr:twoCellAnchor editAs="oneCell">
    <xdr:from>
      <xdr:col>10</xdr:col>
      <xdr:colOff>1</xdr:colOff>
      <xdr:row>39</xdr:row>
      <xdr:rowOff>0</xdr:rowOff>
    </xdr:from>
    <xdr:to>
      <xdr:col>17</xdr:col>
      <xdr:colOff>87812</xdr:colOff>
      <xdr:row>57</xdr:row>
      <xdr:rowOff>110295</xdr:rowOff>
    </xdr:to>
    <xdr:pic>
      <xdr:nvPicPr>
        <xdr:cNvPr id="2" name="Picture 1">
          <a:extLst>
            <a:ext uri="{FF2B5EF4-FFF2-40B4-BE49-F238E27FC236}">
              <a16:creationId xmlns:a16="http://schemas.microsoft.com/office/drawing/2014/main" id="{407A6DBE-8580-DFDC-1814-20ED434CC15A}"/>
            </a:ext>
          </a:extLst>
        </xdr:cNvPr>
        <xdr:cNvPicPr>
          <a:picLocks noChangeAspect="1"/>
        </xdr:cNvPicPr>
      </xdr:nvPicPr>
      <xdr:blipFill>
        <a:blip xmlns:r="http://schemas.openxmlformats.org/officeDocument/2006/relationships" r:embed="rId5"/>
        <a:stretch>
          <a:fillRect/>
        </a:stretch>
      </xdr:blipFill>
      <xdr:spPr>
        <a:xfrm>
          <a:off x="6096001" y="7429500"/>
          <a:ext cx="4355011" cy="35392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6162675</xdr:colOff>
      <xdr:row>61</xdr:row>
      <xdr:rowOff>180975</xdr:rowOff>
    </xdr:from>
    <xdr:to>
      <xdr:col>13</xdr:col>
      <xdr:colOff>466725</xdr:colOff>
      <xdr:row>80</xdr:row>
      <xdr:rowOff>57150</xdr:rowOff>
    </xdr:to>
    <xdr:pic>
      <xdr:nvPicPr>
        <xdr:cNvPr id="2" name="Picture 1">
          <a:extLst>
            <a:ext uri="{FF2B5EF4-FFF2-40B4-BE49-F238E27FC236}">
              <a16:creationId xmlns:a16="http://schemas.microsoft.com/office/drawing/2014/main" id="{01E2C5E0-620C-4B65-9A6D-D339C5847B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62675" y="11801475"/>
          <a:ext cx="7848600" cy="3495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5867400</xdr:colOff>
      <xdr:row>40</xdr:row>
      <xdr:rowOff>104775</xdr:rowOff>
    </xdr:from>
    <xdr:to>
      <xdr:col>11</xdr:col>
      <xdr:colOff>9525</xdr:colOff>
      <xdr:row>62</xdr:row>
      <xdr:rowOff>85725</xdr:rowOff>
    </xdr:to>
    <xdr:pic>
      <xdr:nvPicPr>
        <xdr:cNvPr id="3" name="Picture 2">
          <a:extLst>
            <a:ext uri="{FF2B5EF4-FFF2-40B4-BE49-F238E27FC236}">
              <a16:creationId xmlns:a16="http://schemas.microsoft.com/office/drawing/2014/main" id="{9F330481-6CB8-4CE4-9302-B3A8049ED61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67400" y="7724775"/>
          <a:ext cx="6467475" cy="417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428625</xdr:colOff>
      <xdr:row>20</xdr:row>
      <xdr:rowOff>142875</xdr:rowOff>
    </xdr:from>
    <xdr:to>
      <xdr:col>10</xdr:col>
      <xdr:colOff>352425</xdr:colOff>
      <xdr:row>40</xdr:row>
      <xdr:rowOff>47571</xdr:rowOff>
    </xdr:to>
    <xdr:pic>
      <xdr:nvPicPr>
        <xdr:cNvPr id="7" name="Picture 6">
          <a:extLst>
            <a:ext uri="{FF2B5EF4-FFF2-40B4-BE49-F238E27FC236}">
              <a16:creationId xmlns:a16="http://schemas.microsoft.com/office/drawing/2014/main" id="{0B7613A3-EB84-49C8-A3EE-86C9F29B3283}"/>
            </a:ext>
          </a:extLst>
        </xdr:cNvPr>
        <xdr:cNvPicPr>
          <a:picLocks noChangeAspect="1"/>
        </xdr:cNvPicPr>
      </xdr:nvPicPr>
      <xdr:blipFill rotWithShape="1">
        <a:blip xmlns:r="http://schemas.openxmlformats.org/officeDocument/2006/relationships" r:embed="rId3"/>
        <a:srcRect l="33346" t="26160" r="48974" b="9098"/>
        <a:stretch/>
      </xdr:blipFill>
      <xdr:spPr>
        <a:xfrm>
          <a:off x="6657975" y="3952875"/>
          <a:ext cx="5410200" cy="3714696"/>
        </a:xfrm>
        <a:prstGeom prst="rect">
          <a:avLst/>
        </a:prstGeom>
      </xdr:spPr>
    </xdr:pic>
    <xdr:clientData/>
  </xdr:twoCellAnchor>
  <xdr:twoCellAnchor editAs="oneCell">
    <xdr:from>
      <xdr:col>0</xdr:col>
      <xdr:colOff>5429250</xdr:colOff>
      <xdr:row>0</xdr:row>
      <xdr:rowOff>57150</xdr:rowOff>
    </xdr:from>
    <xdr:to>
      <xdr:col>13</xdr:col>
      <xdr:colOff>209550</xdr:colOff>
      <xdr:row>20</xdr:row>
      <xdr:rowOff>135480</xdr:rowOff>
    </xdr:to>
    <xdr:pic>
      <xdr:nvPicPr>
        <xdr:cNvPr id="8" name="Picture 7">
          <a:extLst>
            <a:ext uri="{FF2B5EF4-FFF2-40B4-BE49-F238E27FC236}">
              <a16:creationId xmlns:a16="http://schemas.microsoft.com/office/drawing/2014/main" id="{14BE450F-4E62-45C6-BA06-24EEFD4E4215}"/>
            </a:ext>
          </a:extLst>
        </xdr:cNvPr>
        <xdr:cNvPicPr>
          <a:picLocks noChangeAspect="1"/>
        </xdr:cNvPicPr>
      </xdr:nvPicPr>
      <xdr:blipFill rotWithShape="1">
        <a:blip xmlns:r="http://schemas.openxmlformats.org/officeDocument/2006/relationships" r:embed="rId4"/>
        <a:srcRect l="33382" t="12907" r="35010" b="8355"/>
        <a:stretch/>
      </xdr:blipFill>
      <xdr:spPr>
        <a:xfrm>
          <a:off x="5429250" y="57150"/>
          <a:ext cx="8324850" cy="388833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409575</xdr:colOff>
      <xdr:row>50</xdr:row>
      <xdr:rowOff>104775</xdr:rowOff>
    </xdr:from>
    <xdr:to>
      <xdr:col>18</xdr:col>
      <xdr:colOff>0</xdr:colOff>
      <xdr:row>68</xdr:row>
      <xdr:rowOff>95250</xdr:rowOff>
    </xdr:to>
    <xdr:pic>
      <xdr:nvPicPr>
        <xdr:cNvPr id="2" name="Picture 2">
          <a:extLst>
            <a:ext uri="{FF2B5EF4-FFF2-40B4-BE49-F238E27FC236}">
              <a16:creationId xmlns:a16="http://schemas.microsoft.com/office/drawing/2014/main" id="{3758B591-E64D-4CBC-8653-8AE29C5E081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86375" y="9629775"/>
          <a:ext cx="5686425" cy="3419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171450</xdr:colOff>
      <xdr:row>35</xdr:row>
      <xdr:rowOff>152400</xdr:rowOff>
    </xdr:from>
    <xdr:to>
      <xdr:col>17</xdr:col>
      <xdr:colOff>400050</xdr:colOff>
      <xdr:row>50</xdr:row>
      <xdr:rowOff>76200</xdr:rowOff>
    </xdr:to>
    <xdr:pic>
      <xdr:nvPicPr>
        <xdr:cNvPr id="3" name="Picture 3">
          <a:extLst>
            <a:ext uri="{FF2B5EF4-FFF2-40B4-BE49-F238E27FC236}">
              <a16:creationId xmlns:a16="http://schemas.microsoft.com/office/drawing/2014/main" id="{594F9C8E-0CA8-47FE-B7C8-A55963F7342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048250" y="6819900"/>
          <a:ext cx="571500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87592</xdr:colOff>
      <xdr:row>0</xdr:row>
      <xdr:rowOff>0</xdr:rowOff>
    </xdr:from>
    <xdr:to>
      <xdr:col>22</xdr:col>
      <xdr:colOff>390525</xdr:colOff>
      <xdr:row>15</xdr:row>
      <xdr:rowOff>164589</xdr:rowOff>
    </xdr:to>
    <xdr:pic>
      <xdr:nvPicPr>
        <xdr:cNvPr id="6" name="Picture 5">
          <a:extLst>
            <a:ext uri="{FF2B5EF4-FFF2-40B4-BE49-F238E27FC236}">
              <a16:creationId xmlns:a16="http://schemas.microsoft.com/office/drawing/2014/main" id="{E12AAEF7-F6D1-4CEF-927B-A828744B7C9E}"/>
            </a:ext>
          </a:extLst>
        </xdr:cNvPr>
        <xdr:cNvPicPr>
          <a:picLocks noChangeAspect="1"/>
        </xdr:cNvPicPr>
      </xdr:nvPicPr>
      <xdr:blipFill rotWithShape="1">
        <a:blip xmlns:r="http://schemas.openxmlformats.org/officeDocument/2006/relationships" r:embed="rId3"/>
        <a:srcRect l="33550" t="13782" r="37667" b="33723"/>
        <a:stretch/>
      </xdr:blipFill>
      <xdr:spPr>
        <a:xfrm>
          <a:off x="4964392" y="0"/>
          <a:ext cx="8837333" cy="3022089"/>
        </a:xfrm>
        <a:prstGeom prst="rect">
          <a:avLst/>
        </a:prstGeom>
      </xdr:spPr>
    </xdr:pic>
    <xdr:clientData/>
  </xdr:twoCellAnchor>
  <xdr:twoCellAnchor editAs="oneCell">
    <xdr:from>
      <xdr:col>8</xdr:col>
      <xdr:colOff>152400</xdr:colOff>
      <xdr:row>17</xdr:row>
      <xdr:rowOff>133350</xdr:rowOff>
    </xdr:from>
    <xdr:to>
      <xdr:col>17</xdr:col>
      <xdr:colOff>572126</xdr:colOff>
      <xdr:row>33</xdr:row>
      <xdr:rowOff>161925</xdr:rowOff>
    </xdr:to>
    <xdr:pic>
      <xdr:nvPicPr>
        <xdr:cNvPr id="7" name="Picture 6">
          <a:extLst>
            <a:ext uri="{FF2B5EF4-FFF2-40B4-BE49-F238E27FC236}">
              <a16:creationId xmlns:a16="http://schemas.microsoft.com/office/drawing/2014/main" id="{18F2066E-D6EE-40F4-B940-07ABDDDC8408}"/>
            </a:ext>
          </a:extLst>
        </xdr:cNvPr>
        <xdr:cNvPicPr>
          <a:picLocks noChangeAspect="1"/>
        </xdr:cNvPicPr>
      </xdr:nvPicPr>
      <xdr:blipFill rotWithShape="1">
        <a:blip xmlns:r="http://schemas.openxmlformats.org/officeDocument/2006/relationships" r:embed="rId4"/>
        <a:srcRect l="33730" t="24014" r="49532" b="29484"/>
        <a:stretch/>
      </xdr:blipFill>
      <xdr:spPr>
        <a:xfrm>
          <a:off x="5029200" y="3371850"/>
          <a:ext cx="5906126" cy="3076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590550</xdr:colOff>
      <xdr:row>264</xdr:row>
      <xdr:rowOff>9525</xdr:rowOff>
    </xdr:from>
    <xdr:to>
      <xdr:col>19</xdr:col>
      <xdr:colOff>228600</xdr:colOff>
      <xdr:row>281</xdr:row>
      <xdr:rowOff>161925</xdr:rowOff>
    </xdr:to>
    <xdr:graphicFrame macro="">
      <xdr:nvGraphicFramePr>
        <xdr:cNvPr id="1358" name="Chart 1">
          <a:extLst>
            <a:ext uri="{FF2B5EF4-FFF2-40B4-BE49-F238E27FC236}">
              <a16:creationId xmlns:a16="http://schemas.microsoft.com/office/drawing/2014/main" id="{F39A66AB-435D-4F0C-A372-26D3A0BB43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571500</xdr:colOff>
      <xdr:row>244</xdr:row>
      <xdr:rowOff>85725</xdr:rowOff>
    </xdr:from>
    <xdr:to>
      <xdr:col>19</xdr:col>
      <xdr:colOff>180975</xdr:colOff>
      <xdr:row>263</xdr:row>
      <xdr:rowOff>142875</xdr:rowOff>
    </xdr:to>
    <xdr:graphicFrame macro="">
      <xdr:nvGraphicFramePr>
        <xdr:cNvPr id="1359" name="Chart 2">
          <a:extLst>
            <a:ext uri="{FF2B5EF4-FFF2-40B4-BE49-F238E27FC236}">
              <a16:creationId xmlns:a16="http://schemas.microsoft.com/office/drawing/2014/main" id="{EF771529-81B4-4037-A70F-AD9BF23C7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161925</xdr:colOff>
      <xdr:row>259</xdr:row>
      <xdr:rowOff>142875</xdr:rowOff>
    </xdr:from>
    <xdr:to>
      <xdr:col>34</xdr:col>
      <xdr:colOff>409575</xdr:colOff>
      <xdr:row>277</xdr:row>
      <xdr:rowOff>104775</xdr:rowOff>
    </xdr:to>
    <xdr:graphicFrame macro="">
      <xdr:nvGraphicFramePr>
        <xdr:cNvPr id="1360" name="Chart 1">
          <a:extLst>
            <a:ext uri="{FF2B5EF4-FFF2-40B4-BE49-F238E27FC236}">
              <a16:creationId xmlns:a16="http://schemas.microsoft.com/office/drawing/2014/main" id="{6D89CCB6-9471-42F5-8A55-2FEA1A8081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600075</xdr:colOff>
      <xdr:row>282</xdr:row>
      <xdr:rowOff>85725</xdr:rowOff>
    </xdr:from>
    <xdr:to>
      <xdr:col>19</xdr:col>
      <xdr:colOff>238125</xdr:colOff>
      <xdr:row>302</xdr:row>
      <xdr:rowOff>47625</xdr:rowOff>
    </xdr:to>
    <xdr:graphicFrame macro="">
      <xdr:nvGraphicFramePr>
        <xdr:cNvPr id="1361" name="Chart 1">
          <a:extLst>
            <a:ext uri="{FF2B5EF4-FFF2-40B4-BE49-F238E27FC236}">
              <a16:creationId xmlns:a16="http://schemas.microsoft.com/office/drawing/2014/main" id="{51FF814D-5764-4DF4-A8AC-463A7FDF2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26</xdr:col>
      <xdr:colOff>352425</xdr:colOff>
      <xdr:row>236</xdr:row>
      <xdr:rowOff>85725</xdr:rowOff>
    </xdr:from>
    <xdr:to>
      <xdr:col>33</xdr:col>
      <xdr:colOff>200025</xdr:colOff>
      <xdr:row>250</xdr:row>
      <xdr:rowOff>161925</xdr:rowOff>
    </xdr:to>
    <xdr:graphicFrame macro="">
      <xdr:nvGraphicFramePr>
        <xdr:cNvPr id="1362" name="Chart 2">
          <a:extLst>
            <a:ext uri="{FF2B5EF4-FFF2-40B4-BE49-F238E27FC236}">
              <a16:creationId xmlns:a16="http://schemas.microsoft.com/office/drawing/2014/main" id="{CAC59AEE-174A-4E85-A617-90FAB87EF8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34</xdr:col>
      <xdr:colOff>190500</xdr:colOff>
      <xdr:row>236</xdr:row>
      <xdr:rowOff>114300</xdr:rowOff>
    </xdr:from>
    <xdr:to>
      <xdr:col>39</xdr:col>
      <xdr:colOff>342900</xdr:colOff>
      <xdr:row>248</xdr:row>
      <xdr:rowOff>114300</xdr:rowOff>
    </xdr:to>
    <xdr:graphicFrame macro="">
      <xdr:nvGraphicFramePr>
        <xdr:cNvPr id="1363" name="Chart 1">
          <a:extLst>
            <a:ext uri="{FF2B5EF4-FFF2-40B4-BE49-F238E27FC236}">
              <a16:creationId xmlns:a16="http://schemas.microsoft.com/office/drawing/2014/main" id="{AE4F5541-F11F-4993-A6B8-430C8EA6B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35</xdr:col>
      <xdr:colOff>180975</xdr:colOff>
      <xdr:row>264</xdr:row>
      <xdr:rowOff>104775</xdr:rowOff>
    </xdr:from>
    <xdr:to>
      <xdr:col>39</xdr:col>
      <xdr:colOff>485775</xdr:colOff>
      <xdr:row>274</xdr:row>
      <xdr:rowOff>28575</xdr:rowOff>
    </xdr:to>
    <xdr:graphicFrame macro="">
      <xdr:nvGraphicFramePr>
        <xdr:cNvPr id="1364" name="Chart 1">
          <a:extLst>
            <a:ext uri="{FF2B5EF4-FFF2-40B4-BE49-F238E27FC236}">
              <a16:creationId xmlns:a16="http://schemas.microsoft.com/office/drawing/2014/main" id="{2A4A70DB-1BB8-40BB-BA05-940D111388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apps.bea.gov/iTable/?reqid=70&amp;step=1&amp;acrdn=2" TargetMode="External"/><Relationship Id="rId1" Type="http://schemas.openxmlformats.org/officeDocument/2006/relationships/hyperlink" Target="https://www.bea.gov/news/schedule"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apps.bea.gov/iTable/?reqid=70&amp;step=1&amp;acrdn=2"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apps.bea.gov/iTable/?reqid=70&amp;step=1&amp;acrdn=2"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bea.gov/iTable/iTable.cfm?reqid=70&amp;step=1&amp;isuri=1&amp;acrdn=3"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L84"/>
  <sheetViews>
    <sheetView tabSelected="1" zoomScaleNormal="100" workbookViewId="0">
      <pane xSplit="6960" topLeftCell="CZ1" activePane="topRight"/>
      <selection activeCell="C71" sqref="C71:DK72"/>
      <selection pane="topRight" activeCell="DK3" sqref="DK3"/>
    </sheetView>
  </sheetViews>
  <sheetFormatPr defaultColWidth="9.140625" defaultRowHeight="14.25"/>
  <cols>
    <col min="1" max="1" width="19.5703125" style="18" bestFit="1" customWidth="1"/>
    <col min="2" max="2" width="9.140625" style="18"/>
    <col min="3" max="82" width="11.28515625" style="18" bestFit="1" customWidth="1"/>
    <col min="83" max="83" width="10.42578125" style="18" bestFit="1" customWidth="1"/>
    <col min="84" max="85" width="10.140625" style="18" bestFit="1" customWidth="1"/>
    <col min="86" max="87" width="10.42578125" style="18" bestFit="1" customWidth="1"/>
    <col min="88" max="89" width="11.28515625" style="18" bestFit="1" customWidth="1"/>
    <col min="90" max="90" width="10.42578125" style="18" bestFit="1" customWidth="1"/>
    <col min="91" max="92" width="11.28515625" style="18" bestFit="1" customWidth="1"/>
    <col min="93" max="96" width="15.7109375" style="18" bestFit="1" customWidth="1"/>
    <col min="97" max="98" width="12.140625" style="18" customWidth="1"/>
    <col min="99" max="100" width="11.28515625" style="18" bestFit="1" customWidth="1"/>
    <col min="101" max="101" width="11.5703125" style="18" customWidth="1"/>
    <col min="102" max="107" width="11.28515625" style="18" bestFit="1" customWidth="1"/>
    <col min="108" max="108" width="11.140625" style="18" bestFit="1" customWidth="1"/>
    <col min="109" max="109" width="11.28515625" style="18" bestFit="1" customWidth="1"/>
    <col min="110" max="115" width="11.140625" style="18" bestFit="1" customWidth="1"/>
    <col min="116" max="16384" width="9.140625" style="18"/>
  </cols>
  <sheetData>
    <row r="1" spans="1:116" ht="18">
      <c r="A1" s="46" t="s">
        <v>702</v>
      </c>
    </row>
    <row r="2" spans="1:116" ht="16.5">
      <c r="A2" s="47" t="s">
        <v>572</v>
      </c>
    </row>
    <row r="3" spans="1:116">
      <c r="A3" s="18" t="s">
        <v>573</v>
      </c>
    </row>
    <row r="4" spans="1:116">
      <c r="A4" s="18" t="s">
        <v>574</v>
      </c>
    </row>
    <row r="6" spans="1:116" s="43" customFormat="1">
      <c r="A6" s="1" t="s">
        <v>0</v>
      </c>
      <c r="B6" s="1" t="s">
        <v>2</v>
      </c>
      <c r="C6" s="42" t="s">
        <v>575</v>
      </c>
      <c r="D6" s="42" t="s">
        <v>576</v>
      </c>
      <c r="E6" s="42" t="s">
        <v>577</v>
      </c>
      <c r="F6" s="42" t="s">
        <v>578</v>
      </c>
      <c r="G6" s="42" t="s">
        <v>579</v>
      </c>
      <c r="H6" s="42" t="s">
        <v>580</v>
      </c>
      <c r="I6" s="42" t="s">
        <v>581</v>
      </c>
      <c r="J6" s="42" t="s">
        <v>582</v>
      </c>
      <c r="K6" s="42" t="s">
        <v>583</v>
      </c>
      <c r="L6" s="42" t="s">
        <v>584</v>
      </c>
      <c r="M6" s="42" t="s">
        <v>585</v>
      </c>
      <c r="N6" s="42" t="s">
        <v>586</v>
      </c>
      <c r="O6" s="42" t="s">
        <v>587</v>
      </c>
      <c r="P6" s="42" t="s">
        <v>588</v>
      </c>
      <c r="Q6" s="42" t="s">
        <v>589</v>
      </c>
      <c r="R6" s="42" t="s">
        <v>590</v>
      </c>
      <c r="S6" s="42" t="s">
        <v>591</v>
      </c>
      <c r="T6" s="42" t="s">
        <v>592</v>
      </c>
      <c r="U6" s="42" t="s">
        <v>593</v>
      </c>
      <c r="V6" s="42" t="s">
        <v>594</v>
      </c>
      <c r="W6" s="42" t="s">
        <v>595</v>
      </c>
      <c r="X6" s="42" t="s">
        <v>596</v>
      </c>
      <c r="Y6" s="42" t="s">
        <v>597</v>
      </c>
      <c r="Z6" s="42" t="s">
        <v>598</v>
      </c>
      <c r="AA6" s="42" t="s">
        <v>599</v>
      </c>
      <c r="AB6" s="42" t="s">
        <v>600</v>
      </c>
      <c r="AC6" s="42" t="s">
        <v>601</v>
      </c>
      <c r="AD6" s="42" t="s">
        <v>602</v>
      </c>
      <c r="AE6" s="42" t="s">
        <v>603</v>
      </c>
      <c r="AF6" s="42" t="s">
        <v>604</v>
      </c>
      <c r="AG6" s="42" t="s">
        <v>605</v>
      </c>
      <c r="AH6" s="42" t="s">
        <v>606</v>
      </c>
      <c r="AI6" s="42" t="s">
        <v>607</v>
      </c>
      <c r="AJ6" s="42" t="s">
        <v>608</v>
      </c>
      <c r="AK6" s="42" t="s">
        <v>609</v>
      </c>
      <c r="AL6" s="42" t="s">
        <v>610</v>
      </c>
      <c r="AM6" s="42" t="s">
        <v>611</v>
      </c>
      <c r="AN6" s="42" t="s">
        <v>612</v>
      </c>
      <c r="AO6" s="42" t="s">
        <v>613</v>
      </c>
      <c r="AP6" s="42" t="s">
        <v>614</v>
      </c>
      <c r="AQ6" s="42" t="s">
        <v>615</v>
      </c>
      <c r="AR6" s="42" t="s">
        <v>616</v>
      </c>
      <c r="AS6" s="42" t="s">
        <v>617</v>
      </c>
      <c r="AT6" s="42" t="s">
        <v>618</v>
      </c>
      <c r="AU6" s="42" t="s">
        <v>619</v>
      </c>
      <c r="AV6" s="42" t="s">
        <v>620</v>
      </c>
      <c r="AW6" s="42" t="s">
        <v>621</v>
      </c>
      <c r="AX6" s="42" t="s">
        <v>622</v>
      </c>
      <c r="AY6" s="42" t="s">
        <v>623</v>
      </c>
      <c r="AZ6" s="42" t="s">
        <v>624</v>
      </c>
      <c r="BA6" s="42" t="s">
        <v>625</v>
      </c>
      <c r="BB6" s="42" t="s">
        <v>626</v>
      </c>
      <c r="BC6" s="42" t="s">
        <v>627</v>
      </c>
      <c r="BD6" s="42" t="s">
        <v>628</v>
      </c>
      <c r="BE6" s="42" t="s">
        <v>629</v>
      </c>
      <c r="BF6" s="42" t="s">
        <v>630</v>
      </c>
      <c r="BG6" s="42" t="s">
        <v>631</v>
      </c>
      <c r="BH6" s="42" t="s">
        <v>632</v>
      </c>
      <c r="BI6" s="42" t="s">
        <v>633</v>
      </c>
      <c r="BJ6" s="42" t="s">
        <v>634</v>
      </c>
      <c r="BK6" s="42" t="s">
        <v>635</v>
      </c>
      <c r="BL6" s="42" t="s">
        <v>636</v>
      </c>
      <c r="BM6" s="42" t="s">
        <v>637</v>
      </c>
      <c r="BN6" s="42" t="s">
        <v>638</v>
      </c>
      <c r="BO6" s="42" t="s">
        <v>639</v>
      </c>
      <c r="BP6" s="42" t="s">
        <v>640</v>
      </c>
      <c r="BQ6" s="42" t="s">
        <v>641</v>
      </c>
      <c r="BR6" s="42" t="s">
        <v>642</v>
      </c>
      <c r="BS6" s="42" t="s">
        <v>643</v>
      </c>
      <c r="BT6" s="42" t="s">
        <v>644</v>
      </c>
      <c r="BU6" s="42" t="s">
        <v>645</v>
      </c>
      <c r="BV6" s="42" t="s">
        <v>646</v>
      </c>
      <c r="BW6" s="42" t="s">
        <v>647</v>
      </c>
      <c r="BX6" s="42" t="s">
        <v>648</v>
      </c>
      <c r="BY6" s="42" t="s">
        <v>649</v>
      </c>
      <c r="BZ6" s="42" t="s">
        <v>650</v>
      </c>
      <c r="CA6" s="42" t="s">
        <v>651</v>
      </c>
      <c r="CB6" s="42" t="s">
        <v>652</v>
      </c>
      <c r="CC6" s="42" t="s">
        <v>653</v>
      </c>
      <c r="CD6" s="42" t="s">
        <v>654</v>
      </c>
      <c r="CE6" s="42" t="s">
        <v>655</v>
      </c>
      <c r="CF6" s="42" t="s">
        <v>656</v>
      </c>
      <c r="CG6" s="42" t="s">
        <v>657</v>
      </c>
      <c r="CH6" s="42" t="s">
        <v>664</v>
      </c>
      <c r="CI6" s="42" t="s">
        <v>665</v>
      </c>
      <c r="CJ6" s="42" t="s">
        <v>666</v>
      </c>
      <c r="CK6" s="42" t="s">
        <v>667</v>
      </c>
      <c r="CL6" s="42" t="s">
        <v>671</v>
      </c>
      <c r="CM6" s="42" t="s">
        <v>672</v>
      </c>
      <c r="CN6" s="42" t="s">
        <v>673</v>
      </c>
      <c r="CO6" s="42" t="s">
        <v>676</v>
      </c>
      <c r="CP6" s="42" t="s">
        <v>677</v>
      </c>
      <c r="CQ6" s="42" t="s">
        <v>678</v>
      </c>
      <c r="CR6" s="42" t="s">
        <v>679</v>
      </c>
      <c r="CS6" s="42" t="s">
        <v>680</v>
      </c>
      <c r="CT6" s="42" t="s">
        <v>681</v>
      </c>
      <c r="CU6" s="42" t="s">
        <v>682</v>
      </c>
      <c r="CV6" s="42" t="s">
        <v>683</v>
      </c>
      <c r="CW6" s="42" t="s">
        <v>684</v>
      </c>
      <c r="CX6" s="42" t="s">
        <v>686</v>
      </c>
      <c r="CY6" s="42" t="s">
        <v>687</v>
      </c>
      <c r="CZ6" s="42" t="s">
        <v>688</v>
      </c>
      <c r="DA6" s="42" t="s">
        <v>692</v>
      </c>
      <c r="DB6" s="42" t="s">
        <v>693</v>
      </c>
      <c r="DC6" s="42" t="s">
        <v>694</v>
      </c>
      <c r="DD6" s="42" t="s">
        <v>695</v>
      </c>
      <c r="DE6" s="42" t="s">
        <v>696</v>
      </c>
      <c r="DF6" s="42" t="s">
        <v>700</v>
      </c>
      <c r="DG6" s="42" t="s">
        <v>701</v>
      </c>
      <c r="DH6" s="42" t="s">
        <v>706</v>
      </c>
      <c r="DI6" s="42" t="s">
        <v>708</v>
      </c>
      <c r="DJ6" s="42" t="s">
        <v>709</v>
      </c>
      <c r="DK6" s="42" t="s">
        <v>710</v>
      </c>
    </row>
    <row r="7" spans="1:116">
      <c r="A7" s="18" t="s">
        <v>1</v>
      </c>
      <c r="B7" s="18" t="s">
        <v>658</v>
      </c>
      <c r="C7" s="27">
        <v>37435148</v>
      </c>
      <c r="D7" s="27">
        <v>37549436</v>
      </c>
      <c r="E7" s="27">
        <v>38800688</v>
      </c>
      <c r="F7" s="27">
        <v>39004456</v>
      </c>
      <c r="G7" s="27">
        <v>39411120</v>
      </c>
      <c r="H7" s="27">
        <v>39821180</v>
      </c>
      <c r="I7" s="27">
        <v>40300592</v>
      </c>
      <c r="J7" s="27">
        <v>41195340</v>
      </c>
      <c r="K7" s="27">
        <v>41667004</v>
      </c>
      <c r="L7" s="27">
        <v>41958320</v>
      </c>
      <c r="M7" s="27">
        <v>42282128</v>
      </c>
      <c r="N7" s="27">
        <v>41924660</v>
      </c>
      <c r="O7" s="27">
        <v>42666316</v>
      </c>
      <c r="P7" s="27">
        <v>42909000</v>
      </c>
      <c r="Q7" s="27">
        <v>43252160</v>
      </c>
      <c r="R7" s="27">
        <v>43123824</v>
      </c>
      <c r="S7" s="27">
        <v>43242932</v>
      </c>
      <c r="T7" s="27">
        <v>43816292</v>
      </c>
      <c r="U7" s="27">
        <v>43963876</v>
      </c>
      <c r="V7" s="27">
        <v>43958912</v>
      </c>
      <c r="W7" s="27">
        <v>44335748</v>
      </c>
      <c r="X7" s="27">
        <v>44697308</v>
      </c>
      <c r="Y7" s="27">
        <v>45482604</v>
      </c>
      <c r="Z7" s="27">
        <v>46341668</v>
      </c>
      <c r="AA7" s="27">
        <v>46681584</v>
      </c>
      <c r="AB7" s="27">
        <v>47434128</v>
      </c>
      <c r="AC7" s="27">
        <v>48451556</v>
      </c>
      <c r="AD7" s="27">
        <v>49006260</v>
      </c>
      <c r="AE7" s="27">
        <v>49059816</v>
      </c>
      <c r="AF7" s="27">
        <v>49563780</v>
      </c>
      <c r="AG7" s="27">
        <v>50546144</v>
      </c>
      <c r="AH7" s="27">
        <v>50867684</v>
      </c>
      <c r="AI7" s="27">
        <v>51984588</v>
      </c>
      <c r="AJ7" s="27">
        <v>52568668</v>
      </c>
      <c r="AK7" s="27">
        <v>52551368</v>
      </c>
      <c r="AL7" s="27">
        <v>53465336</v>
      </c>
      <c r="AM7" s="27">
        <v>54559556</v>
      </c>
      <c r="AN7" s="27">
        <v>55466252</v>
      </c>
      <c r="AO7" s="27">
        <v>55584320</v>
      </c>
      <c r="AP7" s="27">
        <v>56483372</v>
      </c>
      <c r="AQ7" s="27">
        <v>56965388</v>
      </c>
      <c r="AR7" s="27">
        <v>57184492</v>
      </c>
      <c r="AS7" s="27">
        <v>57854316</v>
      </c>
      <c r="AT7" s="27">
        <v>57867180</v>
      </c>
      <c r="AU7" s="27">
        <v>56144744</v>
      </c>
      <c r="AV7" s="27">
        <v>56029412</v>
      </c>
      <c r="AW7" s="27">
        <v>55975120</v>
      </c>
      <c r="AX7" s="27">
        <v>56147372</v>
      </c>
      <c r="AY7" s="27">
        <v>56035768</v>
      </c>
      <c r="AZ7" s="27">
        <v>57134768</v>
      </c>
      <c r="BA7" s="27">
        <v>57543792</v>
      </c>
      <c r="BB7" s="27">
        <v>58088800</v>
      </c>
      <c r="BC7" s="27">
        <v>58472968</v>
      </c>
      <c r="BD7" s="27">
        <v>59044348</v>
      </c>
      <c r="BE7" s="27">
        <v>59979080</v>
      </c>
      <c r="BF7" s="27">
        <v>59927576</v>
      </c>
      <c r="BG7" s="27">
        <v>61280096</v>
      </c>
      <c r="BH7" s="27">
        <v>61991324</v>
      </c>
      <c r="BI7" s="27">
        <v>62268900</v>
      </c>
      <c r="BJ7" s="27">
        <v>63082656</v>
      </c>
      <c r="BK7" s="27">
        <v>63607164</v>
      </c>
      <c r="BL7" s="27">
        <v>63646400</v>
      </c>
      <c r="BM7" s="27">
        <v>64157580</v>
      </c>
      <c r="BN7" s="27">
        <v>64590772</v>
      </c>
      <c r="BO7" s="27">
        <v>66150140</v>
      </c>
      <c r="BP7" s="27">
        <v>66809196</v>
      </c>
      <c r="BQ7" s="27">
        <v>67469300</v>
      </c>
      <c r="BR7" s="27">
        <v>68142360</v>
      </c>
      <c r="BS7" s="27">
        <v>69689104</v>
      </c>
      <c r="BT7" s="27">
        <v>69608560</v>
      </c>
      <c r="BU7" s="27">
        <v>70253156</v>
      </c>
      <c r="BV7" s="27">
        <v>70704776</v>
      </c>
      <c r="BW7" s="27">
        <v>71200728</v>
      </c>
      <c r="BX7" s="27">
        <v>71064160</v>
      </c>
      <c r="BY7" s="27">
        <v>72095340</v>
      </c>
      <c r="BZ7" s="27">
        <v>72606592</v>
      </c>
      <c r="CA7" s="27">
        <v>73074072</v>
      </c>
      <c r="CB7" s="27">
        <v>73440748</v>
      </c>
      <c r="CC7" s="27">
        <v>73615420</v>
      </c>
      <c r="CD7" s="27">
        <v>74983172</v>
      </c>
      <c r="CE7" s="27">
        <v>75391500</v>
      </c>
      <c r="CF7" s="27">
        <v>76301284</v>
      </c>
      <c r="CG7" s="27">
        <v>76880412</v>
      </c>
      <c r="CH7" s="27">
        <v>77161872</v>
      </c>
      <c r="CI7" s="27">
        <v>77914172</v>
      </c>
      <c r="CJ7" s="38">
        <v>78190496</v>
      </c>
      <c r="CK7" s="38">
        <v>78805736</v>
      </c>
      <c r="CL7" s="38">
        <v>79326860</v>
      </c>
      <c r="CM7" s="39">
        <v>80983836</v>
      </c>
      <c r="CN7" s="39">
        <v>77550304</v>
      </c>
      <c r="CO7" s="40">
        <v>79899772</v>
      </c>
      <c r="CP7" s="40">
        <v>82128344</v>
      </c>
      <c r="CQ7" s="40">
        <v>82658472</v>
      </c>
      <c r="CR7" s="39">
        <v>84375896</v>
      </c>
      <c r="CS7" s="39">
        <v>85383724</v>
      </c>
      <c r="CT7" s="39">
        <v>87820580</v>
      </c>
      <c r="CU7" s="39">
        <v>89424416</v>
      </c>
      <c r="CV7" s="39">
        <v>90567032</v>
      </c>
      <c r="CW7" s="39">
        <v>92999392</v>
      </c>
      <c r="CX7" s="39">
        <v>92952292</v>
      </c>
      <c r="CY7" s="39">
        <v>94240468</v>
      </c>
      <c r="CZ7" s="39">
        <v>94773932</v>
      </c>
      <c r="DA7" s="39">
        <v>96536372</v>
      </c>
      <c r="DB7" s="39">
        <v>98042884</v>
      </c>
      <c r="DC7" s="39">
        <v>98423388</v>
      </c>
      <c r="DD7" s="39">
        <v>99250672</v>
      </c>
      <c r="DE7" s="39">
        <v>100229700</v>
      </c>
      <c r="DF7" s="39">
        <v>100657000</v>
      </c>
      <c r="DG7" s="39">
        <v>101891948</v>
      </c>
      <c r="DH7" s="39">
        <v>102423298</v>
      </c>
      <c r="DI7" s="39">
        <v>102851970</v>
      </c>
      <c r="DJ7" s="39">
        <v>103695698</v>
      </c>
      <c r="DK7" s="39">
        <v>104722346</v>
      </c>
      <c r="DL7" s="39"/>
    </row>
    <row r="8" spans="1:116" ht="20.25" customHeight="1">
      <c r="A8" s="55" t="s">
        <v>659</v>
      </c>
      <c r="B8" s="56"/>
      <c r="C8" s="56"/>
      <c r="D8" s="56"/>
      <c r="E8" s="56"/>
      <c r="F8" s="56"/>
      <c r="G8" s="56"/>
      <c r="H8" s="56"/>
      <c r="I8" s="56"/>
      <c r="J8" s="56"/>
      <c r="K8" s="56"/>
      <c r="L8" s="56"/>
      <c r="M8" s="56"/>
      <c r="N8" s="56"/>
      <c r="O8" s="56"/>
      <c r="P8" s="56"/>
      <c r="Q8" s="56"/>
      <c r="R8" s="56"/>
      <c r="S8" s="56"/>
      <c r="T8" s="56"/>
      <c r="U8" s="56"/>
      <c r="V8" s="56"/>
      <c r="W8" s="56"/>
      <c r="X8" s="56"/>
      <c r="Y8" s="56"/>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row>
    <row r="9" spans="1:116" ht="14.25" customHeight="1">
      <c r="A9" s="57" t="s">
        <v>697</v>
      </c>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N9" s="28"/>
      <c r="CO9" s="31"/>
    </row>
    <row r="10" spans="1:116" ht="15" customHeight="1">
      <c r="A10" s="57" t="s">
        <v>698</v>
      </c>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R10"/>
    </row>
    <row r="11" spans="1:116" customFormat="1" ht="15" customHeight="1">
      <c r="A11" s="57" t="s">
        <v>711</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R11" s="18"/>
    </row>
    <row r="12" spans="1:116">
      <c r="A12" s="19"/>
      <c r="CR12" s="35"/>
    </row>
    <row r="13" spans="1:116">
      <c r="A13" s="16" t="s">
        <v>558</v>
      </c>
      <c r="D13" s="20">
        <f>D7/C7-1</f>
        <v>3.0529597478818893E-3</v>
      </c>
      <c r="E13" s="20">
        <f t="shared" ref="E13:BP13" si="0">E7/D7-1</f>
        <v>3.3322790787057466E-2</v>
      </c>
      <c r="F13" s="20">
        <f t="shared" si="0"/>
        <v>5.2516594551106355E-3</v>
      </c>
      <c r="G13" s="20">
        <f t="shared" si="0"/>
        <v>1.0426090803573818E-2</v>
      </c>
      <c r="H13" s="20">
        <f t="shared" si="0"/>
        <v>1.0404677664577866E-2</v>
      </c>
      <c r="I13" s="20">
        <f t="shared" si="0"/>
        <v>1.2039120889938415E-2</v>
      </c>
      <c r="J13" s="20">
        <f t="shared" si="0"/>
        <v>2.220185748139869E-2</v>
      </c>
      <c r="K13" s="20">
        <f t="shared" si="0"/>
        <v>1.1449450350452306E-2</v>
      </c>
      <c r="L13" s="20">
        <f t="shared" si="0"/>
        <v>6.9915273965941438E-3</v>
      </c>
      <c r="M13" s="20">
        <f t="shared" si="0"/>
        <v>7.7173728595425484E-3</v>
      </c>
      <c r="N13" s="20">
        <f t="shared" si="0"/>
        <v>-8.4543521555963119E-3</v>
      </c>
      <c r="O13" s="20">
        <f t="shared" si="0"/>
        <v>1.7690209055958972E-2</v>
      </c>
      <c r="P13" s="20">
        <f t="shared" si="0"/>
        <v>5.6879529978637322E-3</v>
      </c>
      <c r="Q13" s="20">
        <f t="shared" si="0"/>
        <v>7.9973898249785513E-3</v>
      </c>
      <c r="R13" s="20">
        <f t="shared" si="0"/>
        <v>-2.9671581719848961E-3</v>
      </c>
      <c r="S13" s="20">
        <f t="shared" si="0"/>
        <v>2.7619999562191744E-3</v>
      </c>
      <c r="T13" s="20">
        <f t="shared" si="0"/>
        <v>1.3259045431979422E-2</v>
      </c>
      <c r="U13" s="20">
        <f t="shared" si="0"/>
        <v>3.3682448528506992E-3</v>
      </c>
      <c r="V13" s="20">
        <f t="shared" si="0"/>
        <v>-1.1291088165199525E-4</v>
      </c>
      <c r="W13" s="20">
        <f t="shared" si="0"/>
        <v>8.5724596641518769E-3</v>
      </c>
      <c r="X13" s="20">
        <f t="shared" si="0"/>
        <v>8.1550445477991396E-3</v>
      </c>
      <c r="Y13" s="20">
        <f t="shared" si="0"/>
        <v>1.756920125927941E-2</v>
      </c>
      <c r="Z13" s="20">
        <f t="shared" si="0"/>
        <v>1.8887748819306882E-2</v>
      </c>
      <c r="AA13" s="20">
        <f t="shared" si="0"/>
        <v>7.3349970916023466E-3</v>
      </c>
      <c r="AB13" s="20">
        <f t="shared" si="0"/>
        <v>1.6120789731556728E-2</v>
      </c>
      <c r="AC13" s="20">
        <f t="shared" si="0"/>
        <v>2.1449282255172841E-2</v>
      </c>
      <c r="AD13" s="20">
        <f t="shared" si="0"/>
        <v>1.1448631288538902E-2</v>
      </c>
      <c r="AE13" s="20">
        <f t="shared" si="0"/>
        <v>1.0928399759539964E-3</v>
      </c>
      <c r="AF13" s="20">
        <f t="shared" si="0"/>
        <v>1.0272439668342903E-2</v>
      </c>
      <c r="AG13" s="20">
        <f t="shared" si="0"/>
        <v>1.9820199347184486E-2</v>
      </c>
      <c r="AH13" s="20">
        <f t="shared" si="0"/>
        <v>6.3613161075155578E-3</v>
      </c>
      <c r="AI13" s="20">
        <f t="shared" si="0"/>
        <v>2.1957044476410559E-2</v>
      </c>
      <c r="AJ13" s="20">
        <f t="shared" si="0"/>
        <v>1.1235637762484485E-2</v>
      </c>
      <c r="AK13" s="20">
        <f t="shared" si="0"/>
        <v>-3.2909336793540689E-4</v>
      </c>
      <c r="AL13" s="20">
        <f t="shared" si="0"/>
        <v>1.7391897390758748E-2</v>
      </c>
      <c r="AM13" s="20">
        <f t="shared" si="0"/>
        <v>2.0465970699220959E-2</v>
      </c>
      <c r="AN13" s="20">
        <f t="shared" si="0"/>
        <v>1.6618463683978568E-2</v>
      </c>
      <c r="AO13" s="20">
        <f t="shared" si="0"/>
        <v>2.1286457213658405E-3</v>
      </c>
      <c r="AP13" s="20">
        <f t="shared" si="0"/>
        <v>1.6174561459058934E-2</v>
      </c>
      <c r="AQ13" s="20">
        <f t="shared" si="0"/>
        <v>8.5337681326815851E-3</v>
      </c>
      <c r="AR13" s="20">
        <f t="shared" si="0"/>
        <v>3.8462653848685413E-3</v>
      </c>
      <c r="AS13" s="20">
        <f t="shared" si="0"/>
        <v>1.1713385510183416E-2</v>
      </c>
      <c r="AT13" s="20">
        <f t="shared" si="0"/>
        <v>2.2235160467554138E-4</v>
      </c>
      <c r="AU13" s="20">
        <f t="shared" si="0"/>
        <v>-2.9765335031014084E-2</v>
      </c>
      <c r="AV13" s="20">
        <f t="shared" si="0"/>
        <v>-2.0541905044575426E-3</v>
      </c>
      <c r="AW13" s="20">
        <f>AW7/AV7-1</f>
        <v>-9.6899107204617696E-4</v>
      </c>
      <c r="AX13" s="20">
        <f t="shared" si="0"/>
        <v>3.0772957699778392E-3</v>
      </c>
      <c r="AY13" s="20">
        <f t="shared" si="0"/>
        <v>-1.9876976610766484E-3</v>
      </c>
      <c r="AZ13" s="20">
        <f t="shared" si="0"/>
        <v>1.9612473233167727E-2</v>
      </c>
      <c r="BA13" s="20">
        <f t="shared" si="0"/>
        <v>7.1589334186148434E-3</v>
      </c>
      <c r="BB13" s="20">
        <f t="shared" si="0"/>
        <v>9.4711867441756858E-3</v>
      </c>
      <c r="BC13" s="20">
        <f t="shared" si="0"/>
        <v>6.6134607704066983E-3</v>
      </c>
      <c r="BD13" s="20">
        <f t="shared" si="0"/>
        <v>9.7716948453856478E-3</v>
      </c>
      <c r="BE13" s="20">
        <f t="shared" si="0"/>
        <v>1.583101569687928E-2</v>
      </c>
      <c r="BF13" s="20">
        <f t="shared" si="0"/>
        <v>-8.5869939985738775E-4</v>
      </c>
      <c r="BG13" s="20">
        <f t="shared" si="0"/>
        <v>2.2569242580410709E-2</v>
      </c>
      <c r="BH13" s="20">
        <f t="shared" si="0"/>
        <v>1.1606182862376802E-2</v>
      </c>
      <c r="BI13" s="20">
        <f t="shared" si="0"/>
        <v>4.4776588414210394E-3</v>
      </c>
      <c r="BJ13" s="20">
        <f t="shared" si="0"/>
        <v>1.3068417781589181E-2</v>
      </c>
      <c r="BK13" s="20">
        <f t="shared" si="0"/>
        <v>8.3146150345985159E-3</v>
      </c>
      <c r="BL13" s="20">
        <f t="shared" si="0"/>
        <v>6.1684875621881297E-4</v>
      </c>
      <c r="BM13" s="20">
        <f t="shared" si="0"/>
        <v>8.0315618793835863E-3</v>
      </c>
      <c r="BN13" s="20">
        <f t="shared" si="0"/>
        <v>6.7520003092385039E-3</v>
      </c>
      <c r="BO13" s="20">
        <f t="shared" si="0"/>
        <v>2.4142272211888027E-2</v>
      </c>
      <c r="BP13" s="20">
        <f t="shared" si="0"/>
        <v>9.9630325801276509E-3</v>
      </c>
      <c r="BQ13" s="20">
        <f t="shared" ref="BQ13:CG13" si="1">BQ7/BP7-1</f>
        <v>9.8804362201874163E-3</v>
      </c>
      <c r="BR13" s="20">
        <f t="shared" si="1"/>
        <v>9.9757963992512799E-3</v>
      </c>
      <c r="BS13" s="20">
        <f t="shared" si="1"/>
        <v>2.2698714866934422E-2</v>
      </c>
      <c r="BT13" s="20">
        <f t="shared" si="1"/>
        <v>-1.1557617385925534E-3</v>
      </c>
      <c r="BU13" s="20">
        <f t="shared" si="1"/>
        <v>9.2602978714111384E-3</v>
      </c>
      <c r="BV13" s="20">
        <f t="shared" si="1"/>
        <v>6.4284656478634794E-3</v>
      </c>
      <c r="BW13" s="20">
        <f t="shared" si="1"/>
        <v>7.0144059292402972E-3</v>
      </c>
      <c r="BX13" s="20">
        <f t="shared" si="1"/>
        <v>-1.9180702759106216E-3</v>
      </c>
      <c r="BY13" s="20">
        <f t="shared" si="1"/>
        <v>1.4510549340201795E-2</v>
      </c>
      <c r="BZ13" s="20">
        <f t="shared" si="1"/>
        <v>7.0913321166110599E-3</v>
      </c>
      <c r="CA13" s="20">
        <f t="shared" si="1"/>
        <v>6.4385338455219543E-3</v>
      </c>
      <c r="CB13" s="20">
        <f t="shared" si="1"/>
        <v>5.0178673497214277E-3</v>
      </c>
      <c r="CC13" s="20">
        <f t="shared" si="1"/>
        <v>2.3784071480317248E-3</v>
      </c>
      <c r="CD13" s="20">
        <f t="shared" si="1"/>
        <v>1.857969430861095E-2</v>
      </c>
      <c r="CE13" s="20">
        <f t="shared" si="1"/>
        <v>5.4455951796756885E-3</v>
      </c>
      <c r="CF13" s="20">
        <f t="shared" si="1"/>
        <v>1.2067461185942818E-2</v>
      </c>
      <c r="CG13" s="20">
        <f t="shared" si="1"/>
        <v>7.5900164406146331E-3</v>
      </c>
      <c r="CH13" s="20">
        <f t="shared" ref="CH13:CM13" si="2">CH7/CG7-1</f>
        <v>3.6610105575396457E-3</v>
      </c>
      <c r="CI13" s="35">
        <f t="shared" si="2"/>
        <v>9.7496338606195554E-3</v>
      </c>
      <c r="CJ13" s="35">
        <f t="shared" si="2"/>
        <v>3.5465178273343945E-3</v>
      </c>
      <c r="CK13" s="35">
        <f t="shared" si="2"/>
        <v>7.8684754730293793E-3</v>
      </c>
      <c r="CL13" s="35">
        <f>CL7/CK7-1</f>
        <v>6.612767375207218E-3</v>
      </c>
      <c r="CM13" s="35">
        <f t="shared" si="2"/>
        <v>2.0887956487878112E-2</v>
      </c>
      <c r="CN13" s="35">
        <f t="shared" ref="CN13" si="3">CN7/CM7-1</f>
        <v>-4.2397744656106462E-2</v>
      </c>
      <c r="CO13" s="35">
        <f t="shared" ref="CO13:CV13" si="4">CO7/CN7-1</f>
        <v>3.0296051450681594E-2</v>
      </c>
      <c r="CP13" s="24">
        <f t="shared" si="4"/>
        <v>2.7892094610733054E-2</v>
      </c>
      <c r="CQ13" s="24">
        <f t="shared" si="4"/>
        <v>6.4548726320354799E-3</v>
      </c>
      <c r="CR13" s="24">
        <f t="shared" si="4"/>
        <v>2.0777349961175196E-2</v>
      </c>
      <c r="CS13" s="24">
        <f t="shared" si="4"/>
        <v>1.194450130639213E-2</v>
      </c>
      <c r="CT13" s="24">
        <f t="shared" si="4"/>
        <v>2.8540052902822577E-2</v>
      </c>
      <c r="CU13" s="24">
        <f t="shared" si="4"/>
        <v>1.826264413193357E-2</v>
      </c>
      <c r="CV13" s="24">
        <f t="shared" si="4"/>
        <v>1.2777449952818154E-2</v>
      </c>
      <c r="CW13" s="24">
        <f t="shared" ref="CW13:DB13" si="5">CW7/CV7-1</f>
        <v>2.6857013488087E-2</v>
      </c>
      <c r="CX13" s="24">
        <f t="shared" si="5"/>
        <v>-5.0645492392031866E-4</v>
      </c>
      <c r="CY13" s="24">
        <f t="shared" si="5"/>
        <v>1.385846408176783E-2</v>
      </c>
      <c r="CZ13" s="24">
        <f t="shared" si="5"/>
        <v>5.6606679839492635E-3</v>
      </c>
      <c r="DA13" s="24">
        <f t="shared" si="5"/>
        <v>1.8596252817705272E-2</v>
      </c>
      <c r="DB13" s="24">
        <f t="shared" si="5"/>
        <v>1.5605641363858114E-2</v>
      </c>
      <c r="DC13" s="24">
        <f t="shared" ref="DC13:DI13" si="6">DC7/DB7-1</f>
        <v>3.8809955855643175E-3</v>
      </c>
      <c r="DD13" s="24">
        <f t="shared" si="6"/>
        <v>8.40535991303204E-3</v>
      </c>
      <c r="DE13" s="24">
        <f t="shared" si="6"/>
        <v>9.8641951764315561E-3</v>
      </c>
      <c r="DF13" s="24">
        <f t="shared" si="6"/>
        <v>4.2632074125732444E-3</v>
      </c>
      <c r="DG13" s="24">
        <f t="shared" si="6"/>
        <v>1.2268873501097843E-2</v>
      </c>
      <c r="DH13" s="24">
        <f t="shared" si="6"/>
        <v>5.2148379771874698E-3</v>
      </c>
      <c r="DI13" s="24">
        <f t="shared" si="6"/>
        <v>4.1852977630147947E-3</v>
      </c>
      <c r="DJ13" s="24">
        <f t="shared" ref="DJ13" si="7">DJ7/DI7-1</f>
        <v>8.2033236699305956E-3</v>
      </c>
      <c r="DK13" s="24">
        <f t="shared" ref="DK13" si="8">DK7/DJ7-1</f>
        <v>9.9005843038926233E-3</v>
      </c>
    </row>
    <row r="14" spans="1:116">
      <c r="A14" s="16" t="s">
        <v>559</v>
      </c>
      <c r="G14" s="20">
        <f>G7/C7-1</f>
        <v>5.2783870388331211E-2</v>
      </c>
      <c r="H14" s="20">
        <f t="shared" ref="H14:BS14" si="9">H7/D7-1</f>
        <v>6.0500083143725458E-2</v>
      </c>
      <c r="I14" s="20">
        <f t="shared" si="9"/>
        <v>3.8656634129786482E-2</v>
      </c>
      <c r="J14" s="20">
        <f t="shared" si="9"/>
        <v>5.617009502709136E-2</v>
      </c>
      <c r="K14" s="20">
        <f t="shared" si="9"/>
        <v>5.7239784101542845E-2</v>
      </c>
      <c r="L14" s="20">
        <f t="shared" si="9"/>
        <v>5.3668424692588257E-2</v>
      </c>
      <c r="M14" s="20">
        <f t="shared" si="9"/>
        <v>4.9168905508881755E-2</v>
      </c>
      <c r="N14" s="20">
        <f t="shared" si="9"/>
        <v>1.7703944183978138E-2</v>
      </c>
      <c r="O14" s="20">
        <f t="shared" si="9"/>
        <v>2.3983293831253194E-2</v>
      </c>
      <c r="P14" s="20">
        <f t="shared" si="9"/>
        <v>2.2657723188154399E-2</v>
      </c>
      <c r="Q14" s="20">
        <f t="shared" si="9"/>
        <v>2.2941891666379721E-2</v>
      </c>
      <c r="R14" s="20">
        <f t="shared" si="9"/>
        <v>2.8602831841689325E-2</v>
      </c>
      <c r="S14" s="20">
        <f t="shared" si="9"/>
        <v>1.3514548572696183E-2</v>
      </c>
      <c r="T14" s="20">
        <f t="shared" si="9"/>
        <v>2.1144561746952784E-2</v>
      </c>
      <c r="U14" s="20">
        <f t="shared" si="9"/>
        <v>1.6455039470861133E-2</v>
      </c>
      <c r="V14" s="20">
        <f t="shared" si="9"/>
        <v>1.9364887492352212E-2</v>
      </c>
      <c r="W14" s="20">
        <f t="shared" si="9"/>
        <v>2.5271551891994815E-2</v>
      </c>
      <c r="X14" s="20">
        <f t="shared" si="9"/>
        <v>2.0107041463024666E-2</v>
      </c>
      <c r="Y14" s="20">
        <f t="shared" si="9"/>
        <v>3.4544906823047228E-2</v>
      </c>
      <c r="Z14" s="20">
        <f t="shared" si="9"/>
        <v>5.4204162286819013E-2</v>
      </c>
      <c r="AA14" s="20">
        <f t="shared" si="9"/>
        <v>5.2910712141362781E-2</v>
      </c>
      <c r="AB14" s="20">
        <f t="shared" si="9"/>
        <v>6.1230085713439353E-2</v>
      </c>
      <c r="AC14" s="20">
        <f t="shared" si="9"/>
        <v>6.5276649507578721E-2</v>
      </c>
      <c r="AD14" s="20">
        <f t="shared" si="9"/>
        <v>5.7498836684083177E-2</v>
      </c>
      <c r="AE14" s="20">
        <f t="shared" si="9"/>
        <v>5.0945829087547745E-2</v>
      </c>
      <c r="AF14" s="20">
        <f t="shared" si="9"/>
        <v>4.4897041218930012E-2</v>
      </c>
      <c r="AG14" s="20">
        <f t="shared" si="9"/>
        <v>4.3230562089688007E-2</v>
      </c>
      <c r="AH14" s="20">
        <f t="shared" si="9"/>
        <v>3.7983392325796839E-2</v>
      </c>
      <c r="AI14" s="20">
        <f t="shared" si="9"/>
        <v>5.9616448622636486E-2</v>
      </c>
      <c r="AJ14" s="20">
        <f t="shared" si="9"/>
        <v>6.0626691507386976E-2</v>
      </c>
      <c r="AK14" s="20">
        <f t="shared" si="9"/>
        <v>3.9671156715732847E-2</v>
      </c>
      <c r="AL14" s="20">
        <f t="shared" si="9"/>
        <v>5.106684235908987E-2</v>
      </c>
      <c r="AM14" s="20">
        <f t="shared" si="9"/>
        <v>4.9533296291585538E-2</v>
      </c>
      <c r="AN14" s="20">
        <f t="shared" si="9"/>
        <v>5.5119981354672998E-2</v>
      </c>
      <c r="AO14" s="20">
        <f t="shared" si="9"/>
        <v>5.7714044665783115E-2</v>
      </c>
      <c r="AP14" s="20">
        <f t="shared" si="9"/>
        <v>5.6448462233548824E-2</v>
      </c>
      <c r="AQ14" s="20">
        <f t="shared" si="9"/>
        <v>4.4095520132165333E-2</v>
      </c>
      <c r="AR14" s="20">
        <f t="shared" si="9"/>
        <v>3.0978116206589856E-2</v>
      </c>
      <c r="AS14" s="20">
        <f t="shared" si="9"/>
        <v>4.0838783311552662E-2</v>
      </c>
      <c r="AT14" s="20">
        <f t="shared" si="9"/>
        <v>2.4499387182479015E-2</v>
      </c>
      <c r="AU14" s="20">
        <f t="shared" si="9"/>
        <v>-1.4406010892087706E-2</v>
      </c>
      <c r="AV14" s="20">
        <f t="shared" si="9"/>
        <v>-2.0199182673512284E-2</v>
      </c>
      <c r="AW14" s="20">
        <f t="shared" si="9"/>
        <v>-3.2481517887101075E-2</v>
      </c>
      <c r="AX14" s="20">
        <f t="shared" si="9"/>
        <v>-2.9719920687339529E-2</v>
      </c>
      <c r="AY14" s="20">
        <f t="shared" si="9"/>
        <v>-1.9409831132188859E-3</v>
      </c>
      <c r="AZ14" s="20">
        <f t="shared" si="9"/>
        <v>1.9728138499829351E-2</v>
      </c>
      <c r="BA14" s="20">
        <f t="shared" si="9"/>
        <v>2.8024450863169292E-2</v>
      </c>
      <c r="BB14" s="20">
        <f t="shared" si="9"/>
        <v>3.457736187545879E-2</v>
      </c>
      <c r="BC14" s="20">
        <f t="shared" si="9"/>
        <v>4.3493648556757636E-2</v>
      </c>
      <c r="BD14" s="20">
        <f t="shared" si="9"/>
        <v>3.3422381272292911E-2</v>
      </c>
      <c r="BE14" s="20">
        <f t="shared" si="9"/>
        <v>4.2320603411050817E-2</v>
      </c>
      <c r="BF14" s="20">
        <f t="shared" si="9"/>
        <v>3.1654570244177949E-2</v>
      </c>
      <c r="BG14" s="20">
        <f t="shared" si="9"/>
        <v>4.8007277482477129E-2</v>
      </c>
      <c r="BH14" s="20">
        <f t="shared" si="9"/>
        <v>4.9911229437235916E-2</v>
      </c>
      <c r="BI14" s="20">
        <f t="shared" si="9"/>
        <v>3.8176977706226856E-2</v>
      </c>
      <c r="BJ14" s="20">
        <f t="shared" si="9"/>
        <v>5.2648216573952578E-2</v>
      </c>
      <c r="BK14" s="20">
        <f t="shared" si="9"/>
        <v>3.7974287768739678E-2</v>
      </c>
      <c r="BL14" s="20">
        <f t="shared" si="9"/>
        <v>2.6698510262500585E-2</v>
      </c>
      <c r="BM14" s="20">
        <f t="shared" si="9"/>
        <v>3.0331032024011995E-2</v>
      </c>
      <c r="BN14" s="20">
        <f t="shared" si="9"/>
        <v>2.3906983244332602E-2</v>
      </c>
      <c r="BO14" s="20">
        <f t="shared" si="9"/>
        <v>3.9979396031553982E-2</v>
      </c>
      <c r="BP14" s="20">
        <f t="shared" si="9"/>
        <v>4.9693242665728166E-2</v>
      </c>
      <c r="BQ14" s="20">
        <f t="shared" si="9"/>
        <v>5.1618530499435877E-2</v>
      </c>
      <c r="BR14" s="20">
        <f t="shared" si="9"/>
        <v>5.4985997070912784E-2</v>
      </c>
      <c r="BS14" s="20">
        <f t="shared" si="9"/>
        <v>5.3498964628041712E-2</v>
      </c>
      <c r="BT14" s="20">
        <f t="shared" ref="BT14:CG14" si="10">BT7/BP7-1</f>
        <v>4.190087843595669E-2</v>
      </c>
      <c r="BU14" s="20">
        <f t="shared" si="10"/>
        <v>4.1261077260324353E-2</v>
      </c>
      <c r="BV14" s="20">
        <f t="shared" si="10"/>
        <v>3.7603863441183938E-2</v>
      </c>
      <c r="BW14" s="20">
        <f t="shared" si="10"/>
        <v>2.1690966209007456E-2</v>
      </c>
      <c r="BX14" s="20">
        <f t="shared" si="10"/>
        <v>2.0911221263591795E-2</v>
      </c>
      <c r="BY14" s="20">
        <f t="shared" si="10"/>
        <v>2.6222081752455439E-2</v>
      </c>
      <c r="BZ14" s="20">
        <f t="shared" si="10"/>
        <v>2.6897984939518116E-2</v>
      </c>
      <c r="CA14" s="20">
        <f t="shared" si="10"/>
        <v>2.6310742216006489E-2</v>
      </c>
      <c r="CB14" s="20">
        <f t="shared" si="10"/>
        <v>3.3442849391310592E-2</v>
      </c>
      <c r="CC14" s="20">
        <f t="shared" si="10"/>
        <v>2.1084303090879386E-2</v>
      </c>
      <c r="CD14" s="20">
        <f t="shared" si="10"/>
        <v>3.2732289652157132E-2</v>
      </c>
      <c r="CE14" s="20">
        <f t="shared" si="10"/>
        <v>3.1713409921921398E-2</v>
      </c>
      <c r="CF14" s="20">
        <f t="shared" si="10"/>
        <v>3.8950256879191958E-2</v>
      </c>
      <c r="CG14" s="20">
        <f t="shared" si="10"/>
        <v>4.4352012119200035E-2</v>
      </c>
      <c r="CH14" s="20">
        <f t="shared" ref="CH14:CN14" si="11">CH7/CD7-1</f>
        <v>2.9055852691854733E-2</v>
      </c>
      <c r="CI14" s="35">
        <f t="shared" si="11"/>
        <v>3.346096045310154E-2</v>
      </c>
      <c r="CJ14" s="35">
        <f t="shared" si="11"/>
        <v>2.475989788061761E-2</v>
      </c>
      <c r="CK14" s="35">
        <f t="shared" si="11"/>
        <v>2.5043102006269136E-2</v>
      </c>
      <c r="CL14" s="35">
        <f t="shared" si="11"/>
        <v>2.8057743337279284E-2</v>
      </c>
      <c r="CM14" s="35">
        <f t="shared" si="11"/>
        <v>3.9398018630038223E-2</v>
      </c>
      <c r="CN14" s="35">
        <f t="shared" si="11"/>
        <v>-8.1875935407802469E-3</v>
      </c>
      <c r="CO14" s="35">
        <f t="shared" ref="CO14:CU14" si="12">CO7/CK7-1</f>
        <v>1.3882695036310455E-2</v>
      </c>
      <c r="CP14" s="24">
        <f t="shared" si="12"/>
        <v>3.5315705172245471E-2</v>
      </c>
      <c r="CQ14" s="24">
        <f t="shared" si="12"/>
        <v>2.0678645057021106E-2</v>
      </c>
      <c r="CR14" s="24">
        <f t="shared" si="12"/>
        <v>8.8015025705121763E-2</v>
      </c>
      <c r="CS14" s="24">
        <f t="shared" si="12"/>
        <v>6.8635389848171302E-2</v>
      </c>
      <c r="CT14" s="24">
        <f t="shared" si="12"/>
        <v>6.9309031727219583E-2</v>
      </c>
      <c r="CU14" s="24">
        <f t="shared" si="12"/>
        <v>8.1854210902906566E-2</v>
      </c>
      <c r="CV14" s="24">
        <f t="shared" ref="CV14:DI14" si="13">CV7/CR7-1</f>
        <v>7.3375647471642935E-2</v>
      </c>
      <c r="CW14" s="24">
        <f t="shared" si="13"/>
        <v>8.9193439255472073E-2</v>
      </c>
      <c r="CX14" s="24">
        <f t="shared" si="13"/>
        <v>5.8434048146801087E-2</v>
      </c>
      <c r="CY14" s="24">
        <f t="shared" si="13"/>
        <v>5.3856119116282519E-2</v>
      </c>
      <c r="CZ14" s="24">
        <f t="shared" si="13"/>
        <v>4.6450677548978359E-2</v>
      </c>
      <c r="DA14" s="24">
        <f t="shared" si="13"/>
        <v>3.8032291651971306E-2</v>
      </c>
      <c r="DB14" s="24">
        <f t="shared" si="13"/>
        <v>5.4765642572858875E-2</v>
      </c>
      <c r="DC14" s="24">
        <f t="shared" si="13"/>
        <v>4.4385603008677776E-2</v>
      </c>
      <c r="DD14" s="24">
        <f t="shared" si="13"/>
        <v>4.7235984679837806E-2</v>
      </c>
      <c r="DE14" s="24">
        <f t="shared" si="13"/>
        <v>3.825840896527577E-2</v>
      </c>
      <c r="DF14" s="24">
        <f t="shared" si="13"/>
        <v>2.6662985556402008E-2</v>
      </c>
      <c r="DG14" s="24">
        <f t="shared" si="13"/>
        <v>3.5241217260271407E-2</v>
      </c>
      <c r="DH14" s="24">
        <f t="shared" si="13"/>
        <v>3.1965788604433776E-2</v>
      </c>
      <c r="DI14" s="24">
        <f t="shared" si="13"/>
        <v>2.6162604497469211E-2</v>
      </c>
      <c r="DJ14" s="24">
        <f t="shared" ref="DJ14" si="14">DJ7/DF7-1</f>
        <v>3.0188640631053865E-2</v>
      </c>
      <c r="DK14" s="24">
        <f t="shared" ref="DK14" si="15">DK7/DG7-1</f>
        <v>2.7778426613259022E-2</v>
      </c>
    </row>
    <row r="15" spans="1:116">
      <c r="A15" s="16" t="s">
        <v>690</v>
      </c>
      <c r="CO15" s="31">
        <f>AVERAGE($CO$14:CO14)</f>
        <v>1.3882695036310455E-2</v>
      </c>
      <c r="CP15" s="31">
        <f>AVERAGE($CO$14:CP14)</f>
        <v>2.4599200104277963E-2</v>
      </c>
      <c r="CQ15" s="31">
        <f>AVERAGE($CO$14:CQ14)</f>
        <v>2.329234842185901E-2</v>
      </c>
      <c r="CR15" s="31">
        <f>AVERAGE($CO$14:CR14)</f>
        <v>3.9473017742674699E-2</v>
      </c>
      <c r="CS15" s="31">
        <f>AVERAGE($CO$14:CS14)</f>
        <v>4.5305492163774018E-2</v>
      </c>
      <c r="CT15" s="31">
        <f>AVERAGE($CO$14:CT14)</f>
        <v>4.9306082091014947E-2</v>
      </c>
      <c r="CU15" s="31">
        <f>AVERAGE($CO$14:CU14)</f>
        <v>5.3955814778428035E-2</v>
      </c>
      <c r="CV15" s="31">
        <f>AVERAGE($CO$14:CV14)</f>
        <v>5.6383293865079898E-2</v>
      </c>
      <c r="CW15" s="31">
        <f>AVERAGE($CO$14:CW14)</f>
        <v>6.002886557512347E-2</v>
      </c>
      <c r="CX15" s="31">
        <f>AVERAGE($CO$14:CX14)</f>
        <v>5.9869383832291234E-2</v>
      </c>
      <c r="CY15" s="31">
        <f>AVERAGE($CO$14:CY14)</f>
        <v>5.932272340356317E-2</v>
      </c>
      <c r="CZ15" s="31">
        <f>AVERAGE($CO$14:CZ14)</f>
        <v>5.8250052915681104E-2</v>
      </c>
      <c r="DA15" s="31">
        <f>AVERAGE($CO$14:DA14)</f>
        <v>5.6694840510780345E-2</v>
      </c>
      <c r="DB15" s="31">
        <f>AVERAGE($CO$14:DB14)</f>
        <v>5.6557040658071669E-2</v>
      </c>
      <c r="DC15" s="31">
        <f>AVERAGE($CO$14:DC14)</f>
        <v>5.5745611481445412E-2</v>
      </c>
      <c r="DD15" s="31">
        <f>AVERAGE($CO$14:DD14)</f>
        <v>5.5213759806344936E-2</v>
      </c>
      <c r="DE15" s="31">
        <f>AVERAGE($CO$14:DE14)</f>
        <v>5.4216386227458516E-2</v>
      </c>
      <c r="DF15" s="31">
        <f>AVERAGE($CO$14:DF14)</f>
        <v>5.2685641745733154E-2</v>
      </c>
      <c r="DG15" s="31">
        <f>AVERAGE($CO$14:DG14)</f>
        <v>5.176751414123517E-2</v>
      </c>
      <c r="DH15" s="31">
        <f>AVERAGE($CO$14:DH14)</f>
        <v>5.0777427864395097E-2</v>
      </c>
      <c r="DI15" s="31">
        <f>AVERAGE($CO$14:DI14)</f>
        <v>4.9605293418351008E-2</v>
      </c>
      <c r="DJ15" s="31">
        <f>AVERAGE($CO$14:DJ14)</f>
        <v>4.8722718291655684E-2</v>
      </c>
      <c r="DK15" s="31">
        <f>AVERAGE($CO$14:DK14)</f>
        <v>4.7812096914334086E-2</v>
      </c>
    </row>
    <row r="16" spans="1:116">
      <c r="A16" s="16" t="s">
        <v>689</v>
      </c>
      <c r="AW16" s="20">
        <f>AVERAGE($AW$14:AW14)</f>
        <v>-3.2481517887101075E-2</v>
      </c>
      <c r="AX16" s="20">
        <f>AVERAGE($AW$14:AX14)</f>
        <v>-3.1100719287220302E-2</v>
      </c>
      <c r="AY16" s="20">
        <f>AVERAGE($AW$14:AY14)</f>
        <v>-2.1380807229219829E-2</v>
      </c>
      <c r="AZ16" s="20">
        <f>AVERAGE($AW$14:AZ14)</f>
        <v>-1.1103570796957535E-2</v>
      </c>
      <c r="BA16" s="20">
        <f>AVERAGE($AW$14:BA14)</f>
        <v>-3.2779664649321694E-3</v>
      </c>
      <c r="BB16" s="20">
        <f>AVERAGE($AW$14:BB14)</f>
        <v>3.0312549251329903E-3</v>
      </c>
      <c r="BC16" s="20">
        <f>AVERAGE($AW$14:BC14)</f>
        <v>8.8115968725079406E-3</v>
      </c>
      <c r="BD16" s="20">
        <f>AVERAGE($AW$14:BD14)</f>
        <v>1.1887944922481061E-2</v>
      </c>
      <c r="BE16" s="20">
        <f>AVERAGE($AW$14:BE14)</f>
        <v>1.5269351421211034E-2</v>
      </c>
      <c r="BF16" s="20">
        <f>AVERAGE($AW$14:BF14)</f>
        <v>1.6907873303507726E-2</v>
      </c>
      <c r="BG16" s="20">
        <f>AVERAGE($AW$14:BG14)</f>
        <v>1.9735091865232215E-2</v>
      </c>
      <c r="BH16" s="20">
        <f>AVERAGE($AW$14:BH14)</f>
        <v>2.2249769996232526E-2</v>
      </c>
      <c r="BI16" s="20">
        <f>AVERAGE($AW$14:BI14)</f>
        <v>2.3474939820078242E-2</v>
      </c>
      <c r="BJ16" s="20">
        <f>AVERAGE($AW$14:BJ14)</f>
        <v>2.5558745302497837E-2</v>
      </c>
      <c r="BK16" s="20">
        <f>AVERAGE($AW$14:BK14)</f>
        <v>2.6386448133580629E-2</v>
      </c>
      <c r="BL16" s="20">
        <f>AVERAGE($AW$14:BL14)</f>
        <v>2.6405952016638125E-2</v>
      </c>
      <c r="BM16" s="20">
        <f>AVERAGE($AW$14:BM14)</f>
        <v>2.663683907589541E-2</v>
      </c>
      <c r="BN16" s="20">
        <f>AVERAGE($AW$14:BN14)</f>
        <v>2.6485180418586367E-2</v>
      </c>
      <c r="BO16" s="20">
        <f>AVERAGE($AW$14:BO14)</f>
        <v>2.7195402292953082E-2</v>
      </c>
      <c r="BP16" s="20">
        <f>AVERAGE($AW$14:BP14)</f>
        <v>2.8320294311591838E-2</v>
      </c>
      <c r="BQ16" s="20">
        <f>AVERAGE($AW$14:BQ14)</f>
        <v>2.94297341300606E-2</v>
      </c>
      <c r="BR16" s="20">
        <f>AVERAGE($AW$14:BR14)</f>
        <v>3.0591382445553882E-2</v>
      </c>
      <c r="BS16" s="20">
        <f>AVERAGE($AW$14:BS14)</f>
        <v>3.1587364279575092E-2</v>
      </c>
      <c r="BT16" s="20">
        <f>AVERAGE($AW$14:BT14)</f>
        <v>3.2017094036090994E-2</v>
      </c>
      <c r="BU16" s="20">
        <f>AVERAGE($AW$14:BU14)</f>
        <v>3.2386853365060329E-2</v>
      </c>
      <c r="BV16" s="20">
        <f>AVERAGE($AW$14:BV14)</f>
        <v>3.2587507598757386E-2</v>
      </c>
      <c r="BW16" s="20">
        <f>AVERAGE($AW$14:BW14)</f>
        <v>3.2183931991729614E-2</v>
      </c>
      <c r="BX16" s="20">
        <f>AVERAGE($AW$14:BX14)</f>
        <v>3.1781335180010403E-2</v>
      </c>
      <c r="BY16" s="20">
        <f>AVERAGE($AW$14:BY14)</f>
        <v>3.1589636785956783E-2</v>
      </c>
      <c r="BZ16" s="20">
        <f>AVERAGE($AW$14:BZ14)</f>
        <v>3.1433248391075495E-2</v>
      </c>
      <c r="CA16" s="20">
        <f>AVERAGE($AW$14:CA14)</f>
        <v>3.126800625639585E-2</v>
      </c>
      <c r="CB16" s="20">
        <f>AVERAGE($AW$14:CB14)</f>
        <v>3.133597010436194E-2</v>
      </c>
      <c r="CC16" s="20">
        <f>AVERAGE($AW$14:CC14)</f>
        <v>3.1025313528195802E-2</v>
      </c>
      <c r="CD16" s="20">
        <f>AVERAGE($AW$14:CD14)</f>
        <v>3.1075518708312311E-2</v>
      </c>
      <c r="CE16" s="20">
        <f>AVERAGE($AW$14:CE14)</f>
        <v>3.1093744171558284E-2</v>
      </c>
      <c r="CF16" s="20">
        <f>AVERAGE($AW$14:CF14)</f>
        <v>3.1311980635659223E-2</v>
      </c>
      <c r="CG16" s="20">
        <f>AVERAGE($AW$14:CG14)</f>
        <v>3.1664413918998165E-2</v>
      </c>
      <c r="CH16" s="20">
        <f>AVERAGE($AW$14:CH14)</f>
        <v>3.1595767570915444E-2</v>
      </c>
      <c r="CI16" s="35">
        <f>AVERAGE($AW$14:CI14)</f>
        <v>3.164359302943303E-2</v>
      </c>
      <c r="CJ16" s="35">
        <f>AVERAGE($AW$14:CJ14)</f>
        <v>3.147150065071265E-2</v>
      </c>
      <c r="CK16" s="35">
        <f>AVERAGE($AW$14:CK14)</f>
        <v>3.1314710439872565E-2</v>
      </c>
      <c r="CL16" s="35">
        <f>AVERAGE($AW$14:CL14)</f>
        <v>3.1237163604096532E-2</v>
      </c>
      <c r="CM16" s="35">
        <f>AVERAGE($AW$14:CM14)</f>
        <v>3.1426950930281222E-2</v>
      </c>
      <c r="CN16" s="35">
        <f>AVERAGE($AW$14:CN14)</f>
        <v>3.0526620374120735E-2</v>
      </c>
      <c r="CO16" s="35">
        <f>AVERAGE($AW$14:CO14)</f>
        <v>3.0156755366613837E-2</v>
      </c>
      <c r="CP16" s="24">
        <f>AVERAGE($AW$14:CP14)</f>
        <v>3.0268906449344962E-2</v>
      </c>
      <c r="CQ16" s="24">
        <f>AVERAGE($AW$14:CQ14)</f>
        <v>3.0064858334614666E-2</v>
      </c>
      <c r="CR16" s="24">
        <f>AVERAGE($AW$14:CR14)</f>
        <v>3.12721534881669E-2</v>
      </c>
      <c r="CS16" s="24">
        <f>AVERAGE($AW$14:CS14)</f>
        <v>3.2034668515922092E-2</v>
      </c>
      <c r="CT16" s="24">
        <f>AVERAGE($AW$14:CT14)</f>
        <v>3.2780155780148042E-2</v>
      </c>
      <c r="CU16" s="24">
        <f>AVERAGE($AW$14:CU14)</f>
        <v>3.3742392155104085E-2</v>
      </c>
      <c r="CV16" s="24">
        <f>AVERAGE($AW$14:CV14)</f>
        <v>3.4504570141960608E-2</v>
      </c>
      <c r="CW16" s="24">
        <f>AVERAGE($AW$14:CW14)</f>
        <v>3.5536435596932522E-2</v>
      </c>
      <c r="CX16" s="24">
        <f>AVERAGE($AW$14:CX14)</f>
        <v>3.5960465458967125E-2</v>
      </c>
      <c r="CY16" s="24">
        <f>AVERAGE($AW$14:CY14)</f>
        <v>3.6285840980009219E-2</v>
      </c>
      <c r="CZ16" s="24">
        <f>AVERAGE($AW$14:CZ14)</f>
        <v>3.6467355918740806E-2</v>
      </c>
      <c r="DA16" s="24">
        <f>AVERAGE($AW$14:DA14)</f>
        <v>3.6494810931604504E-2</v>
      </c>
      <c r="DB16" s="24">
        <f>AVERAGE($AW$14:DB14)</f>
        <v>3.6809825270246815E-2</v>
      </c>
      <c r="DC16" s="24">
        <f>AVERAGE($AW$14:DC14)</f>
        <v>3.6938228282762595E-2</v>
      </c>
      <c r="DD16" s="24">
        <f>AVERAGE($AW$14:DD14)</f>
        <v>3.7109857556047184E-2</v>
      </c>
      <c r="DE16" s="24">
        <f>AVERAGE($AW$14:DE14)</f>
        <v>3.7128686267673877E-2</v>
      </c>
      <c r="DF16" s="24">
        <f>AVERAGE($AW$14:DF14)</f>
        <v>3.6959884643298524E-2</v>
      </c>
      <c r="DG16" s="24">
        <f>AVERAGE($AW$14:DG14)</f>
        <v>3.6932604208647295E-2</v>
      </c>
      <c r="DH16" s="24">
        <f>AVERAGE($AW$14:DH14)</f>
        <v>3.6854997714831458E-2</v>
      </c>
      <c r="DI16" s="24">
        <f>AVERAGE($AW$14:DI14)</f>
        <v>3.6690499357641272E-2</v>
      </c>
      <c r="DJ16" s="24">
        <f>AVERAGE($AW$14:DJ14)</f>
        <v>3.6591986346632369E-2</v>
      </c>
      <c r="DK16" s="24">
        <f>AVERAGE($AW$14:DK14)</f>
        <v>3.6460440678970078E-2</v>
      </c>
    </row>
    <row r="17" spans="49:85">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row>
    <row r="18" spans="49:85">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row>
    <row r="19" spans="49:85">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row>
    <row r="20" spans="49:85">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row>
    <row r="21" spans="49:85">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row>
    <row r="22" spans="49:85">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row>
    <row r="23" spans="49:85">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row>
    <row r="24" spans="49:85">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row>
    <row r="25" spans="49:85">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row>
    <row r="26" spans="49:85">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row>
    <row r="27" spans="49:85">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row>
    <row r="33" spans="1:115" ht="18">
      <c r="A33" s="46" t="s">
        <v>703</v>
      </c>
    </row>
    <row r="34" spans="1:115" ht="16.5">
      <c r="A34" s="47" t="s">
        <v>660</v>
      </c>
    </row>
    <row r="35" spans="1:115">
      <c r="A35" s="18" t="s">
        <v>573</v>
      </c>
    </row>
    <row r="36" spans="1:115">
      <c r="A36" s="18" t="s">
        <v>574</v>
      </c>
    </row>
    <row r="38" spans="1:115" s="43" customFormat="1">
      <c r="A38" s="1" t="s">
        <v>0</v>
      </c>
      <c r="B38" s="1" t="s">
        <v>2</v>
      </c>
      <c r="C38" s="42" t="s">
        <v>575</v>
      </c>
      <c r="D38" s="42" t="s">
        <v>576</v>
      </c>
      <c r="E38" s="42" t="s">
        <v>577</v>
      </c>
      <c r="F38" s="42" t="s">
        <v>578</v>
      </c>
      <c r="G38" s="42" t="s">
        <v>579</v>
      </c>
      <c r="H38" s="42" t="s">
        <v>580</v>
      </c>
      <c r="I38" s="42" t="s">
        <v>581</v>
      </c>
      <c r="J38" s="42" t="s">
        <v>582</v>
      </c>
      <c r="K38" s="42" t="s">
        <v>583</v>
      </c>
      <c r="L38" s="42" t="s">
        <v>584</v>
      </c>
      <c r="M38" s="42" t="s">
        <v>585</v>
      </c>
      <c r="N38" s="42" t="s">
        <v>586</v>
      </c>
      <c r="O38" s="42" t="s">
        <v>587</v>
      </c>
      <c r="P38" s="42" t="s">
        <v>588</v>
      </c>
      <c r="Q38" s="42" t="s">
        <v>589</v>
      </c>
      <c r="R38" s="42" t="s">
        <v>590</v>
      </c>
      <c r="S38" s="42" t="s">
        <v>591</v>
      </c>
      <c r="T38" s="42" t="s">
        <v>592</v>
      </c>
      <c r="U38" s="42" t="s">
        <v>593</v>
      </c>
      <c r="V38" s="42" t="s">
        <v>594</v>
      </c>
      <c r="W38" s="42" t="s">
        <v>595</v>
      </c>
      <c r="X38" s="42" t="s">
        <v>596</v>
      </c>
      <c r="Y38" s="42" t="s">
        <v>597</v>
      </c>
      <c r="Z38" s="42" t="s">
        <v>598</v>
      </c>
      <c r="AA38" s="42" t="s">
        <v>599</v>
      </c>
      <c r="AB38" s="42" t="s">
        <v>600</v>
      </c>
      <c r="AC38" s="42" t="s">
        <v>601</v>
      </c>
      <c r="AD38" s="42" t="s">
        <v>602</v>
      </c>
      <c r="AE38" s="42" t="s">
        <v>603</v>
      </c>
      <c r="AF38" s="42" t="s">
        <v>604</v>
      </c>
      <c r="AG38" s="42" t="s">
        <v>605</v>
      </c>
      <c r="AH38" s="42" t="s">
        <v>606</v>
      </c>
      <c r="AI38" s="42" t="s">
        <v>607</v>
      </c>
      <c r="AJ38" s="42" t="s">
        <v>608</v>
      </c>
      <c r="AK38" s="42" t="s">
        <v>609</v>
      </c>
      <c r="AL38" s="42" t="s">
        <v>610</v>
      </c>
      <c r="AM38" s="42" t="s">
        <v>611</v>
      </c>
      <c r="AN38" s="42" t="s">
        <v>612</v>
      </c>
      <c r="AO38" s="42" t="s">
        <v>613</v>
      </c>
      <c r="AP38" s="42" t="s">
        <v>614</v>
      </c>
      <c r="AQ38" s="42" t="s">
        <v>615</v>
      </c>
      <c r="AR38" s="42" t="s">
        <v>616</v>
      </c>
      <c r="AS38" s="42" t="s">
        <v>617</v>
      </c>
      <c r="AT38" s="42" t="s">
        <v>618</v>
      </c>
      <c r="AU38" s="42" t="s">
        <v>619</v>
      </c>
      <c r="AV38" s="42" t="s">
        <v>620</v>
      </c>
      <c r="AW38" s="42" t="s">
        <v>621</v>
      </c>
      <c r="AX38" s="42" t="s">
        <v>622</v>
      </c>
      <c r="AY38" s="42" t="s">
        <v>623</v>
      </c>
      <c r="AZ38" s="42" t="s">
        <v>624</v>
      </c>
      <c r="BA38" s="42" t="s">
        <v>625</v>
      </c>
      <c r="BB38" s="42" t="s">
        <v>626</v>
      </c>
      <c r="BC38" s="42" t="s">
        <v>627</v>
      </c>
      <c r="BD38" s="42" t="s">
        <v>628</v>
      </c>
      <c r="BE38" s="42" t="s">
        <v>629</v>
      </c>
      <c r="BF38" s="42" t="s">
        <v>630</v>
      </c>
      <c r="BG38" s="42" t="s">
        <v>631</v>
      </c>
      <c r="BH38" s="42" t="s">
        <v>632</v>
      </c>
      <c r="BI38" s="42" t="s">
        <v>633</v>
      </c>
      <c r="BJ38" s="42" t="s">
        <v>634</v>
      </c>
      <c r="BK38" s="42" t="s">
        <v>635</v>
      </c>
      <c r="BL38" s="42" t="s">
        <v>636</v>
      </c>
      <c r="BM38" s="42" t="s">
        <v>637</v>
      </c>
      <c r="BN38" s="42" t="s">
        <v>638</v>
      </c>
      <c r="BO38" s="42" t="s">
        <v>639</v>
      </c>
      <c r="BP38" s="42" t="s">
        <v>640</v>
      </c>
      <c r="BQ38" s="42" t="s">
        <v>641</v>
      </c>
      <c r="BR38" s="42" t="s">
        <v>642</v>
      </c>
      <c r="BS38" s="42" t="s">
        <v>643</v>
      </c>
      <c r="BT38" s="42" t="s">
        <v>644</v>
      </c>
      <c r="BU38" s="42" t="s">
        <v>645</v>
      </c>
      <c r="BV38" s="42" t="s">
        <v>646</v>
      </c>
      <c r="BW38" s="42" t="s">
        <v>647</v>
      </c>
      <c r="BX38" s="42" t="s">
        <v>648</v>
      </c>
      <c r="BY38" s="42" t="s">
        <v>649</v>
      </c>
      <c r="BZ38" s="42" t="s">
        <v>650</v>
      </c>
      <c r="CA38" s="42" t="s">
        <v>651</v>
      </c>
      <c r="CB38" s="42" t="s">
        <v>652</v>
      </c>
      <c r="CC38" s="42" t="s">
        <v>653</v>
      </c>
      <c r="CD38" s="42" t="s">
        <v>654</v>
      </c>
      <c r="CE38" s="42" t="s">
        <v>655</v>
      </c>
      <c r="CF38" s="42" t="s">
        <v>656</v>
      </c>
      <c r="CG38" s="42" t="s">
        <v>657</v>
      </c>
      <c r="CH38" s="42" t="s">
        <v>664</v>
      </c>
      <c r="CI38" s="42" t="s">
        <v>665</v>
      </c>
      <c r="CJ38" s="42" t="s">
        <v>666</v>
      </c>
      <c r="CK38" s="42" t="s">
        <v>667</v>
      </c>
      <c r="CL38" s="42" t="s">
        <v>671</v>
      </c>
      <c r="CM38" s="42" t="s">
        <v>672</v>
      </c>
      <c r="CN38" s="42" t="s">
        <v>673</v>
      </c>
      <c r="CO38" s="42" t="s">
        <v>676</v>
      </c>
      <c r="CP38" s="42" t="s">
        <v>677</v>
      </c>
      <c r="CQ38" s="42" t="s">
        <v>678</v>
      </c>
      <c r="CR38" s="42" t="s">
        <v>679</v>
      </c>
      <c r="CS38" s="42" t="s">
        <v>680</v>
      </c>
      <c r="CT38" s="42" t="s">
        <v>681</v>
      </c>
      <c r="CU38" s="42" t="s">
        <v>682</v>
      </c>
      <c r="CV38" s="42" t="s">
        <v>683</v>
      </c>
      <c r="CW38" s="42" t="s">
        <v>684</v>
      </c>
      <c r="CX38" s="42" t="s">
        <v>686</v>
      </c>
      <c r="CY38" s="42" t="s">
        <v>687</v>
      </c>
      <c r="CZ38" s="42" t="s">
        <v>688</v>
      </c>
      <c r="DA38" s="42" t="s">
        <v>692</v>
      </c>
      <c r="DB38" s="42" t="s">
        <v>693</v>
      </c>
      <c r="DC38" s="42" t="s">
        <v>694</v>
      </c>
      <c r="DD38" s="42" t="s">
        <v>695</v>
      </c>
      <c r="DE38" s="42" t="s">
        <v>696</v>
      </c>
      <c r="DF38" s="42" t="s">
        <v>700</v>
      </c>
      <c r="DG38" s="42" t="s">
        <v>701</v>
      </c>
      <c r="DH38" s="42" t="s">
        <v>706</v>
      </c>
      <c r="DI38" s="42" t="s">
        <v>708</v>
      </c>
      <c r="DJ38" s="42" t="s">
        <v>709</v>
      </c>
      <c r="DK38" s="42" t="s">
        <v>710</v>
      </c>
    </row>
    <row r="39" spans="1:115">
      <c r="A39" s="18" t="s">
        <v>1</v>
      </c>
      <c r="B39" s="18" t="s">
        <v>658</v>
      </c>
      <c r="C39" s="29">
        <v>71795.399999999994</v>
      </c>
      <c r="D39" s="29">
        <v>72404.3</v>
      </c>
      <c r="E39" s="29">
        <v>73913.3</v>
      </c>
      <c r="F39" s="29">
        <v>74477.100000000006</v>
      </c>
      <c r="G39" s="29">
        <v>73734.399999999994</v>
      </c>
      <c r="H39" s="29">
        <v>74187.7</v>
      </c>
      <c r="I39" s="29">
        <v>75086.2</v>
      </c>
      <c r="J39" s="29">
        <v>76986.5</v>
      </c>
      <c r="K39" s="29">
        <v>78297.8</v>
      </c>
      <c r="L39" s="29">
        <v>79775.899999999994</v>
      </c>
      <c r="M39" s="29">
        <v>81104</v>
      </c>
      <c r="N39" s="29">
        <v>81152.800000000003</v>
      </c>
      <c r="O39" s="29">
        <v>81963.899999999994</v>
      </c>
      <c r="P39" s="29">
        <v>82607.3</v>
      </c>
      <c r="Q39" s="29">
        <v>82875.7</v>
      </c>
      <c r="R39" s="29">
        <v>82632.100000000006</v>
      </c>
      <c r="S39" s="29">
        <v>83616.899999999994</v>
      </c>
      <c r="T39" s="29">
        <v>84276.5</v>
      </c>
      <c r="U39" s="29">
        <v>84882.1</v>
      </c>
      <c r="V39" s="29">
        <v>85297.2</v>
      </c>
      <c r="W39" s="29">
        <v>84755.5</v>
      </c>
      <c r="X39" s="29">
        <v>85670.3</v>
      </c>
      <c r="Y39" s="29">
        <v>86712.1</v>
      </c>
      <c r="Z39" s="29">
        <v>88184.5</v>
      </c>
      <c r="AA39" s="29">
        <v>91645.5</v>
      </c>
      <c r="AB39" s="29">
        <v>92982</v>
      </c>
      <c r="AC39" s="29">
        <v>93503.7</v>
      </c>
      <c r="AD39" s="29">
        <v>95380.4</v>
      </c>
      <c r="AE39" s="29">
        <v>94538.7</v>
      </c>
      <c r="AF39" s="29">
        <v>95786</v>
      </c>
      <c r="AG39" s="29">
        <v>96747.7</v>
      </c>
      <c r="AH39" s="29">
        <v>97247.5</v>
      </c>
      <c r="AI39" s="29">
        <v>100734.9</v>
      </c>
      <c r="AJ39" s="29">
        <v>101650</v>
      </c>
      <c r="AK39" s="29">
        <v>102084.1</v>
      </c>
      <c r="AL39" s="29">
        <v>103525.3</v>
      </c>
      <c r="AM39" s="29">
        <v>107883.9</v>
      </c>
      <c r="AN39" s="29">
        <v>108615.8</v>
      </c>
      <c r="AO39" s="29">
        <v>108868.4</v>
      </c>
      <c r="AP39" s="29">
        <v>110908.1</v>
      </c>
      <c r="AQ39" s="29">
        <v>115032.5</v>
      </c>
      <c r="AR39" s="29">
        <v>118502.1</v>
      </c>
      <c r="AS39" s="29">
        <v>115910.8</v>
      </c>
      <c r="AT39" s="29">
        <v>115005.8</v>
      </c>
      <c r="AU39" s="29">
        <v>111883.6</v>
      </c>
      <c r="AV39" s="29">
        <v>112753.3</v>
      </c>
      <c r="AW39" s="29">
        <v>112804.8</v>
      </c>
      <c r="AX39" s="29">
        <v>114412.1</v>
      </c>
      <c r="AY39" s="29">
        <v>113922.5</v>
      </c>
      <c r="AZ39" s="29">
        <v>116150.9</v>
      </c>
      <c r="BA39" s="29">
        <v>117466.8</v>
      </c>
      <c r="BB39" s="29">
        <v>118602.6</v>
      </c>
      <c r="BC39" s="29">
        <v>123794.4</v>
      </c>
      <c r="BD39" s="29">
        <v>124265</v>
      </c>
      <c r="BE39" s="29">
        <v>126565.1</v>
      </c>
      <c r="BF39" s="29">
        <v>127374.7</v>
      </c>
      <c r="BG39" s="29">
        <v>129527.7</v>
      </c>
      <c r="BH39" s="29">
        <v>131130.79999999999</v>
      </c>
      <c r="BI39" s="29">
        <v>130331.7</v>
      </c>
      <c r="BJ39" s="29">
        <v>133557.6</v>
      </c>
      <c r="BK39" s="29">
        <v>132788.1</v>
      </c>
      <c r="BL39" s="29">
        <v>133565.1</v>
      </c>
      <c r="BM39" s="29">
        <v>134119.1</v>
      </c>
      <c r="BN39" s="29">
        <v>133268.20000000001</v>
      </c>
      <c r="BO39" s="29">
        <v>134653.79999999999</v>
      </c>
      <c r="BP39" s="29">
        <v>138034.1</v>
      </c>
      <c r="BQ39" s="29">
        <v>138557.29999999999</v>
      </c>
      <c r="BR39" s="29">
        <v>139688.70000000001</v>
      </c>
      <c r="BS39" s="29">
        <v>141488.5</v>
      </c>
      <c r="BT39" s="29">
        <v>141704.29999999999</v>
      </c>
      <c r="BU39" s="29">
        <v>143202.4</v>
      </c>
      <c r="BV39" s="29">
        <v>143689.29999999999</v>
      </c>
      <c r="BW39" s="29">
        <v>143202.6</v>
      </c>
      <c r="BX39" s="29">
        <v>143267.5</v>
      </c>
      <c r="BY39" s="29">
        <v>144431.1</v>
      </c>
      <c r="BZ39" s="29">
        <v>144458.20000000001</v>
      </c>
      <c r="CA39" s="29">
        <v>146864.5</v>
      </c>
      <c r="CB39" s="29">
        <v>147431.9</v>
      </c>
      <c r="CC39" s="29">
        <v>147527.6</v>
      </c>
      <c r="CD39" s="29">
        <v>149821.79999999999</v>
      </c>
      <c r="CE39" s="29">
        <v>151993.70000000001</v>
      </c>
      <c r="CF39" s="29">
        <v>153602.79999999999</v>
      </c>
      <c r="CG39" s="29">
        <v>154878.79999999999</v>
      </c>
      <c r="CH39" s="29">
        <v>158268.79999999999</v>
      </c>
      <c r="CI39" s="29">
        <v>156737.1</v>
      </c>
      <c r="CJ39" s="29">
        <v>156334</v>
      </c>
      <c r="CK39" s="29">
        <v>159373.1</v>
      </c>
      <c r="CL39" s="29">
        <v>160180.9</v>
      </c>
      <c r="CM39" s="33">
        <v>159837.79999999999</v>
      </c>
      <c r="CN39" s="33">
        <v>175368.6</v>
      </c>
      <c r="CO39" s="34">
        <v>167306.79999999999</v>
      </c>
      <c r="CP39" s="33">
        <v>169877.9</v>
      </c>
      <c r="CQ39" s="34">
        <v>193103.6</v>
      </c>
      <c r="CR39" s="34">
        <v>185315.8</v>
      </c>
      <c r="CS39" s="34">
        <v>184048</v>
      </c>
      <c r="CT39" s="34">
        <v>182808.1</v>
      </c>
      <c r="CU39" s="34">
        <v>191075.7</v>
      </c>
      <c r="CV39" s="34">
        <v>194524</v>
      </c>
      <c r="CW39" s="34">
        <v>198917.2</v>
      </c>
      <c r="CX39" s="34">
        <v>199643.5</v>
      </c>
      <c r="CY39" s="34">
        <v>199910.1</v>
      </c>
      <c r="CZ39" s="34">
        <v>200673</v>
      </c>
      <c r="DA39" s="34">
        <v>202543.2</v>
      </c>
      <c r="DB39" s="34">
        <v>203897.1</v>
      </c>
      <c r="DC39" s="34">
        <v>207894.6</v>
      </c>
      <c r="DD39" s="34">
        <v>210380.6</v>
      </c>
      <c r="DE39" s="34">
        <v>212438.2</v>
      </c>
      <c r="DF39" s="34">
        <v>214988.1</v>
      </c>
      <c r="DG39" s="34">
        <v>219653.3</v>
      </c>
      <c r="DH39" s="34">
        <v>221231.7</v>
      </c>
      <c r="DI39" s="34">
        <v>222708.5</v>
      </c>
      <c r="DJ39" s="34">
        <v>221517.3</v>
      </c>
      <c r="DK39" s="34">
        <v>225676.6</v>
      </c>
    </row>
    <row r="40" spans="1:115" ht="22.5" customHeight="1">
      <c r="A40" s="55" t="s">
        <v>659</v>
      </c>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row>
    <row r="41" spans="1:115" ht="14.25" customHeight="1">
      <c r="A41" s="49" t="s">
        <v>699</v>
      </c>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c r="AW41" s="48"/>
      <c r="AX41" s="48"/>
      <c r="AY41" s="48"/>
      <c r="AZ41" s="48"/>
      <c r="BA41" s="48"/>
      <c r="BB41" s="48"/>
      <c r="BC41" s="48"/>
      <c r="BD41" s="48"/>
      <c r="BE41" s="48"/>
      <c r="BF41" s="48"/>
      <c r="BG41" s="48"/>
      <c r="BH41" s="48"/>
      <c r="BI41" s="48"/>
      <c r="BJ41" s="48"/>
      <c r="BK41" s="48"/>
      <c r="BL41" s="48"/>
      <c r="BM41" s="48"/>
      <c r="BN41" s="48"/>
      <c r="BO41" s="48"/>
      <c r="BP41" s="48"/>
      <c r="BQ41" s="48"/>
      <c r="BR41" s="48"/>
      <c r="BS41" s="48"/>
      <c r="BT41" s="48"/>
      <c r="BU41" s="48"/>
      <c r="BV41" s="48"/>
      <c r="BW41" s="48"/>
      <c r="BX41" s="48"/>
      <c r="BY41" s="48"/>
      <c r="BZ41" s="48"/>
      <c r="CA41" s="48"/>
      <c r="CB41" s="48"/>
      <c r="CC41" s="48"/>
      <c r="CD41" s="48"/>
      <c r="CE41" s="48"/>
      <c r="CF41" s="48"/>
      <c r="CG41" s="48"/>
      <c r="CH41" s="48"/>
      <c r="CI41" s="48"/>
      <c r="CJ41" s="48"/>
      <c r="CK41" s="48"/>
      <c r="CL41" s="48"/>
      <c r="CO41" s="32"/>
    </row>
    <row r="42" spans="1:115" customFormat="1" ht="15" customHeight="1">
      <c r="A42" s="49" t="s">
        <v>711</v>
      </c>
      <c r="B42" s="48"/>
      <c r="C42" s="48"/>
      <c r="D42" s="48"/>
      <c r="E42" s="48"/>
      <c r="F42" s="48"/>
      <c r="G42" s="48"/>
      <c r="H42" s="48"/>
      <c r="I42" s="48"/>
      <c r="J42" s="48"/>
      <c r="K42" s="48"/>
      <c r="L42" s="48"/>
      <c r="M42" s="48"/>
      <c r="N42" s="48"/>
      <c r="O42" s="48"/>
      <c r="P42" s="48"/>
      <c r="Q42" s="48"/>
      <c r="R42" s="48"/>
      <c r="S42" s="48"/>
      <c r="T42" s="48"/>
      <c r="U42" s="48"/>
      <c r="V42" s="48"/>
      <c r="W42" s="48"/>
      <c r="X42" s="48"/>
      <c r="Y42" s="48"/>
      <c r="Z42" s="48"/>
      <c r="AA42" s="48"/>
      <c r="AB42" s="48"/>
      <c r="AC42" s="48"/>
      <c r="AD42" s="48"/>
      <c r="AE42" s="48"/>
      <c r="AF42" s="48"/>
      <c r="AG42" s="48"/>
      <c r="AH42" s="48"/>
      <c r="AI42" s="48"/>
      <c r="AJ42" s="48"/>
      <c r="AK42" s="48"/>
      <c r="AL42" s="48"/>
      <c r="AM42" s="48"/>
      <c r="AN42" s="48"/>
      <c r="AO42" s="48"/>
      <c r="AP42" s="48"/>
      <c r="AQ42" s="48"/>
      <c r="AR42" s="48"/>
      <c r="AS42" s="48"/>
      <c r="AT42" s="48"/>
      <c r="AU42" s="48"/>
      <c r="AV42" s="48"/>
      <c r="AW42" s="48"/>
      <c r="AX42" s="48"/>
      <c r="AY42" s="48"/>
      <c r="AZ42" s="48"/>
      <c r="BA42" s="48"/>
      <c r="BB42" s="48"/>
      <c r="BC42" s="48"/>
      <c r="BD42" s="48"/>
      <c r="BE42" s="48"/>
      <c r="BF42" s="48"/>
      <c r="BG42" s="48"/>
      <c r="BH42" s="48"/>
      <c r="BI42" s="48"/>
      <c r="BJ42" s="48"/>
      <c r="BK42" s="48"/>
      <c r="BL42" s="48"/>
      <c r="BM42" s="48"/>
      <c r="BN42" s="48"/>
      <c r="BO42" s="48"/>
      <c r="BP42" s="48"/>
      <c r="BQ42" s="48"/>
      <c r="BR42" s="48"/>
      <c r="BS42" s="48"/>
      <c r="BT42" s="48"/>
      <c r="BU42" s="48"/>
      <c r="BV42" s="48"/>
      <c r="BW42" s="48"/>
      <c r="BX42" s="48"/>
      <c r="BY42" s="48"/>
      <c r="BZ42" s="48"/>
      <c r="CA42" s="48"/>
      <c r="CB42" s="48"/>
      <c r="CC42" s="48"/>
      <c r="CD42" s="48"/>
      <c r="CE42" s="48"/>
      <c r="CF42" s="48"/>
      <c r="CG42" s="48"/>
      <c r="CH42" s="48"/>
      <c r="CI42" s="48"/>
      <c r="CJ42" s="48"/>
      <c r="CK42" s="48"/>
      <c r="CL42" s="48"/>
    </row>
    <row r="44" spans="1:115">
      <c r="A44" s="16" t="s">
        <v>558</v>
      </c>
      <c r="D44" s="20">
        <f>D39/C39-1</f>
        <v>8.4810447465994976E-3</v>
      </c>
      <c r="E44" s="20">
        <f t="shared" ref="E44:BP44" si="16">E39/D39-1</f>
        <v>2.084130362423231E-2</v>
      </c>
      <c r="F44" s="20">
        <f t="shared" si="16"/>
        <v>7.6278558797944207E-3</v>
      </c>
      <c r="G44" s="20">
        <f t="shared" si="16"/>
        <v>-9.9721927948324129E-3</v>
      </c>
      <c r="H44" s="20">
        <f t="shared" si="16"/>
        <v>6.1477410815033995E-3</v>
      </c>
      <c r="I44" s="20">
        <f t="shared" si="16"/>
        <v>1.2111172067606812E-2</v>
      </c>
      <c r="J44" s="20">
        <f t="shared" si="16"/>
        <v>2.5308245722915901E-2</v>
      </c>
      <c r="K44" s="20">
        <f t="shared" si="16"/>
        <v>1.7032856409890051E-2</v>
      </c>
      <c r="L44" s="20">
        <f t="shared" si="16"/>
        <v>1.887792505025665E-2</v>
      </c>
      <c r="M44" s="20">
        <f t="shared" si="16"/>
        <v>1.664788488754132E-2</v>
      </c>
      <c r="N44" s="20">
        <f t="shared" si="16"/>
        <v>6.0169658709807727E-4</v>
      </c>
      <c r="O44" s="20">
        <f t="shared" si="16"/>
        <v>9.9947259983634851E-3</v>
      </c>
      <c r="P44" s="20">
        <f t="shared" si="16"/>
        <v>7.8497972888065259E-3</v>
      </c>
      <c r="Q44" s="20">
        <f t="shared" si="16"/>
        <v>3.2491075243954448E-3</v>
      </c>
      <c r="R44" s="20">
        <f t="shared" si="16"/>
        <v>-2.9393416888182644E-3</v>
      </c>
      <c r="S44" s="20">
        <f t="shared" si="16"/>
        <v>1.1917886632434538E-2</v>
      </c>
      <c r="T44" s="20">
        <f t="shared" si="16"/>
        <v>7.8883574971089221E-3</v>
      </c>
      <c r="U44" s="20">
        <f t="shared" si="16"/>
        <v>7.1858703197213991E-3</v>
      </c>
      <c r="V44" s="20">
        <f t="shared" si="16"/>
        <v>4.8903125629549127E-3</v>
      </c>
      <c r="W44" s="20">
        <f t="shared" si="16"/>
        <v>-6.3507360147811998E-3</v>
      </c>
      <c r="X44" s="20">
        <f t="shared" si="16"/>
        <v>1.0793399838358697E-2</v>
      </c>
      <c r="Y44" s="20">
        <f t="shared" si="16"/>
        <v>1.2160573734421476E-2</v>
      </c>
      <c r="Z44" s="20">
        <f t="shared" si="16"/>
        <v>1.6980329158214236E-2</v>
      </c>
      <c r="AA44" s="20">
        <f t="shared" si="16"/>
        <v>3.9247260006010087E-2</v>
      </c>
      <c r="AB44" s="20">
        <f t="shared" si="16"/>
        <v>1.4583367432116079E-2</v>
      </c>
      <c r="AC44" s="20">
        <f t="shared" si="16"/>
        <v>5.610763373556038E-3</v>
      </c>
      <c r="AD44" s="20">
        <f t="shared" si="16"/>
        <v>2.0070863505936121E-2</v>
      </c>
      <c r="AE44" s="20">
        <f t="shared" si="16"/>
        <v>-8.8246641867720799E-3</v>
      </c>
      <c r="AF44" s="20">
        <f t="shared" si="16"/>
        <v>1.3193538730699839E-2</v>
      </c>
      <c r="AG44" s="20">
        <f t="shared" si="16"/>
        <v>1.004008936587808E-2</v>
      </c>
      <c r="AH44" s="20">
        <f t="shared" si="16"/>
        <v>5.1660142825100674E-3</v>
      </c>
      <c r="AI44" s="20">
        <f t="shared" si="16"/>
        <v>3.5861076120208724E-2</v>
      </c>
      <c r="AJ44" s="20">
        <f t="shared" si="16"/>
        <v>9.0842399208219682E-3</v>
      </c>
      <c r="AK44" s="20">
        <f t="shared" si="16"/>
        <v>4.270536153467841E-3</v>
      </c>
      <c r="AL44" s="20">
        <f t="shared" si="16"/>
        <v>1.4117771523675104E-2</v>
      </c>
      <c r="AM44" s="20">
        <f t="shared" si="16"/>
        <v>4.2101785747058917E-2</v>
      </c>
      <c r="AN44" s="20">
        <f t="shared" si="16"/>
        <v>6.7841448075200983E-3</v>
      </c>
      <c r="AO44" s="20">
        <f t="shared" si="16"/>
        <v>2.3256284997208443E-3</v>
      </c>
      <c r="AP44" s="20">
        <f t="shared" si="16"/>
        <v>1.8735464101612642E-2</v>
      </c>
      <c r="AQ44" s="20">
        <f t="shared" si="16"/>
        <v>3.7187545364134822E-2</v>
      </c>
      <c r="AR44" s="20">
        <f t="shared" si="16"/>
        <v>3.0161910764349154E-2</v>
      </c>
      <c r="AS44" s="20">
        <f t="shared" si="16"/>
        <v>-2.1867123029887248E-2</v>
      </c>
      <c r="AT44" s="20">
        <f t="shared" si="16"/>
        <v>-7.8077280115399494E-3</v>
      </c>
      <c r="AU44" s="20">
        <f t="shared" si="16"/>
        <v>-2.7148196004027625E-2</v>
      </c>
      <c r="AV44" s="20">
        <f t="shared" si="16"/>
        <v>7.7732572065969396E-3</v>
      </c>
      <c r="AW44" s="20">
        <f t="shared" si="16"/>
        <v>4.5674938117112873E-4</v>
      </c>
      <c r="AX44" s="20">
        <f t="shared" si="16"/>
        <v>1.42485071557239E-2</v>
      </c>
      <c r="AY44" s="20">
        <f t="shared" si="16"/>
        <v>-4.2792676648711891E-3</v>
      </c>
      <c r="AZ44" s="20">
        <f t="shared" si="16"/>
        <v>1.9560666242401492E-2</v>
      </c>
      <c r="BA44" s="20">
        <f t="shared" si="16"/>
        <v>1.1329227754584892E-2</v>
      </c>
      <c r="BB44" s="20">
        <f t="shared" si="16"/>
        <v>9.6691150180305829E-3</v>
      </c>
      <c r="BC44" s="20">
        <f t="shared" si="16"/>
        <v>4.3774757045798252E-2</v>
      </c>
      <c r="BD44" s="20">
        <f t="shared" si="16"/>
        <v>3.8014643634931566E-3</v>
      </c>
      <c r="BE44" s="20">
        <f t="shared" si="16"/>
        <v>1.8509636663581963E-2</v>
      </c>
      <c r="BF44" s="20">
        <f t="shared" si="16"/>
        <v>6.3967080972557877E-3</v>
      </c>
      <c r="BG44" s="20">
        <f t="shared" si="16"/>
        <v>1.690288573790566E-2</v>
      </c>
      <c r="BH44" s="20">
        <f t="shared" si="16"/>
        <v>1.237650324988393E-2</v>
      </c>
      <c r="BI44" s="20">
        <f t="shared" si="16"/>
        <v>-6.0939153882992869E-3</v>
      </c>
      <c r="BJ44" s="20">
        <f t="shared" si="16"/>
        <v>2.4751461079691284E-2</v>
      </c>
      <c r="BK44" s="20">
        <f t="shared" si="16"/>
        <v>-5.7615590576649556E-3</v>
      </c>
      <c r="BL44" s="20">
        <f t="shared" si="16"/>
        <v>5.8514279517516421E-3</v>
      </c>
      <c r="BM44" s="20">
        <f t="shared" si="16"/>
        <v>4.1477901038520226E-3</v>
      </c>
      <c r="BN44" s="20">
        <f t="shared" si="16"/>
        <v>-6.3443610939828421E-3</v>
      </c>
      <c r="BO44" s="20">
        <f t="shared" si="16"/>
        <v>1.0397078973078067E-2</v>
      </c>
      <c r="BP44" s="20">
        <f t="shared" si="16"/>
        <v>2.5103636139492735E-2</v>
      </c>
      <c r="BQ44" s="20">
        <f t="shared" ref="BQ44:CG44" si="17">BQ39/BP39-1</f>
        <v>3.7903677424635518E-3</v>
      </c>
      <c r="BR44" s="20">
        <f t="shared" si="17"/>
        <v>8.1655748199482847E-3</v>
      </c>
      <c r="BS44" s="20">
        <f t="shared" si="17"/>
        <v>1.2884363588464787E-2</v>
      </c>
      <c r="BT44" s="20">
        <f t="shared" si="17"/>
        <v>1.5252122964055648E-3</v>
      </c>
      <c r="BU44" s="20">
        <f t="shared" si="17"/>
        <v>1.05720151046933E-2</v>
      </c>
      <c r="BV44" s="20">
        <f t="shared" si="17"/>
        <v>3.4000826801785511E-3</v>
      </c>
      <c r="BW44" s="20">
        <f t="shared" si="17"/>
        <v>-3.387169399530654E-3</v>
      </c>
      <c r="BX44" s="20">
        <f t="shared" si="17"/>
        <v>4.5320406193738449E-4</v>
      </c>
      <c r="BY44" s="20">
        <f t="shared" si="17"/>
        <v>8.1218699286300655E-3</v>
      </c>
      <c r="BZ44" s="20">
        <f t="shared" si="17"/>
        <v>1.8763271899202572E-4</v>
      </c>
      <c r="CA44" s="20">
        <f t="shared" si="17"/>
        <v>1.6657413701679724E-2</v>
      </c>
      <c r="CB44" s="20">
        <f t="shared" si="17"/>
        <v>3.8634251299667355E-3</v>
      </c>
      <c r="CC44" s="20">
        <f t="shared" si="17"/>
        <v>6.4911325160976752E-4</v>
      </c>
      <c r="CD44" s="20">
        <f t="shared" si="17"/>
        <v>1.5550988425216516E-2</v>
      </c>
      <c r="CE44" s="20">
        <f t="shared" si="17"/>
        <v>1.4496555240959719E-2</v>
      </c>
      <c r="CF44" s="20">
        <f t="shared" si="17"/>
        <v>1.058662299818991E-2</v>
      </c>
      <c r="CG44" s="20">
        <f t="shared" si="17"/>
        <v>8.3071402344228051E-3</v>
      </c>
      <c r="CH44" s="20">
        <f t="shared" ref="CH44:CM44" si="18">CH39/CG39-1</f>
        <v>2.1888082810558984E-2</v>
      </c>
      <c r="CI44" s="20">
        <f t="shared" si="18"/>
        <v>-9.6778392203642483E-3</v>
      </c>
      <c r="CJ44" s="35">
        <f t="shared" si="18"/>
        <v>-2.5718224976728488E-3</v>
      </c>
      <c r="CK44" s="35">
        <f t="shared" si="18"/>
        <v>1.9439789169342525E-2</v>
      </c>
      <c r="CL44" s="35">
        <f t="shared" si="18"/>
        <v>5.068609445383121E-3</v>
      </c>
      <c r="CM44" s="35">
        <f t="shared" si="18"/>
        <v>-2.141953254102158E-3</v>
      </c>
      <c r="CN44" s="35">
        <f t="shared" ref="CN44:CQ44" si="19">CN39/CM39-1</f>
        <v>9.7166002034562604E-2</v>
      </c>
      <c r="CO44" s="35">
        <f t="shared" si="19"/>
        <v>-4.5970601350526885E-2</v>
      </c>
      <c r="CP44" s="24">
        <f t="shared" si="19"/>
        <v>1.536757621328011E-2</v>
      </c>
      <c r="CQ44" s="24">
        <f t="shared" si="19"/>
        <v>0.13671996180786317</v>
      </c>
      <c r="CR44" s="24">
        <f t="shared" ref="CR44:CV44" si="20">CR39/CQ39-1</f>
        <v>-4.0329646883848991E-2</v>
      </c>
      <c r="CS44" s="24">
        <f t="shared" si="20"/>
        <v>-6.8412946980235256E-3</v>
      </c>
      <c r="CT44" s="24">
        <f t="shared" si="20"/>
        <v>-6.7368295227331343E-3</v>
      </c>
      <c r="CU44" s="24">
        <f t="shared" si="20"/>
        <v>4.5225567138436507E-2</v>
      </c>
      <c r="CV44" s="24">
        <f t="shared" si="20"/>
        <v>1.8046774131927679E-2</v>
      </c>
      <c r="CW44" s="24">
        <f t="shared" ref="CW44:DB44" si="21">CW39/CV39-1</f>
        <v>2.2584359770516871E-2</v>
      </c>
      <c r="CX44" s="24">
        <f t="shared" si="21"/>
        <v>3.6512679647611179E-3</v>
      </c>
      <c r="CY44" s="24">
        <f t="shared" si="21"/>
        <v>1.33538031541236E-3</v>
      </c>
      <c r="CZ44" s="24">
        <f t="shared" si="21"/>
        <v>3.8162153888172679E-3</v>
      </c>
      <c r="DA44" s="24">
        <f t="shared" si="21"/>
        <v>9.3196394133741034E-3</v>
      </c>
      <c r="DB44" s="24">
        <f t="shared" si="21"/>
        <v>6.6844998992807714E-3</v>
      </c>
      <c r="DC44" s="24">
        <f t="shared" ref="DC44:DK44" si="22">DC39/DB39-1</f>
        <v>1.960547746878194E-2</v>
      </c>
      <c r="DD44" s="24">
        <f t="shared" si="22"/>
        <v>1.1957982554621438E-2</v>
      </c>
      <c r="DE44" s="24">
        <f t="shared" si="22"/>
        <v>9.7803694827374166E-3</v>
      </c>
      <c r="DF44" s="24">
        <f t="shared" si="22"/>
        <v>1.2003020172454804E-2</v>
      </c>
      <c r="DG44" s="24">
        <f t="shared" si="22"/>
        <v>2.169980571017649E-2</v>
      </c>
      <c r="DH44" s="24">
        <f t="shared" si="22"/>
        <v>7.1858697319822085E-3</v>
      </c>
      <c r="DI44" s="24">
        <f t="shared" si="22"/>
        <v>6.6753543908941726E-3</v>
      </c>
      <c r="DJ44" s="24">
        <f t="shared" si="22"/>
        <v>-5.3486957165982396E-3</v>
      </c>
      <c r="DK44" s="24">
        <f t="shared" si="22"/>
        <v>1.8776411594038089E-2</v>
      </c>
    </row>
    <row r="45" spans="1:115">
      <c r="A45" s="16" t="s">
        <v>559</v>
      </c>
      <c r="G45" s="20">
        <f>G39/C39-1</f>
        <v>2.7007301303426212E-2</v>
      </c>
      <c r="H45" s="20">
        <f t="shared" ref="H45:BS45" si="23">H39/D39-1</f>
        <v>2.4631133786253034E-2</v>
      </c>
      <c r="I45" s="20">
        <f t="shared" si="23"/>
        <v>1.5868591985474856E-2</v>
      </c>
      <c r="J45" s="20">
        <f t="shared" si="23"/>
        <v>3.3693578294536008E-2</v>
      </c>
      <c r="K45" s="20">
        <f t="shared" si="23"/>
        <v>6.1889701414807874E-2</v>
      </c>
      <c r="L45" s="20">
        <f t="shared" si="23"/>
        <v>7.532515497852077E-2</v>
      </c>
      <c r="M45" s="20">
        <f t="shared" si="23"/>
        <v>8.014521976075506E-2</v>
      </c>
      <c r="N45" s="20">
        <f t="shared" si="23"/>
        <v>5.4117280302390824E-2</v>
      </c>
      <c r="O45" s="20">
        <f t="shared" si="23"/>
        <v>4.6822516086020283E-2</v>
      </c>
      <c r="P45" s="20">
        <f t="shared" si="23"/>
        <v>3.5491921745790522E-2</v>
      </c>
      <c r="Q45" s="20">
        <f t="shared" si="23"/>
        <v>2.1844791872164038E-2</v>
      </c>
      <c r="R45" s="20">
        <f t="shared" si="23"/>
        <v>1.8228576216717141E-2</v>
      </c>
      <c r="S45" s="20">
        <f t="shared" si="23"/>
        <v>2.016741516692111E-2</v>
      </c>
      <c r="T45" s="20">
        <f t="shared" si="23"/>
        <v>2.0206446645756548E-2</v>
      </c>
      <c r="U45" s="20">
        <f t="shared" si="23"/>
        <v>2.4209750264552854E-2</v>
      </c>
      <c r="V45" s="20">
        <f t="shared" si="23"/>
        <v>3.2252599171508356E-2</v>
      </c>
      <c r="W45" s="20">
        <f t="shared" si="23"/>
        <v>1.3616864533365858E-2</v>
      </c>
      <c r="X45" s="20">
        <f t="shared" si="23"/>
        <v>1.6538418183004833E-2</v>
      </c>
      <c r="Y45" s="20">
        <f t="shared" si="23"/>
        <v>2.1559315803920898E-2</v>
      </c>
      <c r="Z45" s="20">
        <f t="shared" si="23"/>
        <v>3.3849880183640213E-2</v>
      </c>
      <c r="AA45" s="20">
        <f t="shared" si="23"/>
        <v>8.1292659473426454E-2</v>
      </c>
      <c r="AB45" s="20">
        <f t="shared" si="23"/>
        <v>8.5346963883632831E-2</v>
      </c>
      <c r="AC45" s="20">
        <f t="shared" si="23"/>
        <v>7.8323555766726782E-2</v>
      </c>
      <c r="AD45" s="20">
        <f t="shared" si="23"/>
        <v>8.1600508025786889E-2</v>
      </c>
      <c r="AE45" s="20">
        <f t="shared" si="23"/>
        <v>3.1569471496145418E-2</v>
      </c>
      <c r="AF45" s="20">
        <f t="shared" si="23"/>
        <v>3.0156374352025228E-2</v>
      </c>
      <c r="AG45" s="20">
        <f t="shared" si="23"/>
        <v>3.4693814255478683E-2</v>
      </c>
      <c r="AH45" s="20">
        <f t="shared" si="23"/>
        <v>1.9575300585864763E-2</v>
      </c>
      <c r="AI45" s="20">
        <f t="shared" si="23"/>
        <v>6.5541413199039056E-2</v>
      </c>
      <c r="AJ45" s="20">
        <f t="shared" si="23"/>
        <v>6.1219802476353502E-2</v>
      </c>
      <c r="AK45" s="20">
        <f t="shared" si="23"/>
        <v>5.5157900394531501E-2</v>
      </c>
      <c r="AL45" s="20">
        <f t="shared" si="23"/>
        <v>6.455487287590933E-2</v>
      </c>
      <c r="AM45" s="20">
        <f t="shared" si="23"/>
        <v>7.0968452840078244E-2</v>
      </c>
      <c r="AN45" s="20">
        <f t="shared" si="23"/>
        <v>6.8527299557304522E-2</v>
      </c>
      <c r="AO45" s="20">
        <f t="shared" si="23"/>
        <v>6.6457949866825405E-2</v>
      </c>
      <c r="AP45" s="20">
        <f t="shared" si="23"/>
        <v>7.1313968662732652E-2</v>
      </c>
      <c r="AQ45" s="20">
        <f t="shared" si="23"/>
        <v>6.6261972361028931E-2</v>
      </c>
      <c r="AR45" s="20">
        <f t="shared" si="23"/>
        <v>9.1020827540744476E-2</v>
      </c>
      <c r="AS45" s="20">
        <f t="shared" si="23"/>
        <v>6.4687273809480139E-2</v>
      </c>
      <c r="AT45" s="20">
        <f t="shared" si="23"/>
        <v>3.6946805508344172E-2</v>
      </c>
      <c r="AU45" s="20">
        <f t="shared" si="23"/>
        <v>-2.737400299915238E-2</v>
      </c>
      <c r="AV45" s="20">
        <f t="shared" si="23"/>
        <v>-4.8512220458540423E-2</v>
      </c>
      <c r="AW45" s="20">
        <f t="shared" si="23"/>
        <v>-2.6796467628555698E-2</v>
      </c>
      <c r="AX45" s="20">
        <f t="shared" si="23"/>
        <v>-5.1623483337361886E-3</v>
      </c>
      <c r="AY45" s="20">
        <f t="shared" si="23"/>
        <v>1.8223403608750521E-2</v>
      </c>
      <c r="AZ45" s="20">
        <f t="shared" si="23"/>
        <v>3.0133042669260979E-2</v>
      </c>
      <c r="BA45" s="20">
        <f t="shared" si="23"/>
        <v>4.1328028594527888E-2</v>
      </c>
      <c r="BB45" s="20">
        <f t="shared" si="23"/>
        <v>3.6626370812178122E-2</v>
      </c>
      <c r="BC45" s="20">
        <f t="shared" si="23"/>
        <v>8.6654523908797687E-2</v>
      </c>
      <c r="BD45" s="20">
        <f t="shared" si="23"/>
        <v>6.9858261967836732E-2</v>
      </c>
      <c r="BE45" s="20">
        <f t="shared" si="23"/>
        <v>7.7454225364102847E-2</v>
      </c>
      <c r="BF45" s="20">
        <f t="shared" si="23"/>
        <v>7.3962122246898465E-2</v>
      </c>
      <c r="BG45" s="20">
        <f t="shared" si="23"/>
        <v>4.6313080397820894E-2</v>
      </c>
      <c r="BH45" s="20">
        <f t="shared" si="23"/>
        <v>5.5251277511769059E-2</v>
      </c>
      <c r="BI45" s="20">
        <f t="shared" si="23"/>
        <v>2.9760178753858613E-2</v>
      </c>
      <c r="BJ45" s="20">
        <f t="shared" si="23"/>
        <v>4.8541036799301551E-2</v>
      </c>
      <c r="BK45" s="20">
        <f t="shared" si="23"/>
        <v>2.5171449813437663E-2</v>
      </c>
      <c r="BL45" s="20">
        <f t="shared" si="23"/>
        <v>1.8563907182751915E-2</v>
      </c>
      <c r="BM45" s="20">
        <f t="shared" si="23"/>
        <v>2.9059699213621837E-2</v>
      </c>
      <c r="BN45" s="20">
        <f t="shared" si="23"/>
        <v>-2.1668553493023879E-3</v>
      </c>
      <c r="BO45" s="20">
        <f t="shared" si="23"/>
        <v>1.4050204799978205E-2</v>
      </c>
      <c r="BP45" s="20">
        <f t="shared" si="23"/>
        <v>3.3459339303455682E-2</v>
      </c>
      <c r="BQ45" s="20">
        <f t="shared" si="23"/>
        <v>3.3091483614190453E-2</v>
      </c>
      <c r="BR45" s="20">
        <f t="shared" si="23"/>
        <v>4.817728460352888E-2</v>
      </c>
      <c r="BS45" s="20">
        <f t="shared" si="23"/>
        <v>5.0757572381915805E-2</v>
      </c>
      <c r="BT45" s="20">
        <f t="shared" ref="BT45:CG45" si="24">BT39/BP39-1</f>
        <v>2.6589081973222406E-2</v>
      </c>
      <c r="BU45" s="20">
        <f t="shared" si="24"/>
        <v>3.3524758349072981E-2</v>
      </c>
      <c r="BV45" s="20">
        <f t="shared" si="24"/>
        <v>2.8639396028454556E-2</v>
      </c>
      <c r="BW45" s="20">
        <f t="shared" si="24"/>
        <v>1.2114765510977898E-2</v>
      </c>
      <c r="BX45" s="20">
        <f t="shared" si="24"/>
        <v>1.1031422476241115E-2</v>
      </c>
      <c r="BY45" s="20">
        <f t="shared" si="24"/>
        <v>8.5801634609476984E-3</v>
      </c>
      <c r="BZ45" s="20">
        <f t="shared" si="24"/>
        <v>5.3511291376604486E-3</v>
      </c>
      <c r="CA45" s="20">
        <f t="shared" si="24"/>
        <v>2.5571463087960655E-2</v>
      </c>
      <c r="CB45" s="20">
        <f t="shared" si="24"/>
        <v>2.9067304168775232E-2</v>
      </c>
      <c r="CC45" s="20">
        <f t="shared" si="24"/>
        <v>2.1439288352716357E-2</v>
      </c>
      <c r="CD45" s="20">
        <f t="shared" si="24"/>
        <v>3.7129079553808397E-2</v>
      </c>
      <c r="CE45" s="20">
        <f t="shared" si="24"/>
        <v>3.4924709511148011E-2</v>
      </c>
      <c r="CF45" s="20">
        <f t="shared" si="24"/>
        <v>4.1855934841781073E-2</v>
      </c>
      <c r="CG45" s="20">
        <f t="shared" si="24"/>
        <v>4.9829320072989569E-2</v>
      </c>
      <c r="CH45" s="20">
        <f t="shared" ref="CH45:CP45" si="25">CH39/CD39-1</f>
        <v>5.638031314534997E-2</v>
      </c>
      <c r="CI45" s="35">
        <f t="shared" si="25"/>
        <v>3.1207872431554762E-2</v>
      </c>
      <c r="CJ45" s="35">
        <f t="shared" si="25"/>
        <v>1.7780925868538855E-2</v>
      </c>
      <c r="CK45" s="35">
        <f t="shared" si="25"/>
        <v>2.9018174211060677E-2</v>
      </c>
      <c r="CL45" s="35">
        <f t="shared" si="25"/>
        <v>1.2081345154572487E-2</v>
      </c>
      <c r="CM45" s="35">
        <f>CM39/CI39-1</f>
        <v>1.9782808282148734E-2</v>
      </c>
      <c r="CN45" s="35">
        <f t="shared" si="25"/>
        <v>0.12175598398301068</v>
      </c>
      <c r="CO45" s="35">
        <f t="shared" si="25"/>
        <v>4.9780671895068851E-2</v>
      </c>
      <c r="CP45" s="24">
        <f t="shared" si="25"/>
        <v>6.0537804444849463E-2</v>
      </c>
      <c r="CQ45" s="24">
        <f t="shared" ref="CQ45:CV45" si="26">CQ39/CM39-1</f>
        <v>0.20812223391463114</v>
      </c>
      <c r="CR45" s="24">
        <f t="shared" si="26"/>
        <v>5.6721670812220459E-2</v>
      </c>
      <c r="CS45" s="24">
        <f t="shared" si="26"/>
        <v>0.1000628784962716</v>
      </c>
      <c r="CT45" s="24">
        <f t="shared" si="26"/>
        <v>7.6114668241130889E-2</v>
      </c>
      <c r="CU45" s="24">
        <f t="shared" si="26"/>
        <v>-1.0501616748729625E-2</v>
      </c>
      <c r="CV45" s="24">
        <f t="shared" si="26"/>
        <v>4.9689233190046478E-2</v>
      </c>
      <c r="CW45" s="24">
        <f t="shared" ref="CW45:DK45" si="27">CW39/CS39-1</f>
        <v>8.0789793966791423E-2</v>
      </c>
      <c r="CX45" s="24">
        <f t="shared" si="27"/>
        <v>9.2093293459097225E-2</v>
      </c>
      <c r="CY45" s="24">
        <f t="shared" si="27"/>
        <v>4.6235078557870013E-2</v>
      </c>
      <c r="CZ45" s="24">
        <f t="shared" si="27"/>
        <v>3.1610495363040059E-2</v>
      </c>
      <c r="DA45" s="24">
        <f t="shared" si="27"/>
        <v>1.8228690128354819E-2</v>
      </c>
      <c r="DB45" s="24">
        <f t="shared" si="27"/>
        <v>2.1305977905616835E-2</v>
      </c>
      <c r="DC45" s="24">
        <f t="shared" si="27"/>
        <v>3.9940453233728634E-2</v>
      </c>
      <c r="DD45" s="24">
        <f t="shared" si="27"/>
        <v>4.8375217393471059E-2</v>
      </c>
      <c r="DE45" s="24">
        <f t="shared" si="27"/>
        <v>4.8853775392113885E-2</v>
      </c>
      <c r="DF45" s="24">
        <f t="shared" si="27"/>
        <v>5.4395084579427655E-2</v>
      </c>
      <c r="DG45" s="24">
        <f t="shared" si="27"/>
        <v>5.6560872672979379E-2</v>
      </c>
      <c r="DH45" s="24">
        <f t="shared" si="27"/>
        <v>5.1578425006868489E-2</v>
      </c>
      <c r="DI45" s="24">
        <f t="shared" si="27"/>
        <v>4.8344883359019208E-2</v>
      </c>
      <c r="DJ45" s="24">
        <f t="shared" si="27"/>
        <v>3.0370053040144951E-2</v>
      </c>
      <c r="DK45" s="24">
        <f t="shared" si="27"/>
        <v>2.7421850707455953E-2</v>
      </c>
    </row>
    <row r="48" spans="1:115">
      <c r="CX48" s="31"/>
    </row>
    <row r="66" spans="1:115" s="21" customFormat="1" ht="18">
      <c r="A66" s="50" t="s">
        <v>707</v>
      </c>
    </row>
    <row r="67" spans="1:115" s="21" customFormat="1" ht="16.5">
      <c r="A67" s="51" t="s">
        <v>661</v>
      </c>
    </row>
    <row r="68" spans="1:115" s="21" customFormat="1" ht="12.75">
      <c r="A68" s="21" t="s">
        <v>573</v>
      </c>
    </row>
    <row r="69" spans="1:115" s="21" customFormat="1" ht="12.75">
      <c r="A69" s="21" t="s">
        <v>574</v>
      </c>
    </row>
    <row r="70" spans="1:115" s="21" customFormat="1" ht="12.75"/>
    <row r="71" spans="1:115" s="44" customFormat="1" ht="12.75">
      <c r="A71" s="17" t="s">
        <v>0</v>
      </c>
      <c r="B71" s="17" t="s">
        <v>2</v>
      </c>
      <c r="C71" s="42" t="s">
        <v>575</v>
      </c>
      <c r="D71" s="42" t="s">
        <v>576</v>
      </c>
      <c r="E71" s="42" t="s">
        <v>577</v>
      </c>
      <c r="F71" s="42" t="s">
        <v>578</v>
      </c>
      <c r="G71" s="42" t="s">
        <v>579</v>
      </c>
      <c r="H71" s="42" t="s">
        <v>580</v>
      </c>
      <c r="I71" s="42" t="s">
        <v>581</v>
      </c>
      <c r="J71" s="42" t="s">
        <v>582</v>
      </c>
      <c r="K71" s="42" t="s">
        <v>583</v>
      </c>
      <c r="L71" s="42" t="s">
        <v>584</v>
      </c>
      <c r="M71" s="42" t="s">
        <v>585</v>
      </c>
      <c r="N71" s="42" t="s">
        <v>586</v>
      </c>
      <c r="O71" s="42" t="s">
        <v>587</v>
      </c>
      <c r="P71" s="42" t="s">
        <v>588</v>
      </c>
      <c r="Q71" s="42" t="s">
        <v>589</v>
      </c>
      <c r="R71" s="42" t="s">
        <v>590</v>
      </c>
      <c r="S71" s="42" t="s">
        <v>591</v>
      </c>
      <c r="T71" s="42" t="s">
        <v>592</v>
      </c>
      <c r="U71" s="42" t="s">
        <v>593</v>
      </c>
      <c r="V71" s="42" t="s">
        <v>594</v>
      </c>
      <c r="W71" s="42" t="s">
        <v>595</v>
      </c>
      <c r="X71" s="42" t="s">
        <v>596</v>
      </c>
      <c r="Y71" s="42" t="s">
        <v>597</v>
      </c>
      <c r="Z71" s="42" t="s">
        <v>598</v>
      </c>
      <c r="AA71" s="42" t="s">
        <v>599</v>
      </c>
      <c r="AB71" s="42" t="s">
        <v>600</v>
      </c>
      <c r="AC71" s="42" t="s">
        <v>601</v>
      </c>
      <c r="AD71" s="42" t="s">
        <v>602</v>
      </c>
      <c r="AE71" s="42" t="s">
        <v>603</v>
      </c>
      <c r="AF71" s="42" t="s">
        <v>604</v>
      </c>
      <c r="AG71" s="42" t="s">
        <v>605</v>
      </c>
      <c r="AH71" s="42" t="s">
        <v>606</v>
      </c>
      <c r="AI71" s="42" t="s">
        <v>607</v>
      </c>
      <c r="AJ71" s="42" t="s">
        <v>608</v>
      </c>
      <c r="AK71" s="42" t="s">
        <v>609</v>
      </c>
      <c r="AL71" s="42" t="s">
        <v>610</v>
      </c>
      <c r="AM71" s="42" t="s">
        <v>611</v>
      </c>
      <c r="AN71" s="42" t="s">
        <v>612</v>
      </c>
      <c r="AO71" s="42" t="s">
        <v>613</v>
      </c>
      <c r="AP71" s="42" t="s">
        <v>614</v>
      </c>
      <c r="AQ71" s="42" t="s">
        <v>615</v>
      </c>
      <c r="AR71" s="42" t="s">
        <v>616</v>
      </c>
      <c r="AS71" s="42" t="s">
        <v>617</v>
      </c>
      <c r="AT71" s="42" t="s">
        <v>618</v>
      </c>
      <c r="AU71" s="42" t="s">
        <v>619</v>
      </c>
      <c r="AV71" s="42" t="s">
        <v>620</v>
      </c>
      <c r="AW71" s="42" t="s">
        <v>621</v>
      </c>
      <c r="AX71" s="42" t="s">
        <v>622</v>
      </c>
      <c r="AY71" s="42" t="s">
        <v>623</v>
      </c>
      <c r="AZ71" s="42" t="s">
        <v>624</v>
      </c>
      <c r="BA71" s="42" t="s">
        <v>625</v>
      </c>
      <c r="BB71" s="42" t="s">
        <v>626</v>
      </c>
      <c r="BC71" s="42" t="s">
        <v>627</v>
      </c>
      <c r="BD71" s="42" t="s">
        <v>628</v>
      </c>
      <c r="BE71" s="42" t="s">
        <v>629</v>
      </c>
      <c r="BF71" s="42" t="s">
        <v>630</v>
      </c>
      <c r="BG71" s="42" t="s">
        <v>631</v>
      </c>
      <c r="BH71" s="42" t="s">
        <v>632</v>
      </c>
      <c r="BI71" s="42" t="s">
        <v>633</v>
      </c>
      <c r="BJ71" s="42" t="s">
        <v>634</v>
      </c>
      <c r="BK71" s="42" t="s">
        <v>635</v>
      </c>
      <c r="BL71" s="42" t="s">
        <v>636</v>
      </c>
      <c r="BM71" s="42" t="s">
        <v>637</v>
      </c>
      <c r="BN71" s="42" t="s">
        <v>638</v>
      </c>
      <c r="BO71" s="42" t="s">
        <v>639</v>
      </c>
      <c r="BP71" s="42" t="s">
        <v>640</v>
      </c>
      <c r="BQ71" s="42" t="s">
        <v>641</v>
      </c>
      <c r="BR71" s="42" t="s">
        <v>642</v>
      </c>
      <c r="BS71" s="42" t="s">
        <v>643</v>
      </c>
      <c r="BT71" s="42" t="s">
        <v>644</v>
      </c>
      <c r="BU71" s="42" t="s">
        <v>645</v>
      </c>
      <c r="BV71" s="42" t="s">
        <v>646</v>
      </c>
      <c r="BW71" s="42" t="s">
        <v>647</v>
      </c>
      <c r="BX71" s="42" t="s">
        <v>648</v>
      </c>
      <c r="BY71" s="42" t="s">
        <v>649</v>
      </c>
      <c r="BZ71" s="42" t="s">
        <v>650</v>
      </c>
      <c r="CA71" s="42" t="s">
        <v>651</v>
      </c>
      <c r="CB71" s="42" t="s">
        <v>652</v>
      </c>
      <c r="CC71" s="42" t="s">
        <v>653</v>
      </c>
      <c r="CD71" s="42" t="s">
        <v>654</v>
      </c>
      <c r="CE71" s="42" t="s">
        <v>655</v>
      </c>
      <c r="CF71" s="42" t="s">
        <v>656</v>
      </c>
      <c r="CG71" s="42" t="s">
        <v>657</v>
      </c>
      <c r="CH71" s="42" t="s">
        <v>664</v>
      </c>
      <c r="CI71" s="42" t="s">
        <v>665</v>
      </c>
      <c r="CJ71" s="42" t="s">
        <v>666</v>
      </c>
      <c r="CK71" s="42" t="s">
        <v>667</v>
      </c>
      <c r="CL71" s="42" t="s">
        <v>671</v>
      </c>
      <c r="CM71" s="42" t="s">
        <v>672</v>
      </c>
      <c r="CN71" s="42" t="s">
        <v>673</v>
      </c>
      <c r="CO71" s="42" t="s">
        <v>676</v>
      </c>
      <c r="CP71" s="42" t="s">
        <v>677</v>
      </c>
      <c r="CQ71" s="42" t="s">
        <v>678</v>
      </c>
      <c r="CR71" s="42" t="s">
        <v>679</v>
      </c>
      <c r="CS71" s="42" t="s">
        <v>680</v>
      </c>
      <c r="CT71" s="42" t="s">
        <v>681</v>
      </c>
      <c r="CU71" s="42" t="s">
        <v>682</v>
      </c>
      <c r="CV71" s="42" t="s">
        <v>683</v>
      </c>
      <c r="CW71" s="42" t="s">
        <v>684</v>
      </c>
      <c r="CX71" s="42" t="s">
        <v>686</v>
      </c>
      <c r="CY71" s="42" t="s">
        <v>687</v>
      </c>
      <c r="CZ71" s="42" t="s">
        <v>688</v>
      </c>
      <c r="DA71" s="42" t="s">
        <v>692</v>
      </c>
      <c r="DB71" s="42" t="s">
        <v>693</v>
      </c>
      <c r="DC71" s="42" t="s">
        <v>694</v>
      </c>
      <c r="DD71" s="42" t="s">
        <v>695</v>
      </c>
      <c r="DE71" s="42" t="s">
        <v>696</v>
      </c>
      <c r="DF71" s="42" t="s">
        <v>700</v>
      </c>
      <c r="DG71" s="42" t="s">
        <v>701</v>
      </c>
      <c r="DH71" s="42" t="s">
        <v>706</v>
      </c>
      <c r="DI71" s="42" t="s">
        <v>708</v>
      </c>
      <c r="DJ71" s="42" t="s">
        <v>709</v>
      </c>
      <c r="DK71" s="42" t="s">
        <v>710</v>
      </c>
    </row>
    <row r="72" spans="1:115" s="21" customFormat="1" ht="12.75">
      <c r="A72" s="21" t="s">
        <v>1</v>
      </c>
      <c r="B72" s="21" t="s">
        <v>658</v>
      </c>
      <c r="C72" s="29">
        <v>1621.2</v>
      </c>
      <c r="D72" s="29">
        <v>1669.5</v>
      </c>
      <c r="E72" s="29">
        <v>1752.6</v>
      </c>
      <c r="F72" s="29">
        <v>2143.4</v>
      </c>
      <c r="G72" s="29">
        <v>1272.8</v>
      </c>
      <c r="H72" s="29">
        <v>1272.4000000000001</v>
      </c>
      <c r="I72" s="29">
        <v>1264.9000000000001</v>
      </c>
      <c r="J72" s="29">
        <v>1183.4000000000001</v>
      </c>
      <c r="K72" s="29">
        <v>1961.2</v>
      </c>
      <c r="L72" s="29">
        <v>2115.4</v>
      </c>
      <c r="M72" s="29">
        <v>2145.4</v>
      </c>
      <c r="N72" s="29">
        <v>2213.5</v>
      </c>
      <c r="O72" s="29">
        <v>2061.4</v>
      </c>
      <c r="P72" s="29">
        <v>2005.8</v>
      </c>
      <c r="Q72" s="29">
        <v>1869.5</v>
      </c>
      <c r="R72" s="29">
        <v>1587.5</v>
      </c>
      <c r="S72" s="29">
        <v>1688.9</v>
      </c>
      <c r="T72" s="29">
        <v>1350.2</v>
      </c>
      <c r="U72" s="29">
        <v>1813.8</v>
      </c>
      <c r="V72" s="29">
        <v>2161.6</v>
      </c>
      <c r="W72" s="29">
        <v>1428.2</v>
      </c>
      <c r="X72" s="29">
        <v>1877.1</v>
      </c>
      <c r="Y72" s="29">
        <v>1894.9</v>
      </c>
      <c r="Z72" s="29">
        <v>1869.2</v>
      </c>
      <c r="AA72" s="29">
        <v>4596.1000000000004</v>
      </c>
      <c r="AB72" s="29">
        <v>4473.7</v>
      </c>
      <c r="AC72" s="29">
        <v>3766.2</v>
      </c>
      <c r="AD72" s="29">
        <v>4149.2</v>
      </c>
      <c r="AE72" s="29">
        <v>3331.2</v>
      </c>
      <c r="AF72" s="29">
        <v>3793.8</v>
      </c>
      <c r="AG72" s="29">
        <v>3599.7</v>
      </c>
      <c r="AH72" s="29">
        <v>2959.5</v>
      </c>
      <c r="AI72" s="29">
        <v>2542.9</v>
      </c>
      <c r="AJ72" s="29">
        <v>2395.5</v>
      </c>
      <c r="AK72" s="29">
        <v>2379.9</v>
      </c>
      <c r="AL72" s="29">
        <v>2439</v>
      </c>
      <c r="AM72" s="29">
        <v>3227.3</v>
      </c>
      <c r="AN72" s="29">
        <v>3017.9</v>
      </c>
      <c r="AO72" s="29">
        <v>2946.4</v>
      </c>
      <c r="AP72" s="29">
        <v>3654.6</v>
      </c>
      <c r="AQ72" s="29">
        <v>5195.8999999999996</v>
      </c>
      <c r="AR72" s="29">
        <v>4707</v>
      </c>
      <c r="AS72" s="29">
        <v>3628.4</v>
      </c>
      <c r="AT72" s="29">
        <v>3300.4</v>
      </c>
      <c r="AU72" s="29">
        <v>2032.6</v>
      </c>
      <c r="AV72" s="29">
        <v>2293.6</v>
      </c>
      <c r="AW72" s="29">
        <v>2636.6</v>
      </c>
      <c r="AX72" s="29">
        <v>3591.8</v>
      </c>
      <c r="AY72" s="29">
        <v>2519.3000000000002</v>
      </c>
      <c r="AZ72" s="29">
        <v>2842.8</v>
      </c>
      <c r="BA72" s="29">
        <v>3276.2</v>
      </c>
      <c r="BB72" s="29">
        <v>3514.6</v>
      </c>
      <c r="BC72" s="29">
        <v>7321.5</v>
      </c>
      <c r="BD72" s="29">
        <v>6459.7</v>
      </c>
      <c r="BE72" s="29">
        <v>6774.4</v>
      </c>
      <c r="BF72" s="29">
        <v>6672.6</v>
      </c>
      <c r="BG72" s="29">
        <v>6286.5</v>
      </c>
      <c r="BH72" s="29">
        <v>6268.4</v>
      </c>
      <c r="BI72" s="29">
        <v>5400.3</v>
      </c>
      <c r="BJ72" s="29">
        <v>5858.1</v>
      </c>
      <c r="BK72" s="29">
        <v>8233.1</v>
      </c>
      <c r="BL72" s="29">
        <v>8583.6</v>
      </c>
      <c r="BM72" s="29">
        <v>7969.1</v>
      </c>
      <c r="BN72" s="29">
        <v>6486.6</v>
      </c>
      <c r="BO72" s="29">
        <v>4677.2</v>
      </c>
      <c r="BP72" s="29">
        <v>5973.8</v>
      </c>
      <c r="BQ72" s="29">
        <v>4867</v>
      </c>
      <c r="BR72" s="29">
        <v>4642.5</v>
      </c>
      <c r="BS72" s="29">
        <v>4001.4</v>
      </c>
      <c r="BT72" s="29">
        <v>4421.6000000000004</v>
      </c>
      <c r="BU72" s="29">
        <v>4765.3999999999996</v>
      </c>
      <c r="BV72" s="29">
        <v>4477.7</v>
      </c>
      <c r="BW72" s="29">
        <v>2433.4</v>
      </c>
      <c r="BX72" s="29">
        <v>2508.1</v>
      </c>
      <c r="BY72" s="29">
        <v>2159.1999999999998</v>
      </c>
      <c r="BZ72" s="29">
        <v>1391.2</v>
      </c>
      <c r="CA72" s="29">
        <v>3052.8</v>
      </c>
      <c r="CB72" s="29">
        <v>2953</v>
      </c>
      <c r="CC72" s="37">
        <v>2223.1</v>
      </c>
      <c r="CD72" s="29">
        <v>2298.1999999999998</v>
      </c>
      <c r="CE72" s="29">
        <v>3152.7</v>
      </c>
      <c r="CF72" s="29">
        <v>2795.2</v>
      </c>
      <c r="CG72" s="29">
        <v>2453.9</v>
      </c>
      <c r="CH72" s="29">
        <v>4702.3</v>
      </c>
      <c r="CI72" s="37">
        <v>1795.8</v>
      </c>
      <c r="CJ72" s="29">
        <v>771.2</v>
      </c>
      <c r="CK72" s="29">
        <v>2902.8</v>
      </c>
      <c r="CL72" s="29">
        <v>2962</v>
      </c>
      <c r="CM72" s="30">
        <v>1016.6</v>
      </c>
      <c r="CN72" s="30">
        <v>314.60000000000002</v>
      </c>
      <c r="CO72" s="41">
        <v>1398.6</v>
      </c>
      <c r="CP72" s="41">
        <v>4881.7</v>
      </c>
      <c r="CQ72" s="41">
        <v>3923.2</v>
      </c>
      <c r="CR72" s="41">
        <v>9154.2999999999993</v>
      </c>
      <c r="CS72" s="41">
        <v>8465.1</v>
      </c>
      <c r="CT72" s="41">
        <v>4645.3</v>
      </c>
      <c r="CU72" s="41">
        <v>9297.5</v>
      </c>
      <c r="CV72" s="41">
        <v>10779</v>
      </c>
      <c r="CW72" s="30">
        <v>10832.9</v>
      </c>
      <c r="CX72" s="30">
        <v>9602.6</v>
      </c>
      <c r="CY72" s="30">
        <v>7732.1</v>
      </c>
      <c r="CZ72" s="30">
        <v>6363.9</v>
      </c>
      <c r="DA72" s="30">
        <v>5811.7</v>
      </c>
      <c r="DB72" s="30">
        <v>3988.7</v>
      </c>
      <c r="DC72" s="30">
        <v>5271.3</v>
      </c>
      <c r="DD72" s="30">
        <v>4941.3999999999996</v>
      </c>
      <c r="DE72" s="30">
        <v>4384.2</v>
      </c>
      <c r="DF72" s="30">
        <v>5103</v>
      </c>
      <c r="DG72" s="30">
        <v>6603.4</v>
      </c>
      <c r="DH72" s="30">
        <v>6433.3</v>
      </c>
      <c r="DI72" s="30">
        <v>7879.4</v>
      </c>
      <c r="DJ72" s="30">
        <v>5823.3</v>
      </c>
      <c r="DK72" s="30">
        <v>8132.7</v>
      </c>
    </row>
    <row r="73" spans="1:115" s="21" customFormat="1" ht="20.25" customHeight="1">
      <c r="A73" s="52" t="s">
        <v>659</v>
      </c>
      <c r="CY73" s="30"/>
      <c r="CZ73" s="30"/>
    </row>
    <row r="74" spans="1:115" s="21" customFormat="1" ht="12.75" customHeight="1">
      <c r="A74" s="53" t="s">
        <v>699</v>
      </c>
    </row>
    <row r="75" spans="1:115" customFormat="1" ht="15" customHeight="1">
      <c r="A75" s="54" t="s">
        <v>711</v>
      </c>
      <c r="B75" s="48"/>
      <c r="C75" s="48"/>
      <c r="D75" s="48"/>
      <c r="E75" s="48"/>
      <c r="F75" s="48"/>
      <c r="G75" s="48"/>
      <c r="H75" s="48"/>
      <c r="I75" s="48"/>
      <c r="J75" s="48"/>
      <c r="K75" s="48"/>
      <c r="L75" s="48"/>
      <c r="M75" s="48"/>
      <c r="N75" s="48"/>
      <c r="O75" s="48"/>
      <c r="P75" s="48"/>
      <c r="Q75" s="48"/>
      <c r="R75" s="48"/>
      <c r="S75" s="48"/>
      <c r="T75" s="48"/>
      <c r="U75" s="48"/>
      <c r="V75" s="48"/>
      <c r="W75" s="48"/>
      <c r="X75" s="48"/>
      <c r="Y75" s="48"/>
      <c r="Z75" s="48"/>
      <c r="AA75" s="48"/>
      <c r="AB75" s="48"/>
      <c r="AC75" s="48"/>
      <c r="AD75" s="48"/>
      <c r="AE75" s="48"/>
      <c r="AF75" s="48"/>
      <c r="AG75" s="48"/>
      <c r="AH75" s="48"/>
      <c r="AI75" s="48"/>
      <c r="AJ75" s="48"/>
      <c r="AK75" s="48"/>
      <c r="AL75" s="48"/>
      <c r="AM75" s="48"/>
      <c r="AN75" s="48"/>
      <c r="AO75" s="48"/>
      <c r="AP75" s="48"/>
      <c r="AQ75" s="48"/>
      <c r="AR75" s="48"/>
      <c r="AS75" s="48"/>
      <c r="AT75" s="48"/>
      <c r="AU75" s="48"/>
      <c r="AV75" s="48"/>
      <c r="AW75" s="48"/>
      <c r="AX75" s="48"/>
      <c r="AY75" s="48"/>
      <c r="AZ75" s="48"/>
      <c r="BA75" s="48"/>
      <c r="BB75" s="48"/>
      <c r="BC75" s="48"/>
      <c r="BD75" s="48"/>
      <c r="BE75" s="48"/>
      <c r="BF75" s="48"/>
      <c r="BG75" s="48"/>
      <c r="BH75" s="48"/>
      <c r="BI75" s="48"/>
      <c r="BJ75" s="48"/>
      <c r="BK75" s="48"/>
      <c r="BL75" s="48"/>
      <c r="BM75" s="48"/>
      <c r="BN75" s="48"/>
      <c r="BO75" s="48"/>
      <c r="BP75" s="48"/>
      <c r="BQ75" s="48"/>
      <c r="BR75" s="48"/>
      <c r="BS75" s="48"/>
      <c r="BT75" s="48"/>
      <c r="BU75" s="48"/>
      <c r="BV75" s="48"/>
      <c r="BW75" s="48"/>
      <c r="BX75" s="48"/>
      <c r="BY75" s="48"/>
      <c r="BZ75" s="48"/>
      <c r="CA75" s="48"/>
      <c r="CB75" s="48"/>
      <c r="CC75" s="48"/>
      <c r="CD75" s="48"/>
      <c r="CE75" s="48"/>
      <c r="CF75" s="48"/>
      <c r="CG75" s="48"/>
      <c r="CH75" s="48"/>
      <c r="CI75" s="48"/>
      <c r="CJ75" s="48"/>
      <c r="CK75" s="48"/>
      <c r="CL75" s="48"/>
    </row>
    <row r="77" spans="1:115">
      <c r="A77" s="16" t="s">
        <v>558</v>
      </c>
      <c r="D77" s="20">
        <f>D72/C72-1</f>
        <v>2.9792746113989521E-2</v>
      </c>
      <c r="E77" s="20">
        <f t="shared" ref="E77:BP77" si="28">E72/D72-1</f>
        <v>4.9775381850853506E-2</v>
      </c>
      <c r="F77" s="20">
        <f t="shared" si="28"/>
        <v>0.22298299669063115</v>
      </c>
      <c r="G77" s="20">
        <f t="shared" si="28"/>
        <v>-0.40617710180087718</v>
      </c>
      <c r="H77" s="20">
        <f t="shared" si="28"/>
        <v>-3.1426775612808378E-4</v>
      </c>
      <c r="I77" s="20">
        <f t="shared" si="28"/>
        <v>-5.8943728387299554E-3</v>
      </c>
      <c r="J77" s="20">
        <f t="shared" si="28"/>
        <v>-6.4431970906791092E-2</v>
      </c>
      <c r="K77" s="20">
        <f t="shared" si="28"/>
        <v>0.65725874598614165</v>
      </c>
      <c r="L77" s="20">
        <f t="shared" si="28"/>
        <v>7.8625331429736933E-2</v>
      </c>
      <c r="M77" s="20">
        <f t="shared" si="28"/>
        <v>1.418171504207244E-2</v>
      </c>
      <c r="N77" s="20">
        <f t="shared" si="28"/>
        <v>3.1742332432180387E-2</v>
      </c>
      <c r="O77" s="20">
        <f t="shared" si="28"/>
        <v>-6.871470521798051E-2</v>
      </c>
      <c r="P77" s="20">
        <f t="shared" si="28"/>
        <v>-2.6971960803337636E-2</v>
      </c>
      <c r="Q77" s="20">
        <f t="shared" si="28"/>
        <v>-6.7952936484195758E-2</v>
      </c>
      <c r="R77" s="20">
        <f t="shared" si="28"/>
        <v>-0.15084247124899708</v>
      </c>
      <c r="S77" s="20">
        <f t="shared" si="28"/>
        <v>6.3874015748031532E-2</v>
      </c>
      <c r="T77" s="20">
        <f t="shared" si="28"/>
        <v>-0.20054473325833388</v>
      </c>
      <c r="U77" s="20">
        <f t="shared" si="28"/>
        <v>0.34335653977188563</v>
      </c>
      <c r="V77" s="20">
        <f t="shared" si="28"/>
        <v>0.19175212261550345</v>
      </c>
      <c r="W77" s="20">
        <f t="shared" si="28"/>
        <v>-0.33928571428571419</v>
      </c>
      <c r="X77" s="20">
        <f t="shared" si="28"/>
        <v>0.31431172104747218</v>
      </c>
      <c r="Y77" s="20">
        <f t="shared" si="28"/>
        <v>9.4827126951149143E-3</v>
      </c>
      <c r="Z77" s="20">
        <f t="shared" si="28"/>
        <v>-1.3562720987915E-2</v>
      </c>
      <c r="AA77" s="20">
        <f t="shared" si="28"/>
        <v>1.4588594050930879</v>
      </c>
      <c r="AB77" s="20">
        <f t="shared" si="28"/>
        <v>-2.6631274341289424E-2</v>
      </c>
      <c r="AC77" s="20">
        <f t="shared" si="28"/>
        <v>-0.15814650065940949</v>
      </c>
      <c r="AD77" s="20">
        <f t="shared" si="28"/>
        <v>0.10169401518772236</v>
      </c>
      <c r="AE77" s="20">
        <f t="shared" si="28"/>
        <v>-0.19714643786754071</v>
      </c>
      <c r="AF77" s="20">
        <f t="shared" si="28"/>
        <v>0.13886887608069176</v>
      </c>
      <c r="AG77" s="20">
        <f t="shared" si="28"/>
        <v>-5.1162422900521975E-2</v>
      </c>
      <c r="AH77" s="20">
        <f t="shared" si="28"/>
        <v>-0.17784815401283438</v>
      </c>
      <c r="AI77" s="20">
        <f t="shared" si="28"/>
        <v>-0.14076702145632702</v>
      </c>
      <c r="AJ77" s="20">
        <f t="shared" si="28"/>
        <v>-5.796531519131698E-2</v>
      </c>
      <c r="AK77" s="20">
        <f t="shared" si="28"/>
        <v>-6.5122103944896814E-3</v>
      </c>
      <c r="AL77" s="20">
        <f t="shared" si="28"/>
        <v>2.4832976175469534E-2</v>
      </c>
      <c r="AM77" s="20">
        <f t="shared" si="28"/>
        <v>0.3232062320623208</v>
      </c>
      <c r="AN77" s="20">
        <f t="shared" si="28"/>
        <v>-6.4883958727109392E-2</v>
      </c>
      <c r="AO77" s="20">
        <f t="shared" si="28"/>
        <v>-2.3691971238278264E-2</v>
      </c>
      <c r="AP77" s="20">
        <f t="shared" si="28"/>
        <v>0.2403611186532717</v>
      </c>
      <c r="AQ77" s="20">
        <f t="shared" si="28"/>
        <v>0.42174246155530004</v>
      </c>
      <c r="AR77" s="20">
        <f t="shared" si="28"/>
        <v>-9.4093419811774659E-2</v>
      </c>
      <c r="AS77" s="20">
        <f t="shared" si="28"/>
        <v>-0.22914807733163367</v>
      </c>
      <c r="AT77" s="20">
        <f t="shared" si="28"/>
        <v>-9.0397971557711343E-2</v>
      </c>
      <c r="AU77" s="20">
        <f t="shared" si="28"/>
        <v>-0.38413525633256584</v>
      </c>
      <c r="AV77" s="20">
        <f t="shared" si="28"/>
        <v>0.12840696644691518</v>
      </c>
      <c r="AW77" s="20">
        <f t="shared" si="28"/>
        <v>0.1495465643529823</v>
      </c>
      <c r="AX77" s="20">
        <f t="shared" si="28"/>
        <v>0.36228476067662907</v>
      </c>
      <c r="AY77" s="20">
        <f t="shared" si="28"/>
        <v>-0.29859680383094822</v>
      </c>
      <c r="AZ77" s="20">
        <f t="shared" si="28"/>
        <v>0.12840868495216928</v>
      </c>
      <c r="BA77" s="20">
        <f t="shared" si="28"/>
        <v>0.15245532573519061</v>
      </c>
      <c r="BB77" s="20">
        <f t="shared" si="28"/>
        <v>7.2767230327818844E-2</v>
      </c>
      <c r="BC77" s="20">
        <f t="shared" si="28"/>
        <v>1.0831673590166733</v>
      </c>
      <c r="BD77" s="20">
        <f t="shared" si="28"/>
        <v>-0.11770811992078134</v>
      </c>
      <c r="BE77" s="20">
        <f t="shared" si="28"/>
        <v>4.8717432698112795E-2</v>
      </c>
      <c r="BF77" s="20">
        <f t="shared" si="28"/>
        <v>-1.5027161076995643E-2</v>
      </c>
      <c r="BG77" s="20">
        <f t="shared" si="28"/>
        <v>-5.786350148367958E-2</v>
      </c>
      <c r="BH77" s="20">
        <f t="shared" si="28"/>
        <v>-2.8791855563509161E-3</v>
      </c>
      <c r="BI77" s="20">
        <f t="shared" si="28"/>
        <v>-0.13848829047284783</v>
      </c>
      <c r="BJ77" s="20">
        <f t="shared" si="28"/>
        <v>8.4773068162879772E-2</v>
      </c>
      <c r="BK77" s="20">
        <f t="shared" si="28"/>
        <v>0.40542155306327987</v>
      </c>
      <c r="BL77" s="20">
        <f t="shared" si="28"/>
        <v>4.2572056697963045E-2</v>
      </c>
      <c r="BM77" s="20">
        <f t="shared" si="28"/>
        <v>-7.1590008854093834E-2</v>
      </c>
      <c r="BN77" s="20">
        <f t="shared" si="28"/>
        <v>-0.18603104491096856</v>
      </c>
      <c r="BO77" s="20">
        <f t="shared" si="28"/>
        <v>-0.2789442851416768</v>
      </c>
      <c r="BP77" s="20">
        <f t="shared" si="28"/>
        <v>0.27721713845890705</v>
      </c>
      <c r="BQ77" s="20">
        <f t="shared" ref="BQ77:CS77" si="29">BQ72/BP72-1</f>
        <v>-0.18527570390706083</v>
      </c>
      <c r="BR77" s="20">
        <f t="shared" si="29"/>
        <v>-4.6126977604273645E-2</v>
      </c>
      <c r="BS77" s="20">
        <f t="shared" si="29"/>
        <v>-0.13809369951534733</v>
      </c>
      <c r="BT77" s="20">
        <f t="shared" si="29"/>
        <v>0.1050132453641226</v>
      </c>
      <c r="BU77" s="20">
        <f t="shared" si="29"/>
        <v>7.7754658946987298E-2</v>
      </c>
      <c r="BV77" s="20">
        <f t="shared" si="29"/>
        <v>-6.0372686448146973E-2</v>
      </c>
      <c r="BW77" s="20">
        <f t="shared" si="29"/>
        <v>-0.45655135449002837</v>
      </c>
      <c r="BX77" s="20">
        <f t="shared" si="29"/>
        <v>3.0697789101668427E-2</v>
      </c>
      <c r="BY77" s="20">
        <f t="shared" si="29"/>
        <v>-0.1391092859136398</v>
      </c>
      <c r="BZ77" s="20">
        <f t="shared" si="29"/>
        <v>-0.35568729158947754</v>
      </c>
      <c r="CA77" s="20">
        <f t="shared" si="29"/>
        <v>1.1943645773433009</v>
      </c>
      <c r="CB77" s="20">
        <f t="shared" si="29"/>
        <v>-3.2691299790356454E-2</v>
      </c>
      <c r="CC77" s="20">
        <f t="shared" si="29"/>
        <v>-0.24717236708432111</v>
      </c>
      <c r="CD77" s="20">
        <f t="shared" si="29"/>
        <v>3.3781656245782887E-2</v>
      </c>
      <c r="CE77" s="20">
        <f t="shared" si="29"/>
        <v>0.37181272300060919</v>
      </c>
      <c r="CF77" s="20">
        <f t="shared" si="29"/>
        <v>-0.11339486789101405</v>
      </c>
      <c r="CG77" s="20">
        <f t="shared" si="29"/>
        <v>-0.12210217515741262</v>
      </c>
      <c r="CH77" s="20">
        <f t="shared" si="29"/>
        <v>0.91625575614328203</v>
      </c>
      <c r="CI77" s="20">
        <f t="shared" si="29"/>
        <v>-0.61810177998000981</v>
      </c>
      <c r="CJ77" s="20">
        <f t="shared" si="29"/>
        <v>-0.57055351375431562</v>
      </c>
      <c r="CK77" s="20">
        <f t="shared" si="29"/>
        <v>2.7640041493775933</v>
      </c>
      <c r="CL77" s="20">
        <f t="shared" si="29"/>
        <v>2.039410224610716E-2</v>
      </c>
      <c r="CM77" s="20">
        <f t="shared" si="29"/>
        <v>-0.65678595543551654</v>
      </c>
      <c r="CN77" s="20">
        <f t="shared" si="29"/>
        <v>-0.69053708439897699</v>
      </c>
      <c r="CO77" s="20">
        <f t="shared" si="29"/>
        <v>3.4456452638270818</v>
      </c>
      <c r="CP77" s="20">
        <f t="shared" si="29"/>
        <v>2.4904189904189904</v>
      </c>
      <c r="CQ77" s="20">
        <f t="shared" si="29"/>
        <v>-0.19634553536677801</v>
      </c>
      <c r="CR77" s="20">
        <f t="shared" si="29"/>
        <v>1.333375815660685</v>
      </c>
      <c r="CS77" s="20">
        <f t="shared" si="29"/>
        <v>-7.5287023584544865E-2</v>
      </c>
      <c r="CT77" s="20">
        <f t="shared" ref="CT77:CX77" si="30">CT72/CS72-1</f>
        <v>-0.45124097766122073</v>
      </c>
      <c r="CU77" s="20">
        <f t="shared" si="30"/>
        <v>1.0014853723117989</v>
      </c>
      <c r="CV77" s="20">
        <f t="shared" si="30"/>
        <v>0.15934390965313261</v>
      </c>
      <c r="CW77" s="20">
        <f t="shared" si="30"/>
        <v>5.0004638649225885E-3</v>
      </c>
      <c r="CX77" s="20">
        <f t="shared" si="30"/>
        <v>-0.11357069667402075</v>
      </c>
      <c r="CY77" s="20">
        <f t="shared" ref="CY77:DD77" si="31">CY72/CX72-1</f>
        <v>-0.19479099410576306</v>
      </c>
      <c r="CZ77" s="20">
        <f t="shared" si="31"/>
        <v>-0.1769506343684123</v>
      </c>
      <c r="DA77" s="20">
        <f t="shared" si="31"/>
        <v>-8.6770690928518635E-2</v>
      </c>
      <c r="DB77" s="20">
        <f t="shared" si="31"/>
        <v>-0.31367758143056246</v>
      </c>
      <c r="DC77" s="20">
        <f t="shared" si="31"/>
        <v>0.32155840248702594</v>
      </c>
      <c r="DD77" s="20">
        <f t="shared" si="31"/>
        <v>-6.2584182270028377E-2</v>
      </c>
      <c r="DE77" s="20">
        <f t="shared" ref="DE77:DI77" si="32">DE72/DD72-1</f>
        <v>-0.11276156554822514</v>
      </c>
      <c r="DF77" s="20">
        <f t="shared" si="32"/>
        <v>0.16395237443547295</v>
      </c>
      <c r="DG77" s="20">
        <f t="shared" si="32"/>
        <v>0.29402312365275329</v>
      </c>
      <c r="DH77" s="20">
        <f t="shared" si="32"/>
        <v>-2.5759457249295736E-2</v>
      </c>
      <c r="DI77" s="20">
        <f t="shared" si="32"/>
        <v>0.22478354810128542</v>
      </c>
      <c r="DJ77" s="20">
        <f t="shared" ref="DJ77" si="33">DJ72/DI72-1</f>
        <v>-0.26094626494403117</v>
      </c>
      <c r="DK77" s="20">
        <f t="shared" ref="DK77" si="34">DK72/DJ72-1</f>
        <v>0.39657925918293735</v>
      </c>
    </row>
    <row r="78" spans="1:115">
      <c r="A78" s="16" t="s">
        <v>663</v>
      </c>
      <c r="G78" s="20">
        <f>G72/C72-1</f>
        <v>-0.21490254132741182</v>
      </c>
      <c r="H78" s="20">
        <f t="shared" ref="H78:BS78" si="35">H72/D72-1</f>
        <v>-0.23785564540281512</v>
      </c>
      <c r="I78" s="20">
        <f t="shared" si="35"/>
        <v>-0.27827228118224345</v>
      </c>
      <c r="J78" s="20">
        <f t="shared" si="35"/>
        <v>-0.44788653541102919</v>
      </c>
      <c r="K78" s="20">
        <f t="shared" si="35"/>
        <v>0.54085480829666888</v>
      </c>
      <c r="L78" s="20">
        <f t="shared" si="35"/>
        <v>0.66252750707324726</v>
      </c>
      <c r="M78" s="20">
        <f t="shared" si="35"/>
        <v>0.69610245869238674</v>
      </c>
      <c r="N78" s="20">
        <f t="shared" si="35"/>
        <v>0.87045800236606374</v>
      </c>
      <c r="O78" s="20">
        <f t="shared" si="35"/>
        <v>5.1091168672241505E-2</v>
      </c>
      <c r="P78" s="20">
        <f t="shared" si="35"/>
        <v>-5.1810532287038025E-2</v>
      </c>
      <c r="Q78" s="20">
        <f t="shared" si="35"/>
        <v>-0.12860072713713067</v>
      </c>
      <c r="R78" s="20">
        <f t="shared" si="35"/>
        <v>-0.28281002936525867</v>
      </c>
      <c r="S78" s="20">
        <f t="shared" si="35"/>
        <v>-0.18070243523818763</v>
      </c>
      <c r="T78" s="20">
        <f t="shared" si="35"/>
        <v>-0.32685212882640335</v>
      </c>
      <c r="U78" s="20">
        <f t="shared" si="35"/>
        <v>-2.9794062583578529E-2</v>
      </c>
      <c r="V78" s="20">
        <f t="shared" si="35"/>
        <v>0.36163779527559048</v>
      </c>
      <c r="W78" s="20">
        <f t="shared" si="35"/>
        <v>-0.15436082657350936</v>
      </c>
      <c r="X78" s="20">
        <f t="shared" si="35"/>
        <v>0.39023848318767573</v>
      </c>
      <c r="Y78" s="20">
        <f t="shared" si="35"/>
        <v>4.4712757746168341E-2</v>
      </c>
      <c r="Z78" s="20">
        <f t="shared" si="35"/>
        <v>-0.13527017024426347</v>
      </c>
      <c r="AA78" s="20">
        <f t="shared" si="35"/>
        <v>2.2181067077440138</v>
      </c>
      <c r="AB78" s="20">
        <f t="shared" si="35"/>
        <v>1.3833040328165787</v>
      </c>
      <c r="AC78" s="20">
        <f t="shared" si="35"/>
        <v>0.9875455169138212</v>
      </c>
      <c r="AD78" s="20">
        <f t="shared" si="35"/>
        <v>1.2197731649903703</v>
      </c>
      <c r="AE78" s="20">
        <f t="shared" si="35"/>
        <v>-0.27521159243706628</v>
      </c>
      <c r="AF78" s="20">
        <f t="shared" si="35"/>
        <v>-0.15197711066902109</v>
      </c>
      <c r="AG78" s="20">
        <f t="shared" si="35"/>
        <v>-4.4209017046359711E-2</v>
      </c>
      <c r="AH78" s="20">
        <f t="shared" si="35"/>
        <v>-0.28672997204280337</v>
      </c>
      <c r="AI78" s="20">
        <f t="shared" si="35"/>
        <v>-0.23664145052833807</v>
      </c>
      <c r="AJ78" s="20">
        <f t="shared" si="35"/>
        <v>-0.36857504349201331</v>
      </c>
      <c r="AK78" s="20">
        <f t="shared" si="35"/>
        <v>-0.33886157179764975</v>
      </c>
      <c r="AL78" s="20">
        <f t="shared" si="35"/>
        <v>-0.17587430309173846</v>
      </c>
      <c r="AM78" s="20">
        <f t="shared" si="35"/>
        <v>0.26914153132250584</v>
      </c>
      <c r="AN78" s="20">
        <f t="shared" si="35"/>
        <v>0.25982049676476726</v>
      </c>
      <c r="AO78" s="20">
        <f t="shared" si="35"/>
        <v>0.23803521156351115</v>
      </c>
      <c r="AP78" s="20">
        <f t="shared" si="35"/>
        <v>0.49840098400984001</v>
      </c>
      <c r="AQ78" s="20">
        <f t="shared" si="35"/>
        <v>0.60998357760356936</v>
      </c>
      <c r="AR78" s="20">
        <f t="shared" si="35"/>
        <v>0.55969382683322833</v>
      </c>
      <c r="AS78" s="20">
        <f t="shared" si="35"/>
        <v>0.23146891121368451</v>
      </c>
      <c r="AT78" s="20">
        <f t="shared" si="35"/>
        <v>-9.6918951458435876E-2</v>
      </c>
      <c r="AU78" s="20">
        <f t="shared" si="35"/>
        <v>-0.60880694393656531</v>
      </c>
      <c r="AV78" s="20">
        <f t="shared" si="35"/>
        <v>-0.5127257276396856</v>
      </c>
      <c r="AW78" s="20">
        <f t="shared" si="35"/>
        <v>-0.2733436225333481</v>
      </c>
      <c r="AX78" s="20">
        <f t="shared" si="35"/>
        <v>8.8292328202642212E-2</v>
      </c>
      <c r="AY78" s="20">
        <f t="shared" si="35"/>
        <v>0.23944701367706411</v>
      </c>
      <c r="AZ78" s="20">
        <f t="shared" si="35"/>
        <v>0.23944890129054763</v>
      </c>
      <c r="BA78" s="20">
        <f t="shared" si="35"/>
        <v>0.24258514753849658</v>
      </c>
      <c r="BB78" s="20">
        <f t="shared" si="35"/>
        <v>-2.1493401637062259E-2</v>
      </c>
      <c r="BC78" s="20">
        <f t="shared" si="35"/>
        <v>1.9061644107490174</v>
      </c>
      <c r="BD78" s="20">
        <f t="shared" si="35"/>
        <v>1.2723019558182074</v>
      </c>
      <c r="BE78" s="20">
        <f t="shared" si="35"/>
        <v>1.067761430926073</v>
      </c>
      <c r="BF78" s="20">
        <f t="shared" si="35"/>
        <v>0.89853752916405871</v>
      </c>
      <c r="BG78" s="20">
        <f t="shared" si="35"/>
        <v>-0.14136447449293177</v>
      </c>
      <c r="BH78" s="20">
        <f t="shared" si="35"/>
        <v>-2.9614378376704775E-2</v>
      </c>
      <c r="BI78" s="20">
        <f t="shared" si="35"/>
        <v>-0.20283715162966454</v>
      </c>
      <c r="BJ78" s="20">
        <f t="shared" si="35"/>
        <v>-0.12206636093876444</v>
      </c>
      <c r="BK78" s="20">
        <f t="shared" si="35"/>
        <v>0.30964765767915381</v>
      </c>
      <c r="BL78" s="20">
        <f t="shared" si="35"/>
        <v>0.36934464935230693</v>
      </c>
      <c r="BM78" s="20">
        <f t="shared" si="35"/>
        <v>0.47567727718830444</v>
      </c>
      <c r="BN78" s="20">
        <f t="shared" si="35"/>
        <v>0.10728734572643006</v>
      </c>
      <c r="BO78" s="20">
        <f t="shared" si="35"/>
        <v>-0.43190292842307276</v>
      </c>
      <c r="BP78" s="20">
        <f t="shared" si="35"/>
        <v>-0.30404492287618246</v>
      </c>
      <c r="BQ78" s="20">
        <f t="shared" si="35"/>
        <v>-0.38926604007980825</v>
      </c>
      <c r="BR78" s="20">
        <f t="shared" si="35"/>
        <v>-0.28429377485894003</v>
      </c>
      <c r="BS78" s="20">
        <f t="shared" si="35"/>
        <v>-0.14448815530659365</v>
      </c>
      <c r="BT78" s="20">
        <f t="shared" ref="BT78:CS78" si="36">BT72/BP72-1</f>
        <v>-0.25983461113529072</v>
      </c>
      <c r="BU78" s="20">
        <f t="shared" si="36"/>
        <v>-2.0875282514896343E-2</v>
      </c>
      <c r="BV78" s="20">
        <f t="shared" si="36"/>
        <v>-3.5498115239633865E-2</v>
      </c>
      <c r="BW78" s="20">
        <f t="shared" si="36"/>
        <v>-0.39186284800319893</v>
      </c>
      <c r="BX78" s="20">
        <f t="shared" si="36"/>
        <v>-0.43276189614619154</v>
      </c>
      <c r="BY78" s="20">
        <f t="shared" si="36"/>
        <v>-0.54690057497796618</v>
      </c>
      <c r="BZ78" s="20">
        <f t="shared" si="36"/>
        <v>-0.68930477700605219</v>
      </c>
      <c r="CA78" s="20">
        <f t="shared" si="36"/>
        <v>0.25454097148023336</v>
      </c>
      <c r="CB78" s="20">
        <f t="shared" si="36"/>
        <v>0.17738527171962848</v>
      </c>
      <c r="CC78" s="20">
        <f t="shared" si="36"/>
        <v>2.9594294183030723E-2</v>
      </c>
      <c r="CD78" s="20">
        <f t="shared" si="36"/>
        <v>0.65195514663599741</v>
      </c>
      <c r="CE78" s="20">
        <f t="shared" si="36"/>
        <v>3.2724056603773422E-2</v>
      </c>
      <c r="CF78" s="20">
        <f t="shared" si="36"/>
        <v>-5.343718252624452E-2</v>
      </c>
      <c r="CG78" s="20">
        <f t="shared" si="36"/>
        <v>0.10381899149835827</v>
      </c>
      <c r="CH78" s="20">
        <f t="shared" si="36"/>
        <v>1.0460795405099645</v>
      </c>
      <c r="CI78" s="20">
        <f t="shared" si="36"/>
        <v>-0.43039299647920826</v>
      </c>
      <c r="CJ78" s="20">
        <f t="shared" si="36"/>
        <v>-0.72409845449341725</v>
      </c>
      <c r="CK78" s="20">
        <f t="shared" si="36"/>
        <v>0.18293328986511281</v>
      </c>
      <c r="CL78" s="20">
        <f t="shared" si="36"/>
        <v>-0.37009548518809943</v>
      </c>
      <c r="CM78" s="20">
        <f t="shared" si="36"/>
        <v>-0.433901325314623</v>
      </c>
      <c r="CN78" s="20">
        <f t="shared" si="36"/>
        <v>-0.5920643153526971</v>
      </c>
      <c r="CO78" s="20">
        <f t="shared" si="36"/>
        <v>-0.51818933443571735</v>
      </c>
      <c r="CP78" s="20">
        <f t="shared" si="36"/>
        <v>0.64810938555030373</v>
      </c>
      <c r="CQ78" s="20">
        <f t="shared" si="36"/>
        <v>2.8591383041510916</v>
      </c>
      <c r="CR78" s="20">
        <f t="shared" si="36"/>
        <v>28.098219961856319</v>
      </c>
      <c r="CS78" s="20">
        <f t="shared" si="36"/>
        <v>5.0525525525525534</v>
      </c>
      <c r="CT78" s="20">
        <f t="shared" ref="CT78:CW78" si="37">CT72/CP72-1</f>
        <v>-4.8425753323637188E-2</v>
      </c>
      <c r="CU78" s="20">
        <f t="shared" si="37"/>
        <v>1.3698766313213704</v>
      </c>
      <c r="CV78" s="20">
        <f t="shared" si="37"/>
        <v>0.17747943589351456</v>
      </c>
      <c r="CW78" s="20">
        <f t="shared" si="37"/>
        <v>0.27971317527258965</v>
      </c>
      <c r="CX78" s="20">
        <f t="shared" ref="CX78:DI78" si="38">CX72/CT72-1</f>
        <v>1.0671646610552603</v>
      </c>
      <c r="CY78" s="20">
        <f t="shared" si="38"/>
        <v>-0.16836784081742395</v>
      </c>
      <c r="CZ78" s="20">
        <f t="shared" si="38"/>
        <v>-0.40960200389646539</v>
      </c>
      <c r="DA78" s="20">
        <f t="shared" si="38"/>
        <v>-0.46351392517239154</v>
      </c>
      <c r="DB78" s="20">
        <f t="shared" si="38"/>
        <v>-0.58462291462728855</v>
      </c>
      <c r="DC78" s="20">
        <f t="shared" si="38"/>
        <v>-0.31825765316020227</v>
      </c>
      <c r="DD78" s="20">
        <f t="shared" si="38"/>
        <v>-0.22352645390405257</v>
      </c>
      <c r="DE78" s="20">
        <f t="shared" si="38"/>
        <v>-0.24562520432919799</v>
      </c>
      <c r="DF78" s="20">
        <f t="shared" si="38"/>
        <v>0.27936420387594962</v>
      </c>
      <c r="DG78" s="20">
        <f t="shared" si="38"/>
        <v>0.25270806063020501</v>
      </c>
      <c r="DH78" s="20">
        <f t="shared" si="38"/>
        <v>0.30191848463998072</v>
      </c>
      <c r="DI78" s="20">
        <f t="shared" si="38"/>
        <v>0.79722640390493127</v>
      </c>
      <c r="DJ78" s="20">
        <f t="shared" ref="DJ78" si="39">DJ72/DF72-1</f>
        <v>0.14115226337448572</v>
      </c>
      <c r="DK78" s="20">
        <f t="shared" ref="DK78" si="40">DK72/DG72-1</f>
        <v>0.2315928158221523</v>
      </c>
    </row>
    <row r="79" spans="1:115">
      <c r="A79" s="45"/>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c r="DB79" s="20"/>
      <c r="DC79" s="20"/>
      <c r="DD79" s="20"/>
      <c r="DE79" s="20"/>
      <c r="DF79" s="20"/>
      <c r="DG79" s="20"/>
      <c r="DH79" s="20"/>
      <c r="DI79" s="20"/>
    </row>
    <row r="80" spans="1:115">
      <c r="A80" s="16" t="s">
        <v>704</v>
      </c>
      <c r="G80" s="22">
        <f>(G72+F72+E72+D72)/4</f>
        <v>1709.5749999999998</v>
      </c>
      <c r="H80" s="22">
        <f t="shared" ref="H80:BS80" si="41">(H72+G72+F72+E72)/4</f>
        <v>1610.3000000000002</v>
      </c>
      <c r="I80" s="22">
        <f t="shared" si="41"/>
        <v>1488.375</v>
      </c>
      <c r="J80" s="22">
        <f t="shared" si="41"/>
        <v>1248.375</v>
      </c>
      <c r="K80" s="22">
        <f t="shared" si="41"/>
        <v>1420.4749999999999</v>
      </c>
      <c r="L80" s="22">
        <f t="shared" si="41"/>
        <v>1631.2249999999999</v>
      </c>
      <c r="M80" s="22">
        <f t="shared" si="41"/>
        <v>1851.35</v>
      </c>
      <c r="N80" s="22">
        <f t="shared" si="41"/>
        <v>2108.875</v>
      </c>
      <c r="O80" s="22">
        <f t="shared" si="41"/>
        <v>2133.9249999999997</v>
      </c>
      <c r="P80" s="22">
        <f t="shared" si="41"/>
        <v>2106.5250000000001</v>
      </c>
      <c r="Q80" s="22">
        <f t="shared" si="41"/>
        <v>2037.5500000000002</v>
      </c>
      <c r="R80" s="22">
        <f t="shared" si="41"/>
        <v>1881.0500000000002</v>
      </c>
      <c r="S80" s="22">
        <f t="shared" si="41"/>
        <v>1787.925</v>
      </c>
      <c r="T80" s="22">
        <f t="shared" si="41"/>
        <v>1624.0250000000001</v>
      </c>
      <c r="U80" s="22">
        <f t="shared" si="41"/>
        <v>1610.1</v>
      </c>
      <c r="V80" s="22">
        <f t="shared" si="41"/>
        <v>1753.625</v>
      </c>
      <c r="W80" s="22">
        <f t="shared" si="41"/>
        <v>1688.45</v>
      </c>
      <c r="X80" s="22">
        <f t="shared" si="41"/>
        <v>1820.175</v>
      </c>
      <c r="Y80" s="22">
        <f t="shared" si="41"/>
        <v>1840.4499999999998</v>
      </c>
      <c r="Z80" s="22">
        <f t="shared" si="41"/>
        <v>1767.3500000000001</v>
      </c>
      <c r="AA80" s="22">
        <f t="shared" si="41"/>
        <v>2559.3250000000003</v>
      </c>
      <c r="AB80" s="22">
        <f t="shared" si="41"/>
        <v>3208.4749999999999</v>
      </c>
      <c r="AC80" s="22">
        <f t="shared" si="41"/>
        <v>3676.3</v>
      </c>
      <c r="AD80" s="22">
        <f t="shared" si="41"/>
        <v>4246.2999999999993</v>
      </c>
      <c r="AE80" s="22">
        <f t="shared" si="41"/>
        <v>3930.0749999999998</v>
      </c>
      <c r="AF80" s="22">
        <f t="shared" si="41"/>
        <v>3760.1000000000004</v>
      </c>
      <c r="AG80" s="22">
        <f t="shared" si="41"/>
        <v>3718.4750000000004</v>
      </c>
      <c r="AH80" s="22">
        <f t="shared" si="41"/>
        <v>3421.05</v>
      </c>
      <c r="AI80" s="22">
        <f t="shared" si="41"/>
        <v>3223.9749999999995</v>
      </c>
      <c r="AJ80" s="22">
        <f t="shared" si="41"/>
        <v>2874.3999999999996</v>
      </c>
      <c r="AK80" s="22">
        <f t="shared" si="41"/>
        <v>2569.4499999999998</v>
      </c>
      <c r="AL80" s="22">
        <f t="shared" si="41"/>
        <v>2439.3249999999998</v>
      </c>
      <c r="AM80" s="22">
        <f t="shared" si="41"/>
        <v>2610.4250000000002</v>
      </c>
      <c r="AN80" s="22">
        <f t="shared" si="41"/>
        <v>2766.0250000000001</v>
      </c>
      <c r="AO80" s="22">
        <f t="shared" si="41"/>
        <v>2907.65</v>
      </c>
      <c r="AP80" s="22">
        <f t="shared" si="41"/>
        <v>3211.55</v>
      </c>
      <c r="AQ80" s="22">
        <f t="shared" si="41"/>
        <v>3703.7</v>
      </c>
      <c r="AR80" s="22">
        <f t="shared" si="41"/>
        <v>4125.9750000000004</v>
      </c>
      <c r="AS80" s="22">
        <f t="shared" si="41"/>
        <v>4296.4749999999995</v>
      </c>
      <c r="AT80" s="22">
        <f t="shared" si="41"/>
        <v>4207.9249999999993</v>
      </c>
      <c r="AU80" s="22">
        <f t="shared" si="41"/>
        <v>3417.1</v>
      </c>
      <c r="AV80" s="22">
        <f t="shared" si="41"/>
        <v>2813.75</v>
      </c>
      <c r="AW80" s="22">
        <f t="shared" si="41"/>
        <v>2565.7999999999997</v>
      </c>
      <c r="AX80" s="22">
        <f t="shared" si="41"/>
        <v>2638.65</v>
      </c>
      <c r="AY80" s="22">
        <f t="shared" si="41"/>
        <v>2760.3250000000003</v>
      </c>
      <c r="AZ80" s="22">
        <f t="shared" si="41"/>
        <v>2897.6250000000005</v>
      </c>
      <c r="BA80" s="22">
        <f t="shared" si="41"/>
        <v>3057.5249999999996</v>
      </c>
      <c r="BB80" s="22">
        <f t="shared" si="41"/>
        <v>3038.2249999999995</v>
      </c>
      <c r="BC80" s="22">
        <f t="shared" si="41"/>
        <v>4238.7749999999996</v>
      </c>
      <c r="BD80" s="22">
        <f t="shared" si="41"/>
        <v>5143</v>
      </c>
      <c r="BE80" s="22">
        <f t="shared" si="41"/>
        <v>6017.5499999999993</v>
      </c>
      <c r="BF80" s="22">
        <f t="shared" si="41"/>
        <v>6807.05</v>
      </c>
      <c r="BG80" s="22">
        <f t="shared" si="41"/>
        <v>6548.3</v>
      </c>
      <c r="BH80" s="22">
        <f t="shared" si="41"/>
        <v>6500.4750000000004</v>
      </c>
      <c r="BI80" s="22">
        <f t="shared" si="41"/>
        <v>6156.9500000000007</v>
      </c>
      <c r="BJ80" s="22">
        <f t="shared" si="41"/>
        <v>5953.3250000000007</v>
      </c>
      <c r="BK80" s="25">
        <f t="shared" si="41"/>
        <v>6439.9750000000004</v>
      </c>
      <c r="BL80" s="22">
        <f t="shared" si="41"/>
        <v>7018.7750000000005</v>
      </c>
      <c r="BM80" s="22">
        <f t="shared" si="41"/>
        <v>7660.9750000000004</v>
      </c>
      <c r="BN80" s="22">
        <f>(BN72+BM72+BL72+BK72)/4</f>
        <v>7818.1</v>
      </c>
      <c r="BO80" s="22">
        <f t="shared" si="41"/>
        <v>6929.125</v>
      </c>
      <c r="BP80" s="22">
        <f t="shared" si="41"/>
        <v>6276.6749999999993</v>
      </c>
      <c r="BQ80" s="22">
        <f t="shared" si="41"/>
        <v>5501.15</v>
      </c>
      <c r="BR80" s="22">
        <f t="shared" si="41"/>
        <v>5040.125</v>
      </c>
      <c r="BS80" s="22">
        <f t="shared" si="41"/>
        <v>4871.1750000000002</v>
      </c>
      <c r="BT80" s="22">
        <f t="shared" ref="BT80:CG80" si="42">(BT72+BS72+BR72+BQ72)/4</f>
        <v>4483.125</v>
      </c>
      <c r="BU80" s="22">
        <f t="shared" si="42"/>
        <v>4457.7250000000004</v>
      </c>
      <c r="BV80" s="22">
        <f t="shared" si="42"/>
        <v>4416.5249999999996</v>
      </c>
      <c r="BW80" s="22">
        <f t="shared" si="42"/>
        <v>4024.5250000000001</v>
      </c>
      <c r="BX80" s="22">
        <f t="shared" si="42"/>
        <v>3546.15</v>
      </c>
      <c r="BY80" s="22">
        <f t="shared" si="42"/>
        <v>2894.5999999999995</v>
      </c>
      <c r="BZ80" s="22">
        <f t="shared" si="42"/>
        <v>2122.9749999999999</v>
      </c>
      <c r="CA80" s="22">
        <f t="shared" si="42"/>
        <v>2277.8249999999998</v>
      </c>
      <c r="CB80" s="22">
        <f t="shared" si="42"/>
        <v>2389.0500000000002</v>
      </c>
      <c r="CC80" s="22">
        <f t="shared" si="42"/>
        <v>2405.0250000000005</v>
      </c>
      <c r="CD80" s="22">
        <f t="shared" si="42"/>
        <v>2631.7749999999996</v>
      </c>
      <c r="CE80" s="22">
        <f t="shared" si="42"/>
        <v>2656.75</v>
      </c>
      <c r="CF80" s="22">
        <f t="shared" si="42"/>
        <v>2617.2999999999997</v>
      </c>
      <c r="CG80" s="22">
        <f t="shared" si="42"/>
        <v>2675</v>
      </c>
      <c r="CH80" s="22">
        <f t="shared" ref="CH80:CP80" si="43">(CH72+CG72+CF72+CE72)/4</f>
        <v>3276.0250000000005</v>
      </c>
      <c r="CI80" s="22">
        <f t="shared" si="43"/>
        <v>2936.8</v>
      </c>
      <c r="CJ80" s="22">
        <f>(CJ72+CI72+CH72+CG72)/4</f>
        <v>2430.8000000000002</v>
      </c>
      <c r="CK80" s="36">
        <f>(CK72+CJ72+CI72+CH72)/4</f>
        <v>2543.0250000000001</v>
      </c>
      <c r="CL80" s="36">
        <f t="shared" si="43"/>
        <v>2107.9499999999998</v>
      </c>
      <c r="CM80" s="36">
        <f t="shared" si="43"/>
        <v>1913.1499999999999</v>
      </c>
      <c r="CN80" s="36">
        <f t="shared" si="43"/>
        <v>1799</v>
      </c>
      <c r="CO80" s="36">
        <f t="shared" si="43"/>
        <v>1422.9499999999998</v>
      </c>
      <c r="CP80" s="25">
        <f t="shared" si="43"/>
        <v>1902.875</v>
      </c>
      <c r="CQ80" s="25">
        <f t="shared" ref="CQ80:CV80" si="44">(CQ72+CP72+CO72+CN72)/4</f>
        <v>2629.5250000000001</v>
      </c>
      <c r="CR80" s="25">
        <f t="shared" si="44"/>
        <v>4839.45</v>
      </c>
      <c r="CS80" s="25">
        <f t="shared" si="44"/>
        <v>6606.0750000000007</v>
      </c>
      <c r="CT80" s="25">
        <f t="shared" si="44"/>
        <v>6546.9750000000004</v>
      </c>
      <c r="CU80" s="25">
        <f t="shared" si="44"/>
        <v>7890.55</v>
      </c>
      <c r="CV80" s="25">
        <f t="shared" si="44"/>
        <v>8296.7250000000004</v>
      </c>
      <c r="CW80" s="25">
        <f t="shared" ref="CW80:DI80" si="45">(CW72+CV72+CU72+CT72)/4</f>
        <v>8888.6750000000011</v>
      </c>
      <c r="CX80" s="25">
        <f t="shared" si="45"/>
        <v>10128</v>
      </c>
      <c r="CY80" s="25">
        <f t="shared" si="45"/>
        <v>9736.65</v>
      </c>
      <c r="CZ80" s="25">
        <f t="shared" si="45"/>
        <v>8632.875</v>
      </c>
      <c r="DA80" s="25">
        <f t="shared" si="45"/>
        <v>7377.5749999999989</v>
      </c>
      <c r="DB80" s="25">
        <f t="shared" si="45"/>
        <v>5974.1</v>
      </c>
      <c r="DC80" s="25">
        <f t="shared" si="45"/>
        <v>5358.9</v>
      </c>
      <c r="DD80" s="25">
        <f t="shared" si="45"/>
        <v>5003.2750000000005</v>
      </c>
      <c r="DE80" s="25">
        <f t="shared" si="45"/>
        <v>4646.3999999999996</v>
      </c>
      <c r="DF80" s="25">
        <f t="shared" si="45"/>
        <v>4924.9750000000004</v>
      </c>
      <c r="DG80" s="25">
        <f t="shared" si="45"/>
        <v>5258</v>
      </c>
      <c r="DH80" s="25">
        <f t="shared" si="45"/>
        <v>5630.9750000000004</v>
      </c>
      <c r="DI80" s="25">
        <f t="shared" si="45"/>
        <v>6504.7749999999996</v>
      </c>
      <c r="DJ80" s="25">
        <f t="shared" ref="DJ80" si="46">(DJ72+DI72+DH72+DG72)/4</f>
        <v>6684.85</v>
      </c>
      <c r="DK80" s="25">
        <f t="shared" ref="DK80" si="47">(DK72+DJ72+DI72+DH72)/4</f>
        <v>7067.1750000000002</v>
      </c>
    </row>
    <row r="81" spans="1:115">
      <c r="A81" s="16" t="s">
        <v>705</v>
      </c>
      <c r="G81" s="35"/>
      <c r="H81" s="35">
        <f t="shared" ref="H81:BR81" si="48">(H80/G80)-1</f>
        <v>-5.8069988154950569E-2</v>
      </c>
      <c r="I81" s="35">
        <f t="shared" si="48"/>
        <v>-7.5715705148109103E-2</v>
      </c>
      <c r="J81" s="35">
        <f t="shared" si="48"/>
        <v>-0.16124968505920889</v>
      </c>
      <c r="K81" s="35">
        <f t="shared" si="48"/>
        <v>0.1378592169820767</v>
      </c>
      <c r="L81" s="35">
        <f t="shared" si="48"/>
        <v>0.14836586353156522</v>
      </c>
      <c r="M81" s="35">
        <f t="shared" si="48"/>
        <v>0.13494459685205906</v>
      </c>
      <c r="N81" s="35">
        <f t="shared" si="48"/>
        <v>0.13910119642423102</v>
      </c>
      <c r="O81" s="35">
        <f t="shared" si="48"/>
        <v>1.1878371169462332E-2</v>
      </c>
      <c r="P81" s="35">
        <f t="shared" si="48"/>
        <v>-1.2840188853872392E-2</v>
      </c>
      <c r="Q81" s="35">
        <f t="shared" si="48"/>
        <v>-3.2743499365068041E-2</v>
      </c>
      <c r="R81" s="35">
        <f t="shared" si="48"/>
        <v>-7.6807931093715531E-2</v>
      </c>
      <c r="S81" s="35">
        <f t="shared" si="48"/>
        <v>-4.9506924324180801E-2</v>
      </c>
      <c r="T81" s="35">
        <f t="shared" si="48"/>
        <v>-9.1670511906259966E-2</v>
      </c>
      <c r="U81" s="35">
        <f t="shared" si="48"/>
        <v>-8.5743753944675927E-3</v>
      </c>
      <c r="V81" s="35">
        <f t="shared" si="48"/>
        <v>8.9140426060493105E-2</v>
      </c>
      <c r="W81" s="35">
        <f t="shared" si="48"/>
        <v>-3.7165870696414527E-2</v>
      </c>
      <c r="X81" s="35">
        <f t="shared" si="48"/>
        <v>7.8015339512570669E-2</v>
      </c>
      <c r="Y81" s="35">
        <f t="shared" si="48"/>
        <v>1.1139038828684056E-2</v>
      </c>
      <c r="Z81" s="35">
        <f t="shared" si="48"/>
        <v>-3.9718547094460432E-2</v>
      </c>
      <c r="AA81" s="35">
        <f t="shared" si="48"/>
        <v>0.44811440857781437</v>
      </c>
      <c r="AB81" s="35">
        <f t="shared" si="48"/>
        <v>0.25364109677356317</v>
      </c>
      <c r="AC81" s="35">
        <f t="shared" si="48"/>
        <v>0.14580914608965334</v>
      </c>
      <c r="AD81" s="35">
        <f t="shared" si="48"/>
        <v>0.15504719418981017</v>
      </c>
      <c r="AE81" s="35">
        <f t="shared" si="48"/>
        <v>-7.4470715681887678E-2</v>
      </c>
      <c r="AF81" s="35">
        <f t="shared" si="48"/>
        <v>-4.3249810754247608E-2</v>
      </c>
      <c r="AG81" s="35">
        <f t="shared" si="48"/>
        <v>-1.1070184303608954E-2</v>
      </c>
      <c r="AH81" s="35">
        <f t="shared" si="48"/>
        <v>-7.9985746845144923E-2</v>
      </c>
      <c r="AI81" s="35">
        <f t="shared" si="48"/>
        <v>-5.7606582774294646E-2</v>
      </c>
      <c r="AJ81" s="35">
        <f t="shared" si="48"/>
        <v>-0.10842981102520954</v>
      </c>
      <c r="AK81" s="35">
        <f t="shared" si="48"/>
        <v>-0.10609170609518503</v>
      </c>
      <c r="AL81" s="35">
        <f t="shared" si="48"/>
        <v>-5.0643133744575741E-2</v>
      </c>
      <c r="AM81" s="35">
        <f t="shared" si="48"/>
        <v>7.0142354954751962E-2</v>
      </c>
      <c r="AN81" s="35">
        <f t="shared" si="48"/>
        <v>5.9607152092092219E-2</v>
      </c>
      <c r="AO81" s="35">
        <f t="shared" si="48"/>
        <v>5.1201634113936079E-2</v>
      </c>
      <c r="AP81" s="35">
        <f t="shared" si="48"/>
        <v>0.10451739377160263</v>
      </c>
      <c r="AQ81" s="35">
        <f t="shared" si="48"/>
        <v>0.15324376080085922</v>
      </c>
      <c r="AR81" s="35">
        <f t="shared" si="48"/>
        <v>0.11401436401436427</v>
      </c>
      <c r="AS81" s="35">
        <f t="shared" si="48"/>
        <v>4.1323565945018848E-2</v>
      </c>
      <c r="AT81" s="35">
        <f t="shared" si="48"/>
        <v>-2.060991859605843E-2</v>
      </c>
      <c r="AU81" s="35">
        <f t="shared" si="48"/>
        <v>-0.18793704735707017</v>
      </c>
      <c r="AV81" s="35">
        <f t="shared" si="48"/>
        <v>-0.1765678499312282</v>
      </c>
      <c r="AW81" s="35">
        <f t="shared" si="48"/>
        <v>-8.8120835184362645E-2</v>
      </c>
      <c r="AX81" s="35">
        <f t="shared" si="48"/>
        <v>2.8392704029932325E-2</v>
      </c>
      <c r="AY81" s="35">
        <f t="shared" si="48"/>
        <v>4.6112595456009764E-2</v>
      </c>
      <c r="AZ81" s="35">
        <f t="shared" si="48"/>
        <v>4.9740519685182116E-2</v>
      </c>
      <c r="BA81" s="35">
        <f t="shared" si="48"/>
        <v>5.5183124110262494E-2</v>
      </c>
      <c r="BB81" s="35">
        <f t="shared" si="48"/>
        <v>-6.3122950752652063E-3</v>
      </c>
      <c r="BC81" s="35">
        <f t="shared" si="48"/>
        <v>0.39514848307811312</v>
      </c>
      <c r="BD81" s="35">
        <f t="shared" si="48"/>
        <v>0.213322245224151</v>
      </c>
      <c r="BE81" s="35">
        <f t="shared" si="48"/>
        <v>0.17004666537040625</v>
      </c>
      <c r="BF81" s="35">
        <f t="shared" si="48"/>
        <v>0.13119957457769371</v>
      </c>
      <c r="BG81" s="35">
        <f t="shared" si="48"/>
        <v>-3.8012061024966792E-2</v>
      </c>
      <c r="BH81" s="35">
        <f t="shared" si="48"/>
        <v>-7.3034222622665457E-3</v>
      </c>
      <c r="BI81" s="35">
        <f t="shared" si="48"/>
        <v>-5.2846138166826262E-2</v>
      </c>
      <c r="BJ81" s="35">
        <f t="shared" si="48"/>
        <v>-3.3072381617521684E-2</v>
      </c>
      <c r="BK81" s="35">
        <f t="shared" si="48"/>
        <v>8.1744235364271223E-2</v>
      </c>
      <c r="BL81" s="35">
        <f t="shared" si="48"/>
        <v>8.9876125295517584E-2</v>
      </c>
      <c r="BM81" s="35">
        <f t="shared" si="48"/>
        <v>9.1497447916481178E-2</v>
      </c>
      <c r="BN81" s="35">
        <f t="shared" si="48"/>
        <v>2.0509791508261044E-2</v>
      </c>
      <c r="BO81" s="35">
        <f t="shared" si="48"/>
        <v>-0.11370729461122275</v>
      </c>
      <c r="BP81" s="35">
        <f t="shared" si="48"/>
        <v>-9.4160518102935131E-2</v>
      </c>
      <c r="BQ81" s="35">
        <f t="shared" si="48"/>
        <v>-0.12355666017437572</v>
      </c>
      <c r="BR81" s="35">
        <f t="shared" si="48"/>
        <v>-8.3805204366359742E-2</v>
      </c>
      <c r="BS81" s="35">
        <f t="shared" ref="BS81:DF81" si="49">(BS80/BR80)-1</f>
        <v>-3.3520994022965711E-2</v>
      </c>
      <c r="BT81" s="35">
        <f t="shared" si="49"/>
        <v>-7.9662504426550096E-2</v>
      </c>
      <c r="BU81" s="35">
        <f t="shared" si="49"/>
        <v>-5.6656907848876559E-3</v>
      </c>
      <c r="BV81" s="35">
        <f t="shared" si="49"/>
        <v>-9.2423826054771618E-3</v>
      </c>
      <c r="BW81" s="35">
        <f t="shared" si="49"/>
        <v>-8.8757563921861515E-2</v>
      </c>
      <c r="BX81" s="35">
        <f t="shared" si="49"/>
        <v>-0.11886495921878981</v>
      </c>
      <c r="BY81" s="35">
        <f t="shared" si="49"/>
        <v>-0.18373447259704201</v>
      </c>
      <c r="BZ81" s="35">
        <f t="shared" si="49"/>
        <v>-0.26657396531472388</v>
      </c>
      <c r="CA81" s="35">
        <f t="shared" si="49"/>
        <v>7.2940095856051101E-2</v>
      </c>
      <c r="CB81" s="35">
        <f t="shared" si="49"/>
        <v>4.8829475486483975E-2</v>
      </c>
      <c r="CC81" s="35">
        <f t="shared" si="49"/>
        <v>6.6867583349030646E-3</v>
      </c>
      <c r="CD81" s="35">
        <f t="shared" si="49"/>
        <v>9.4281764222824638E-2</v>
      </c>
      <c r="CE81" s="35">
        <f t="shared" si="49"/>
        <v>9.489793010420966E-3</v>
      </c>
      <c r="CF81" s="35">
        <f t="shared" si="49"/>
        <v>-1.4848969605721352E-2</v>
      </c>
      <c r="CG81" s="35">
        <f t="shared" si="49"/>
        <v>2.2045619531578353E-2</v>
      </c>
      <c r="CH81" s="35">
        <f t="shared" si="49"/>
        <v>0.22468224299065431</v>
      </c>
      <c r="CI81" s="35">
        <f t="shared" si="49"/>
        <v>-0.10354774459901872</v>
      </c>
      <c r="CJ81" s="35">
        <f t="shared" si="49"/>
        <v>-0.17229637700898937</v>
      </c>
      <c r="CK81" s="35">
        <f t="shared" si="49"/>
        <v>4.6167928254072788E-2</v>
      </c>
      <c r="CL81" s="35">
        <f t="shared" si="49"/>
        <v>-0.17108561653935772</v>
      </c>
      <c r="CM81" s="35">
        <f t="shared" si="49"/>
        <v>-9.2412059109561406E-2</v>
      </c>
      <c r="CN81" s="35">
        <f t="shared" si="49"/>
        <v>-5.9665995870684441E-2</v>
      </c>
      <c r="CO81" s="35">
        <f t="shared" si="49"/>
        <v>-0.20903279599777669</v>
      </c>
      <c r="CP81" s="35">
        <f t="shared" si="49"/>
        <v>0.3372746758494678</v>
      </c>
      <c r="CQ81" s="35">
        <f t="shared" si="49"/>
        <v>0.38186953951257974</v>
      </c>
      <c r="CR81" s="35">
        <f t="shared" si="49"/>
        <v>0.84042745362755622</v>
      </c>
      <c r="CS81" s="35">
        <f t="shared" si="49"/>
        <v>0.3650466478628771</v>
      </c>
      <c r="CT81" s="35">
        <f t="shared" si="49"/>
        <v>-8.9463107821210475E-3</v>
      </c>
      <c r="CU81" s="35">
        <f t="shared" si="49"/>
        <v>0.20522073171197386</v>
      </c>
      <c r="CV81" s="35">
        <f t="shared" si="49"/>
        <v>5.1476132842450895E-2</v>
      </c>
      <c r="CW81" s="35">
        <f t="shared" si="49"/>
        <v>7.1347429256724881E-2</v>
      </c>
      <c r="CX81" s="35">
        <f t="shared" si="49"/>
        <v>0.13942741747223275</v>
      </c>
      <c r="CY81" s="35">
        <f t="shared" si="49"/>
        <v>-3.8640402843601929E-2</v>
      </c>
      <c r="CZ81" s="35">
        <f t="shared" si="49"/>
        <v>-0.1133629122952966</v>
      </c>
      <c r="DA81" s="35">
        <f t="shared" si="49"/>
        <v>-0.14540926400532861</v>
      </c>
      <c r="DB81" s="35">
        <f t="shared" si="49"/>
        <v>-0.19023527378576277</v>
      </c>
      <c r="DC81" s="35">
        <f t="shared" si="49"/>
        <v>-0.10297785440484775</v>
      </c>
      <c r="DD81" s="35">
        <f t="shared" si="49"/>
        <v>-6.6361566739442601E-2</v>
      </c>
      <c r="DE81" s="35">
        <f t="shared" si="49"/>
        <v>-7.1328279976615505E-2</v>
      </c>
      <c r="DF81" s="35">
        <f t="shared" si="49"/>
        <v>5.9955018939394034E-2</v>
      </c>
      <c r="DG81" s="35">
        <f>(DG80/DF80)-1</f>
        <v>6.7619632586967349E-2</v>
      </c>
      <c r="DH81" s="35">
        <f>(DH80/DG80)-1</f>
        <v>7.0934766070749333E-2</v>
      </c>
      <c r="DI81" s="35">
        <f>(DI80/DH80)-1</f>
        <v>0.15517738935086722</v>
      </c>
      <c r="DJ81" s="35">
        <f t="shared" ref="DJ81:DK81" si="50">(DJ80/DI80)-1</f>
        <v>2.7683509421924768E-2</v>
      </c>
      <c r="DK81" s="35">
        <f t="shared" si="50"/>
        <v>5.7192756755948038E-2</v>
      </c>
    </row>
    <row r="82" spans="1:115">
      <c r="A82" s="16" t="s">
        <v>704</v>
      </c>
      <c r="G82" s="35"/>
      <c r="H82" s="35"/>
      <c r="I82" s="35"/>
      <c r="J82" s="35"/>
      <c r="K82" s="35">
        <f t="shared" ref="K82:BR82" si="51">K80/G80-1</f>
        <v>-0.16910635684307496</v>
      </c>
      <c r="L82" s="35">
        <f t="shared" si="51"/>
        <v>1.2994473079550151E-2</v>
      </c>
      <c r="M82" s="35">
        <f t="shared" si="51"/>
        <v>0.2438733518098597</v>
      </c>
      <c r="N82" s="35">
        <f t="shared" si="51"/>
        <v>0.68929608491038352</v>
      </c>
      <c r="O82" s="35">
        <f t="shared" si="51"/>
        <v>0.50226156743342876</v>
      </c>
      <c r="P82" s="35">
        <f t="shared" si="51"/>
        <v>0.29137611304387812</v>
      </c>
      <c r="Q82" s="35">
        <f t="shared" si="51"/>
        <v>0.10057525589434757</v>
      </c>
      <c r="R82" s="35">
        <f t="shared" si="51"/>
        <v>-0.10803153340050964</v>
      </c>
      <c r="S82" s="35">
        <f t="shared" si="51"/>
        <v>-0.1621425307824782</v>
      </c>
      <c r="T82" s="35">
        <f t="shared" si="51"/>
        <v>-0.22905021302856599</v>
      </c>
      <c r="U82" s="35">
        <f t="shared" si="51"/>
        <v>-0.20978626291379365</v>
      </c>
      <c r="V82" s="35">
        <f t="shared" si="51"/>
        <v>-6.7741421014858805E-2</v>
      </c>
      <c r="W82" s="35">
        <f t="shared" si="51"/>
        <v>-5.5637121243899967E-2</v>
      </c>
      <c r="X82" s="35">
        <f t="shared" si="51"/>
        <v>0.12078016040393447</v>
      </c>
      <c r="Y82" s="35">
        <f t="shared" si="51"/>
        <v>0.14306564809639144</v>
      </c>
      <c r="Z82" s="35">
        <f t="shared" si="51"/>
        <v>7.8266448071850903E-3</v>
      </c>
      <c r="AA82" s="35">
        <f t="shared" si="51"/>
        <v>0.5157837069501614</v>
      </c>
      <c r="AB82" s="35">
        <f t="shared" si="51"/>
        <v>0.76272885848888161</v>
      </c>
      <c r="AC82" s="35">
        <f t="shared" si="51"/>
        <v>0.99750061126355005</v>
      </c>
      <c r="AD82" s="35">
        <f t="shared" si="51"/>
        <v>1.402636715987212</v>
      </c>
      <c r="AE82" s="35">
        <f t="shared" si="51"/>
        <v>0.53559043888525282</v>
      </c>
      <c r="AF82" s="35">
        <f t="shared" si="51"/>
        <v>0.17192747333234659</v>
      </c>
      <c r="AG82" s="35">
        <f t="shared" si="51"/>
        <v>1.1472132306939109E-2</v>
      </c>
      <c r="AH82" s="35">
        <f t="shared" si="51"/>
        <v>-0.19434566563832023</v>
      </c>
      <c r="AI82" s="35">
        <f t="shared" si="51"/>
        <v>-0.17966578245962239</v>
      </c>
      <c r="AJ82" s="35">
        <f t="shared" si="51"/>
        <v>-0.23555224595090574</v>
      </c>
      <c r="AK82" s="35">
        <f t="shared" si="51"/>
        <v>-0.30900436334787795</v>
      </c>
      <c r="AL82" s="35">
        <f t="shared" si="51"/>
        <v>-0.28696598997383849</v>
      </c>
      <c r="AM82" s="35">
        <f t="shared" si="51"/>
        <v>-0.19030854767794392</v>
      </c>
      <c r="AN82" s="35">
        <f t="shared" si="51"/>
        <v>-3.7703520734761908E-2</v>
      </c>
      <c r="AO82" s="35">
        <f t="shared" si="51"/>
        <v>0.13162349919243432</v>
      </c>
      <c r="AP82" s="35">
        <f t="shared" si="51"/>
        <v>0.31657323234911305</v>
      </c>
      <c r="AQ82" s="35">
        <f t="shared" si="51"/>
        <v>0.41881111313291886</v>
      </c>
      <c r="AR82" s="35">
        <f t="shared" si="51"/>
        <v>0.49166222286494166</v>
      </c>
      <c r="AS82" s="35">
        <f t="shared" si="51"/>
        <v>0.47764517737691925</v>
      </c>
      <c r="AT82" s="35">
        <f t="shared" si="51"/>
        <v>0.31024738833273613</v>
      </c>
      <c r="AU82" s="35">
        <f t="shared" si="51"/>
        <v>-7.7382077382077363E-2</v>
      </c>
      <c r="AV82" s="35">
        <f t="shared" si="51"/>
        <v>-0.31803997842934095</v>
      </c>
      <c r="AW82" s="35">
        <f t="shared" si="51"/>
        <v>-0.40281277093431245</v>
      </c>
      <c r="AX82" s="35">
        <f t="shared" si="51"/>
        <v>-0.37293321530207868</v>
      </c>
      <c r="AY82" s="35">
        <f t="shared" si="51"/>
        <v>-0.19220245237189415</v>
      </c>
      <c r="AZ82" s="35">
        <f t="shared" si="51"/>
        <v>2.9808973789427151E-2</v>
      </c>
      <c r="BA82" s="35">
        <f t="shared" si="51"/>
        <v>0.19164588042715724</v>
      </c>
      <c r="BB82" s="35">
        <f t="shared" si="51"/>
        <v>0.15143160328198113</v>
      </c>
      <c r="BC82" s="35">
        <f t="shared" si="51"/>
        <v>0.53560722016429207</v>
      </c>
      <c r="BD82" s="35">
        <f t="shared" si="51"/>
        <v>0.77490185928130773</v>
      </c>
      <c r="BE82" s="35">
        <f t="shared" si="51"/>
        <v>0.96811146270267612</v>
      </c>
      <c r="BF82" s="35">
        <f t="shared" si="51"/>
        <v>1.2404693529939359</v>
      </c>
      <c r="BG82" s="35">
        <f t="shared" si="51"/>
        <v>0.54485670978053813</v>
      </c>
      <c r="BH82" s="35">
        <f t="shared" si="51"/>
        <v>0.26394614038498942</v>
      </c>
      <c r="BI82" s="35">
        <f t="shared" si="51"/>
        <v>2.3165574029297975E-2</v>
      </c>
      <c r="BJ82" s="35">
        <f t="shared" si="51"/>
        <v>-0.1254177654049845</v>
      </c>
      <c r="BK82" s="35">
        <f t="shared" si="51"/>
        <v>-1.6542461402195952E-2</v>
      </c>
      <c r="BL82" s="35">
        <f t="shared" si="51"/>
        <v>7.9732634922832668E-2</v>
      </c>
      <c r="BM82" s="35">
        <f t="shared" si="51"/>
        <v>0.24428085334459415</v>
      </c>
      <c r="BN82" s="35">
        <f t="shared" si="51"/>
        <v>0.31323252132211832</v>
      </c>
      <c r="BO82" s="35">
        <f t="shared" si="51"/>
        <v>7.5955263801489759E-2</v>
      </c>
      <c r="BP82" s="35">
        <f t="shared" si="51"/>
        <v>-0.10573070087016623</v>
      </c>
      <c r="BQ82" s="35">
        <f t="shared" si="51"/>
        <v>-0.28192560346431106</v>
      </c>
      <c r="BR82" s="35">
        <f t="shared" si="51"/>
        <v>-0.35532610224990735</v>
      </c>
      <c r="BS82" s="35">
        <f t="shared" ref="BS82:DF82" si="52">BS80/BO80-1</f>
        <v>-0.29699998196020416</v>
      </c>
      <c r="BT82" s="35">
        <f t="shared" si="52"/>
        <v>-0.28574842571903114</v>
      </c>
      <c r="BU82" s="35">
        <f t="shared" si="52"/>
        <v>-0.18967397725930024</v>
      </c>
      <c r="BV82" s="35">
        <f t="shared" si="52"/>
        <v>-0.12372709010193206</v>
      </c>
      <c r="BW82" s="35">
        <f t="shared" si="52"/>
        <v>-0.17380816743393535</v>
      </c>
      <c r="BX82" s="35">
        <f t="shared" si="52"/>
        <v>-0.20900041823504811</v>
      </c>
      <c r="BY82" s="35">
        <f t="shared" si="52"/>
        <v>-0.35065532306277325</v>
      </c>
      <c r="BZ82" s="35">
        <f t="shared" si="52"/>
        <v>-0.51931099676782089</v>
      </c>
      <c r="CA82" s="35">
        <f t="shared" si="52"/>
        <v>-0.43401395195706327</v>
      </c>
      <c r="CB82" s="35">
        <f t="shared" si="52"/>
        <v>-0.32629753394526451</v>
      </c>
      <c r="CC82" s="35">
        <f t="shared" si="52"/>
        <v>-0.16913390451184929</v>
      </c>
      <c r="CD82" s="35">
        <f t="shared" si="52"/>
        <v>0.23966367950635292</v>
      </c>
      <c r="CE82" s="35">
        <f t="shared" si="52"/>
        <v>0.16635386827346266</v>
      </c>
      <c r="CF82" s="35">
        <f t="shared" si="52"/>
        <v>9.5540068227956576E-2</v>
      </c>
      <c r="CG82" s="35">
        <f t="shared" si="52"/>
        <v>0.11225455036849907</v>
      </c>
      <c r="CH82" s="35">
        <f t="shared" si="52"/>
        <v>0.24479676264118355</v>
      </c>
      <c r="CI82" s="35">
        <f t="shared" si="52"/>
        <v>0.10541074621247781</v>
      </c>
      <c r="CJ82" s="35">
        <f t="shared" si="52"/>
        <v>-7.1256638520612703E-2</v>
      </c>
      <c r="CK82" s="35">
        <f t="shared" si="52"/>
        <v>-4.93364485981308E-2</v>
      </c>
      <c r="CL82" s="35">
        <f t="shared" si="52"/>
        <v>-0.35655252936103987</v>
      </c>
      <c r="CM82" s="35">
        <f t="shared" si="52"/>
        <v>-0.34855965676927281</v>
      </c>
      <c r="CN82" s="35">
        <f t="shared" si="52"/>
        <v>-0.25991443146289295</v>
      </c>
      <c r="CO82" s="35">
        <f t="shared" si="52"/>
        <v>-0.44044985794477054</v>
      </c>
      <c r="CP82" s="35">
        <f t="shared" si="52"/>
        <v>-9.7286463151402991E-2</v>
      </c>
      <c r="CQ82" s="35">
        <f t="shared" si="52"/>
        <v>0.37444790006011042</v>
      </c>
      <c r="CR82" s="35">
        <f t="shared" si="52"/>
        <v>1.6900778210116729</v>
      </c>
      <c r="CS82" s="35">
        <f t="shared" si="52"/>
        <v>3.6425208194244361</v>
      </c>
      <c r="CT82" s="35">
        <f t="shared" si="52"/>
        <v>2.4405701898443146</v>
      </c>
      <c r="CU82" s="35">
        <f t="shared" si="52"/>
        <v>2.0007510862227971</v>
      </c>
      <c r="CV82" s="35">
        <f t="shared" si="52"/>
        <v>0.71439419768775392</v>
      </c>
      <c r="CW82" s="35">
        <f t="shared" si="52"/>
        <v>0.34553043978459219</v>
      </c>
      <c r="CX82" s="35">
        <f t="shared" si="52"/>
        <v>0.54697398416826082</v>
      </c>
      <c r="CY82" s="35">
        <f t="shared" si="52"/>
        <v>0.2339634119294598</v>
      </c>
      <c r="CZ82" s="35">
        <f t="shared" si="52"/>
        <v>4.0515986729703579E-2</v>
      </c>
      <c r="DA82" s="35">
        <f t="shared" si="52"/>
        <v>-0.17000284069335436</v>
      </c>
      <c r="DB82" s="35">
        <f t="shared" si="52"/>
        <v>-0.41014020537124796</v>
      </c>
      <c r="DC82" s="35">
        <f t="shared" si="52"/>
        <v>-0.44961562755157058</v>
      </c>
      <c r="DD82" s="35">
        <f t="shared" si="52"/>
        <v>-0.42043930903667659</v>
      </c>
      <c r="DE82" s="35">
        <f t="shared" si="52"/>
        <v>-0.37019955744265554</v>
      </c>
      <c r="DF82" s="35">
        <f t="shared" si="52"/>
        <v>-0.1756122261093721</v>
      </c>
      <c r="DG82" s="35">
        <f>DG80/DC80-1</f>
        <v>-1.8828490921644292E-2</v>
      </c>
      <c r="DH82" s="35">
        <f>DH80/DD80-1</f>
        <v>0.12545782512454329</v>
      </c>
      <c r="DI82" s="35">
        <f>DI80/DE80-1</f>
        <v>0.39996018422865021</v>
      </c>
      <c r="DJ82" s="35">
        <f t="shared" ref="DJ82:DK82" si="53">DJ80/DF80-1</f>
        <v>0.35733683927329585</v>
      </c>
      <c r="DK82" s="35">
        <f t="shared" si="53"/>
        <v>0.344080448839863</v>
      </c>
    </row>
    <row r="83" spans="1:115">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c r="AP83" s="22"/>
      <c r="AQ83" s="22"/>
      <c r="AR83" s="22"/>
      <c r="AS83" s="22"/>
      <c r="AT83" s="22"/>
      <c r="AU83" s="22"/>
      <c r="AV83" s="22"/>
      <c r="AW83" s="22"/>
      <c r="AX83" s="22"/>
      <c r="AY83" s="22"/>
      <c r="AZ83" s="22"/>
      <c r="BA83" s="22"/>
      <c r="BB83" s="22"/>
      <c r="BC83" s="22"/>
      <c r="BD83" s="22"/>
      <c r="BE83" s="22"/>
      <c r="BF83" s="22"/>
      <c r="BG83" s="22"/>
      <c r="BH83" s="22"/>
      <c r="BI83" s="22"/>
      <c r="BJ83" s="22"/>
      <c r="BK83" s="25"/>
      <c r="BL83" s="22"/>
      <c r="BM83" s="22"/>
      <c r="BN83" s="22"/>
      <c r="BO83" s="22"/>
      <c r="BP83" s="22"/>
      <c r="BQ83" s="22"/>
      <c r="BR83" s="22"/>
      <c r="BS83" s="22"/>
      <c r="BT83" s="22"/>
      <c r="BU83" s="22"/>
      <c r="BV83" s="22"/>
      <c r="BW83" s="22"/>
      <c r="BX83" s="22"/>
      <c r="BY83" s="22"/>
      <c r="BZ83" s="22"/>
      <c r="CA83" s="22"/>
      <c r="CB83" s="22"/>
      <c r="CC83" s="22"/>
      <c r="CD83" s="22"/>
      <c r="CE83" s="22"/>
      <c r="CF83" s="22"/>
      <c r="CG83" s="22"/>
      <c r="CH83" s="22"/>
      <c r="CI83" s="22"/>
      <c r="CJ83" s="22"/>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row>
    <row r="84" spans="1:115">
      <c r="A84" s="16" t="s">
        <v>662</v>
      </c>
      <c r="G84" s="20">
        <f>G80/G39</f>
        <v>2.3185582306223418E-2</v>
      </c>
      <c r="H84" s="20">
        <f t="shared" ref="H84:BS84" si="54">H80/H39</f>
        <v>2.1705754457949231E-2</v>
      </c>
      <c r="I84" s="20">
        <f t="shared" si="54"/>
        <v>1.9822217664497606E-2</v>
      </c>
      <c r="J84" s="20">
        <f t="shared" si="54"/>
        <v>1.6215505315867067E-2</v>
      </c>
      <c r="K84" s="20">
        <f t="shared" si="54"/>
        <v>1.8141952902891268E-2</v>
      </c>
      <c r="L84" s="20">
        <f t="shared" si="54"/>
        <v>2.0447591315171626E-2</v>
      </c>
      <c r="M84" s="20">
        <f t="shared" si="54"/>
        <v>2.2826864273032155E-2</v>
      </c>
      <c r="N84" s="20">
        <f t="shared" si="54"/>
        <v>2.5986472432251259E-2</v>
      </c>
      <c r="O84" s="20">
        <f t="shared" si="54"/>
        <v>2.6034937332166965E-2</v>
      </c>
      <c r="P84" s="20">
        <f t="shared" si="54"/>
        <v>2.5500470297419236E-2</v>
      </c>
      <c r="Q84" s="20">
        <f t="shared" si="54"/>
        <v>2.4585614359818382E-2</v>
      </c>
      <c r="R84" s="20">
        <f t="shared" si="54"/>
        <v>2.276415581838051E-2</v>
      </c>
      <c r="S84" s="20">
        <f t="shared" si="54"/>
        <v>2.1382340172859792E-2</v>
      </c>
      <c r="T84" s="20">
        <f t="shared" si="54"/>
        <v>1.9270199877783251E-2</v>
      </c>
      <c r="U84" s="20">
        <f t="shared" si="54"/>
        <v>1.8968663593384234E-2</v>
      </c>
      <c r="V84" s="20">
        <f t="shared" si="54"/>
        <v>2.0558998419643319E-2</v>
      </c>
      <c r="W84" s="20">
        <f t="shared" si="54"/>
        <v>1.9921421028723799E-2</v>
      </c>
      <c r="X84" s="20">
        <f t="shared" si="54"/>
        <v>2.1246277881599572E-2</v>
      </c>
      <c r="Y84" s="20">
        <f t="shared" si="54"/>
        <v>2.1224834826973394E-2</v>
      </c>
      <c r="Z84" s="20">
        <f t="shared" si="54"/>
        <v>2.0041503892407397E-2</v>
      </c>
      <c r="AA84" s="20">
        <f t="shared" si="54"/>
        <v>2.7926357540741228E-2</v>
      </c>
      <c r="AB84" s="20">
        <f t="shared" si="54"/>
        <v>3.4506409842765262E-2</v>
      </c>
      <c r="AC84" s="20">
        <f t="shared" si="54"/>
        <v>3.9317160711287366E-2</v>
      </c>
      <c r="AD84" s="20">
        <f t="shared" si="54"/>
        <v>4.4519628770690829E-2</v>
      </c>
      <c r="AE84" s="20">
        <f t="shared" si="54"/>
        <v>4.1571070894776421E-2</v>
      </c>
      <c r="AF84" s="20">
        <f t="shared" si="54"/>
        <v>3.9255214749545866E-2</v>
      </c>
      <c r="AG84" s="20">
        <f t="shared" si="54"/>
        <v>3.8434763823842845E-2</v>
      </c>
      <c r="AH84" s="20">
        <f t="shared" si="54"/>
        <v>3.5178796370086633E-2</v>
      </c>
      <c r="AI84" s="20">
        <f t="shared" si="54"/>
        <v>3.2004548572540398E-2</v>
      </c>
      <c r="AJ84" s="20">
        <f t="shared" si="54"/>
        <v>2.827742252828332E-2</v>
      </c>
      <c r="AK84" s="20">
        <f t="shared" si="54"/>
        <v>2.5169933417642901E-2</v>
      </c>
      <c r="AL84" s="20">
        <f t="shared" si="54"/>
        <v>2.356259774180804E-2</v>
      </c>
      <c r="AM84" s="20">
        <f t="shared" si="54"/>
        <v>2.4196613211053739E-2</v>
      </c>
      <c r="AN84" s="20">
        <f t="shared" si="54"/>
        <v>2.5466138443946462E-2</v>
      </c>
      <c r="AO84" s="20">
        <f t="shared" si="54"/>
        <v>2.6707933615263937E-2</v>
      </c>
      <c r="AP84" s="20">
        <f t="shared" si="54"/>
        <v>2.8956857073559099E-2</v>
      </c>
      <c r="AQ84" s="20">
        <f t="shared" si="54"/>
        <v>3.2196987807793447E-2</v>
      </c>
      <c r="AR84" s="20">
        <f t="shared" si="54"/>
        <v>3.481773740718519E-2</v>
      </c>
      <c r="AS84" s="20">
        <f t="shared" si="54"/>
        <v>3.706708089323859E-2</v>
      </c>
      <c r="AT84" s="20">
        <f t="shared" si="54"/>
        <v>3.6588806825394886E-2</v>
      </c>
      <c r="AU84" s="20">
        <f t="shared" si="54"/>
        <v>3.0541562838521462E-2</v>
      </c>
      <c r="AV84" s="20">
        <f t="shared" si="54"/>
        <v>2.4954923713984424E-2</v>
      </c>
      <c r="AW84" s="20">
        <f t="shared" si="54"/>
        <v>2.2745486007687613E-2</v>
      </c>
      <c r="AX84" s="20">
        <f t="shared" si="54"/>
        <v>2.3062683055376135E-2</v>
      </c>
      <c r="AY84" s="20">
        <f t="shared" si="54"/>
        <v>2.4229849239614652E-2</v>
      </c>
      <c r="AZ84" s="20">
        <f t="shared" si="54"/>
        <v>2.4947073160862296E-2</v>
      </c>
      <c r="BA84" s="20">
        <f t="shared" si="54"/>
        <v>2.6028843894615326E-2</v>
      </c>
      <c r="BB84" s="20">
        <f t="shared" si="54"/>
        <v>2.5616849883560725E-2</v>
      </c>
      <c r="BC84" s="20">
        <f t="shared" si="54"/>
        <v>3.4240442217095442E-2</v>
      </c>
      <c r="BD84" s="20">
        <f t="shared" si="54"/>
        <v>4.1387357663058788E-2</v>
      </c>
      <c r="BE84" s="20">
        <f t="shared" si="54"/>
        <v>4.7545097345160707E-2</v>
      </c>
      <c r="BF84" s="20">
        <f t="shared" si="54"/>
        <v>5.3441146475712999E-2</v>
      </c>
      <c r="BG84" s="20">
        <f t="shared" si="54"/>
        <v>5.0555209426246278E-2</v>
      </c>
      <c r="BH84" s="20">
        <f t="shared" si="54"/>
        <v>4.9572449798216747E-2</v>
      </c>
      <c r="BI84" s="20">
        <f t="shared" si="54"/>
        <v>4.7240617593417418E-2</v>
      </c>
      <c r="BJ84" s="20">
        <f t="shared" si="54"/>
        <v>4.4574962413220967E-2</v>
      </c>
      <c r="BK84" s="20">
        <f t="shared" si="54"/>
        <v>4.849813349238373E-2</v>
      </c>
      <c r="BL84" s="26">
        <f t="shared" si="54"/>
        <v>5.2549468386577036E-2</v>
      </c>
      <c r="BM84" s="20">
        <f t="shared" si="54"/>
        <v>5.7120686017129552E-2</v>
      </c>
      <c r="BN84" s="24">
        <f t="shared" si="54"/>
        <v>5.8664407563094573E-2</v>
      </c>
      <c r="BO84" s="20">
        <f t="shared" si="54"/>
        <v>5.1458815124415358E-2</v>
      </c>
      <c r="BP84" s="20">
        <f t="shared" si="54"/>
        <v>4.547191599756871E-2</v>
      </c>
      <c r="BQ84" s="20">
        <f t="shared" si="54"/>
        <v>3.9703068694323579E-2</v>
      </c>
      <c r="BR84" s="20">
        <f t="shared" si="54"/>
        <v>3.6081121808707504E-2</v>
      </c>
      <c r="BS84" s="20">
        <f t="shared" si="54"/>
        <v>3.44280630581284E-2</v>
      </c>
      <c r="BT84" s="20">
        <f t="shared" ref="BT84:CG84" si="55">BT80/BT39</f>
        <v>3.1637183910438856E-2</v>
      </c>
      <c r="BU84" s="20">
        <f t="shared" si="55"/>
        <v>3.1128842812690294E-2</v>
      </c>
      <c r="BV84" s="20">
        <f t="shared" si="55"/>
        <v>3.0736631050467918E-2</v>
      </c>
      <c r="BW84" s="20">
        <f t="shared" si="55"/>
        <v>2.8103714597360663E-2</v>
      </c>
      <c r="BX84" s="20">
        <f t="shared" si="55"/>
        <v>2.4751950023557331E-2</v>
      </c>
      <c r="BY84" s="20">
        <f t="shared" si="55"/>
        <v>2.0041389977643313E-2</v>
      </c>
      <c r="BZ84" s="20">
        <f t="shared" si="55"/>
        <v>1.469611970798473E-2</v>
      </c>
      <c r="CA84" s="20">
        <f t="shared" si="55"/>
        <v>1.5509704523557427E-2</v>
      </c>
      <c r="CB84" s="20">
        <f t="shared" si="55"/>
        <v>1.6204430655780738E-2</v>
      </c>
      <c r="CC84" s="20">
        <f t="shared" si="55"/>
        <v>1.6302203791019446E-2</v>
      </c>
      <c r="CD84" s="20">
        <f t="shared" si="55"/>
        <v>1.756603511638493E-2</v>
      </c>
      <c r="CE84" s="20">
        <f t="shared" si="55"/>
        <v>1.7479342893817307E-2</v>
      </c>
      <c r="CF84" s="20">
        <f t="shared" si="55"/>
        <v>1.7039402927550799E-2</v>
      </c>
      <c r="CG84" s="20">
        <f t="shared" si="55"/>
        <v>1.7271569769393876E-2</v>
      </c>
      <c r="CH84" s="20">
        <f t="shared" ref="CH84:CI84" si="56">CH80/CH39</f>
        <v>2.06991207363675E-2</v>
      </c>
      <c r="CI84" s="20">
        <f t="shared" si="56"/>
        <v>1.8737108189445895E-2</v>
      </c>
      <c r="CJ84" s="20">
        <f t="shared" ref="CJ84:CK84" si="57">CJ80/CJ39</f>
        <v>1.5548760986093877E-2</v>
      </c>
      <c r="CK84" s="20">
        <f t="shared" si="57"/>
        <v>1.5956425519739529E-2</v>
      </c>
      <c r="CL84" s="20">
        <f t="shared" ref="CL84:CM84" si="58">CL80/CL39</f>
        <v>1.3159808691298401E-2</v>
      </c>
      <c r="CM84" s="20">
        <f t="shared" si="58"/>
        <v>1.1969321399568814E-2</v>
      </c>
      <c r="CN84" s="20">
        <f t="shared" ref="CN84:CO84" si="59">CN80/CN39</f>
        <v>1.0258392893596686E-2</v>
      </c>
      <c r="CO84" s="20">
        <f t="shared" si="59"/>
        <v>8.5050338659277448E-3</v>
      </c>
      <c r="CP84" s="20">
        <f t="shared" ref="CP84:CQ84" si="60">CP80/CP39</f>
        <v>1.1201427613597766E-2</v>
      </c>
      <c r="CQ84" s="20">
        <f t="shared" si="60"/>
        <v>1.3617172336507451E-2</v>
      </c>
      <c r="CR84" s="20">
        <f t="shared" ref="CR84:CS84" si="61">CR80/CR39</f>
        <v>2.6114610842680443E-2</v>
      </c>
      <c r="CS84" s="20">
        <f t="shared" si="61"/>
        <v>3.5893218073546035E-2</v>
      </c>
      <c r="CT84" s="20">
        <f t="shared" ref="CT84:CX84" si="62">CT80/CT39</f>
        <v>3.5813374790285554E-2</v>
      </c>
      <c r="CU84" s="20">
        <f t="shared" si="62"/>
        <v>4.1295413283845089E-2</v>
      </c>
      <c r="CV84" s="20">
        <f t="shared" si="62"/>
        <v>4.2651420904361415E-2</v>
      </c>
      <c r="CW84" s="20">
        <f t="shared" si="62"/>
        <v>4.4685301220809465E-2</v>
      </c>
      <c r="CX84" s="20">
        <f t="shared" si="62"/>
        <v>5.0730426986102729E-2</v>
      </c>
      <c r="CY84" s="20">
        <f t="shared" ref="CY84:DE84" si="63">CY80/CY39</f>
        <v>4.8705142961761309E-2</v>
      </c>
      <c r="CZ84" s="20">
        <f t="shared" si="63"/>
        <v>4.3019613998893723E-2</v>
      </c>
      <c r="DA84" s="20">
        <f t="shared" si="63"/>
        <v>3.6424698533448659E-2</v>
      </c>
      <c r="DB84" s="20">
        <f t="shared" si="63"/>
        <v>2.929958297592266E-2</v>
      </c>
      <c r="DC84" s="20">
        <f t="shared" si="63"/>
        <v>2.5777004308914227E-2</v>
      </c>
      <c r="DD84" s="20">
        <f t="shared" si="63"/>
        <v>2.3782016973047895E-2</v>
      </c>
      <c r="DE84" s="20">
        <f t="shared" si="63"/>
        <v>2.1871772590805229E-2</v>
      </c>
      <c r="DF84" s="20">
        <f t="shared" ref="DF84:DG84" si="64">DF80/DF39</f>
        <v>2.290812840338605E-2</v>
      </c>
      <c r="DG84" s="20">
        <f t="shared" si="64"/>
        <v>2.3937723676357242E-2</v>
      </c>
      <c r="DH84" s="20">
        <f t="shared" ref="DH84:DK84" si="65">DH80/DH39</f>
        <v>2.545283971510412E-2</v>
      </c>
      <c r="DI84" s="20">
        <f t="shared" si="65"/>
        <v>2.9207574026137304E-2</v>
      </c>
      <c r="DJ84" s="20">
        <f t="shared" si="65"/>
        <v>3.0177552723873038E-2</v>
      </c>
      <c r="DK84" s="20">
        <f t="shared" si="65"/>
        <v>3.1315497486225863E-2</v>
      </c>
    </row>
  </sheetData>
  <mergeCells count="2">
    <mergeCell ref="A40:CG40"/>
    <mergeCell ref="A8:CG8"/>
  </mergeCells>
  <phoneticPr fontId="19"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73"/>
  <sheetViews>
    <sheetView topLeftCell="A52" workbookViewId="0">
      <selection activeCell="A2" sqref="A2"/>
    </sheetView>
  </sheetViews>
  <sheetFormatPr defaultRowHeight="15"/>
  <sheetData>
    <row r="1" spans="1:3">
      <c r="A1" t="s">
        <v>562</v>
      </c>
    </row>
    <row r="2" spans="1:3">
      <c r="A2" s="3" t="s">
        <v>685</v>
      </c>
    </row>
    <row r="3" spans="1:3">
      <c r="A3" s="3"/>
    </row>
    <row r="4" spans="1:3">
      <c r="A4" t="s">
        <v>570</v>
      </c>
      <c r="C4" s="23" t="s">
        <v>691</v>
      </c>
    </row>
    <row r="5" spans="1:3">
      <c r="A5" s="3" t="s">
        <v>571</v>
      </c>
    </row>
    <row r="65" spans="1:20">
      <c r="T65" t="s">
        <v>668</v>
      </c>
    </row>
    <row r="72" spans="1:20">
      <c r="A72" t="s">
        <v>563</v>
      </c>
    </row>
    <row r="73" spans="1:20">
      <c r="A73" t="s">
        <v>564</v>
      </c>
    </row>
  </sheetData>
  <hyperlinks>
    <hyperlink ref="A5" r:id="rId1" xr:uid="{00000000-0004-0000-0300-000002000000}"/>
    <hyperlink ref="A2" r:id="rId2" xr:uid="{8FBA4F57-3CD9-400F-9BBE-3C25052C33B7}"/>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64"/>
  <sheetViews>
    <sheetView workbookViewId="0">
      <selection activeCell="A2" sqref="A2"/>
    </sheetView>
  </sheetViews>
  <sheetFormatPr defaultRowHeight="15"/>
  <cols>
    <col min="1" max="1" width="93.42578125" bestFit="1" customWidth="1"/>
  </cols>
  <sheetData>
    <row r="1" spans="1:1">
      <c r="A1" t="s">
        <v>269</v>
      </c>
    </row>
    <row r="2" spans="1:1">
      <c r="A2" t="s">
        <v>272</v>
      </c>
    </row>
    <row r="3" spans="1:1">
      <c r="A3" s="3" t="s">
        <v>685</v>
      </c>
    </row>
    <row r="5" spans="1:1">
      <c r="A5" s="3"/>
    </row>
    <row r="8" spans="1:1">
      <c r="A8" s="3"/>
    </row>
    <row r="49" spans="1:13">
      <c r="M49" t="s">
        <v>674</v>
      </c>
    </row>
    <row r="64" spans="1:13">
      <c r="A64" t="s">
        <v>565</v>
      </c>
    </row>
  </sheetData>
  <hyperlinks>
    <hyperlink ref="A3" r:id="rId1" xr:uid="{9CF32D00-12AC-4521-8ACD-35255002DCD9}"/>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53"/>
  <sheetViews>
    <sheetView workbookViewId="0">
      <selection activeCell="A2" sqref="A2"/>
    </sheetView>
  </sheetViews>
  <sheetFormatPr defaultRowHeight="15"/>
  <sheetData>
    <row r="1" spans="1:1">
      <c r="A1" t="s">
        <v>566</v>
      </c>
    </row>
    <row r="2" spans="1:1">
      <c r="A2" t="s">
        <v>272</v>
      </c>
    </row>
    <row r="3" spans="1:1">
      <c r="A3" s="3" t="s">
        <v>685</v>
      </c>
    </row>
    <row r="5" spans="1:1">
      <c r="A5" t="s">
        <v>567</v>
      </c>
    </row>
    <row r="17" spans="1:19">
      <c r="A17" t="s">
        <v>566</v>
      </c>
    </row>
    <row r="30" spans="1:19">
      <c r="S30" t="s">
        <v>675</v>
      </c>
    </row>
    <row r="43" spans="19:19">
      <c r="S43" t="s">
        <v>669</v>
      </c>
    </row>
    <row r="46" spans="19:19">
      <c r="S46" t="s">
        <v>670</v>
      </c>
    </row>
    <row r="52" spans="1:1">
      <c r="A52" t="s">
        <v>565</v>
      </c>
    </row>
    <row r="53" spans="1:1">
      <c r="A53" t="s">
        <v>568</v>
      </c>
    </row>
  </sheetData>
  <hyperlinks>
    <hyperlink ref="A3" r:id="rId1" xr:uid="{AC96FD69-AA7F-445F-BA3F-D94ADA94E41A}"/>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B6"/>
  <sheetViews>
    <sheetView workbookViewId="0">
      <selection activeCell="D26" sqref="D26"/>
    </sheetView>
  </sheetViews>
  <sheetFormatPr defaultRowHeight="15"/>
  <cols>
    <col min="2" max="2" width="93.42578125" bestFit="1" customWidth="1"/>
  </cols>
  <sheetData>
    <row r="4" spans="1:2">
      <c r="A4" t="s">
        <v>553</v>
      </c>
      <c r="B4" s="3" t="s">
        <v>273</v>
      </c>
    </row>
    <row r="5" spans="1:2" ht="17.25">
      <c r="A5" t="s">
        <v>556</v>
      </c>
      <c r="B5" s="12" t="s">
        <v>555</v>
      </c>
    </row>
    <row r="6" spans="1:2">
      <c r="A6" t="s">
        <v>554</v>
      </c>
      <c r="B6" s="6" t="s">
        <v>538</v>
      </c>
    </row>
  </sheetData>
  <hyperlinks>
    <hyperlink ref="B4" r:id="rId1" location="reqid=70&amp;step=1&amp;isuri=1"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93"/>
  <sheetViews>
    <sheetView zoomScale="80" zoomScaleNormal="80" workbookViewId="0">
      <pane ySplit="9" topLeftCell="A270" activePane="bottomLeft" state="frozenSplit"/>
      <selection activeCell="B4" sqref="B4"/>
      <selection pane="bottomLeft" activeCell="B4" sqref="B4"/>
    </sheetView>
  </sheetViews>
  <sheetFormatPr defaultRowHeight="15"/>
  <cols>
    <col min="1" max="1" width="19.7109375" bestFit="1" customWidth="1"/>
    <col min="2" max="2" width="20" style="2" bestFit="1" customWidth="1"/>
    <col min="4" max="4" width="22.28515625" style="2" bestFit="1" customWidth="1"/>
    <col min="5" max="5" width="12.28515625" bestFit="1" customWidth="1"/>
    <col min="8" max="8" width="12.140625" bestFit="1" customWidth="1"/>
    <col min="9" max="9" width="15.85546875" bestFit="1" customWidth="1"/>
    <col min="10" max="10" width="25.5703125" bestFit="1" customWidth="1"/>
    <col min="22" max="22" width="25.5703125" style="2" bestFit="1" customWidth="1"/>
    <col min="23" max="23" width="12.28515625" bestFit="1" customWidth="1"/>
    <col min="24" max="24" width="9.42578125" style="4" bestFit="1" customWidth="1"/>
  </cols>
  <sheetData>
    <row r="1" spans="1:24">
      <c r="B1" s="2" t="s">
        <v>270</v>
      </c>
      <c r="D1" s="2" t="s">
        <v>269</v>
      </c>
      <c r="G1" t="s">
        <v>272</v>
      </c>
    </row>
    <row r="2" spans="1:24">
      <c r="A2" s="1" t="s">
        <v>0</v>
      </c>
      <c r="B2" s="2" t="s">
        <v>1</v>
      </c>
      <c r="C2" s="1" t="s">
        <v>0</v>
      </c>
      <c r="D2" s="2" t="s">
        <v>1</v>
      </c>
      <c r="G2" s="3"/>
      <c r="U2" s="1" t="s">
        <v>0</v>
      </c>
      <c r="V2" t="s">
        <v>1</v>
      </c>
    </row>
    <row r="3" spans="1:24">
      <c r="A3" s="1" t="s">
        <v>2</v>
      </c>
      <c r="B3" s="2" t="s">
        <v>274</v>
      </c>
      <c r="C3" s="1" t="s">
        <v>2</v>
      </c>
      <c r="D3" s="2" t="s">
        <v>275</v>
      </c>
      <c r="E3" t="s">
        <v>536</v>
      </c>
      <c r="G3" s="6"/>
      <c r="U3" s="1" t="s">
        <v>2</v>
      </c>
      <c r="V3" t="s">
        <v>542</v>
      </c>
    </row>
    <row r="4" spans="1:24">
      <c r="A4" s="1" t="s">
        <v>3</v>
      </c>
      <c r="B4" s="2">
        <v>1543868</v>
      </c>
      <c r="C4" s="1" t="s">
        <v>3</v>
      </c>
      <c r="D4" s="14">
        <v>3900.0010000000002</v>
      </c>
      <c r="E4" s="4">
        <f>B4/(D4*1000)</f>
        <v>0.39586348824013123</v>
      </c>
      <c r="U4" s="1" t="s">
        <v>3</v>
      </c>
      <c r="V4" s="14">
        <v>1284.82</v>
      </c>
      <c r="W4" s="7"/>
    </row>
    <row r="5" spans="1:24">
      <c r="A5" s="1" t="s">
        <v>4</v>
      </c>
      <c r="B5" s="2">
        <v>1566200</v>
      </c>
      <c r="C5" s="1" t="s">
        <v>4</v>
      </c>
      <c r="D5" s="14">
        <v>4202.7169999999996</v>
      </c>
      <c r="E5" s="4">
        <f t="shared" ref="E5:E68" si="0">B5/(D5*1000)</f>
        <v>0.37266368399299787</v>
      </c>
      <c r="U5" s="1" t="s">
        <v>4</v>
      </c>
      <c r="V5" s="14">
        <v>1554.252</v>
      </c>
      <c r="W5" s="7"/>
    </row>
    <row r="6" spans="1:24">
      <c r="A6" s="1" t="s">
        <v>5</v>
      </c>
      <c r="B6" s="2">
        <v>1624240</v>
      </c>
      <c r="C6" s="1" t="s">
        <v>5</v>
      </c>
      <c r="D6" s="14">
        <v>4259.2449999999999</v>
      </c>
      <c r="E6" s="4">
        <f t="shared" si="0"/>
        <v>0.38134458102316254</v>
      </c>
      <c r="U6" s="1" t="s">
        <v>5</v>
      </c>
      <c r="V6" s="14">
        <v>1538.864</v>
      </c>
      <c r="W6" s="7"/>
    </row>
    <row r="7" spans="1:24">
      <c r="A7" s="1" t="s">
        <v>6</v>
      </c>
      <c r="B7" s="2">
        <v>1641000</v>
      </c>
      <c r="C7" s="1" t="s">
        <v>6</v>
      </c>
      <c r="D7" s="14">
        <v>4130.3050000000003</v>
      </c>
      <c r="E7" s="4">
        <f t="shared" si="0"/>
        <v>0.39730722065319629</v>
      </c>
      <c r="H7" s="9" t="s">
        <v>270</v>
      </c>
      <c r="I7" s="9" t="s">
        <v>269</v>
      </c>
      <c r="J7" s="9" t="s">
        <v>547</v>
      </c>
      <c r="U7" s="1" t="s">
        <v>6</v>
      </c>
      <c r="V7" s="14">
        <v>1373.3240000000001</v>
      </c>
      <c r="W7" s="7">
        <f>SUM(V4:V7)/4</f>
        <v>1437.8150000000001</v>
      </c>
    </row>
    <row r="8" spans="1:24">
      <c r="A8" s="1" t="s">
        <v>7</v>
      </c>
      <c r="B8" s="2">
        <v>1641592</v>
      </c>
      <c r="C8" s="1" t="s">
        <v>7</v>
      </c>
      <c r="D8" s="14">
        <v>3680.1930000000002</v>
      </c>
      <c r="E8" s="4">
        <f t="shared" si="0"/>
        <v>0.44606138862825945</v>
      </c>
      <c r="G8" t="s">
        <v>276</v>
      </c>
      <c r="H8" s="4">
        <f>B8/B4-1</f>
        <v>6.3298157614511075E-2</v>
      </c>
      <c r="I8" s="4">
        <f t="shared" ref="I8:I71" si="1">D8/D4-1</f>
        <v>-5.6361011189484334E-2</v>
      </c>
      <c r="J8" s="4">
        <f t="shared" ref="J8:J71" si="2">V8/V4-1</f>
        <v>-0.30159555424106099</v>
      </c>
      <c r="U8" s="1" t="s">
        <v>7</v>
      </c>
      <c r="V8" s="14">
        <v>897.32399999999996</v>
      </c>
      <c r="W8" s="7">
        <f t="shared" ref="W8:W68" si="3">SUM(V5:V8)/4</f>
        <v>1340.941</v>
      </c>
    </row>
    <row r="9" spans="1:24">
      <c r="A9" s="1" t="s">
        <v>8</v>
      </c>
      <c r="B9" s="2">
        <v>1624964</v>
      </c>
      <c r="C9" s="1" t="s">
        <v>8</v>
      </c>
      <c r="D9" s="14">
        <v>3489.6089999999999</v>
      </c>
      <c r="E9" s="4">
        <f t="shared" si="0"/>
        <v>0.46565790035502547</v>
      </c>
      <c r="G9" t="s">
        <v>277</v>
      </c>
      <c r="H9" s="4">
        <f t="shared" ref="H9:H71" si="4">B9/B5-1</f>
        <v>3.7520112373898629E-2</v>
      </c>
      <c r="I9" s="4">
        <f t="shared" si="1"/>
        <v>-0.16967785363611199</v>
      </c>
      <c r="J9" s="4">
        <f t="shared" si="2"/>
        <v>-0.5461044927077463</v>
      </c>
      <c r="U9" s="1" t="s">
        <v>8</v>
      </c>
      <c r="V9" s="14">
        <v>705.46799999999996</v>
      </c>
      <c r="W9" s="7">
        <f t="shared" si="3"/>
        <v>1128.7450000000001</v>
      </c>
    </row>
    <row r="10" spans="1:24">
      <c r="A10" s="1" t="s">
        <v>9</v>
      </c>
      <c r="B10" s="2">
        <v>1616584</v>
      </c>
      <c r="C10" s="1" t="s">
        <v>9</v>
      </c>
      <c r="D10" s="14">
        <v>3393.377</v>
      </c>
      <c r="E10" s="4">
        <f t="shared" si="0"/>
        <v>0.47639386958772928</v>
      </c>
      <c r="G10" t="s">
        <v>278</v>
      </c>
      <c r="H10" s="4">
        <f t="shared" si="4"/>
        <v>-4.7135891247599426E-3</v>
      </c>
      <c r="I10" s="4">
        <f t="shared" si="1"/>
        <v>-0.20329142841043424</v>
      </c>
      <c r="J10" s="4">
        <f t="shared" si="2"/>
        <v>-0.60517888520363072</v>
      </c>
      <c r="U10" s="1" t="s">
        <v>9</v>
      </c>
      <c r="V10" s="14">
        <v>607.57600000000002</v>
      </c>
      <c r="W10" s="7">
        <f t="shared" si="3"/>
        <v>895.923</v>
      </c>
    </row>
    <row r="11" spans="1:24">
      <c r="A11" s="1" t="s">
        <v>10</v>
      </c>
      <c r="B11" s="2">
        <v>1612236</v>
      </c>
      <c r="C11" s="1" t="s">
        <v>10</v>
      </c>
      <c r="D11" s="14">
        <v>3472.7689999999998</v>
      </c>
      <c r="E11" s="4">
        <f t="shared" si="0"/>
        <v>0.46425086148833972</v>
      </c>
      <c r="G11" t="s">
        <v>279</v>
      </c>
      <c r="H11" s="4">
        <f t="shared" si="4"/>
        <v>-1.7528336380255971E-2</v>
      </c>
      <c r="I11" s="4">
        <f t="shared" si="1"/>
        <v>-0.15919792848227932</v>
      </c>
      <c r="J11" s="4">
        <f t="shared" si="2"/>
        <v>-0.50650247137601911</v>
      </c>
      <c r="U11" s="1" t="s">
        <v>10</v>
      </c>
      <c r="V11" s="14">
        <v>677.73199999999997</v>
      </c>
      <c r="W11" s="7">
        <f t="shared" si="3"/>
        <v>722.02499999999998</v>
      </c>
      <c r="X11" s="4">
        <f t="shared" ref="X11:X74" si="5">V11/V7-1</f>
        <v>-0.50650247137601911</v>
      </c>
    </row>
    <row r="12" spans="1:24">
      <c r="A12" s="1" t="s">
        <v>11</v>
      </c>
      <c r="B12" s="2">
        <v>1633544</v>
      </c>
      <c r="C12" s="1" t="s">
        <v>11</v>
      </c>
      <c r="D12" s="14">
        <v>3779.2249999999999</v>
      </c>
      <c r="E12" s="4">
        <f t="shared" si="0"/>
        <v>0.43224311862881942</v>
      </c>
      <c r="G12" t="s">
        <v>280</v>
      </c>
      <c r="H12" s="4">
        <f t="shared" si="4"/>
        <v>-4.9025580046686557E-3</v>
      </c>
      <c r="I12" s="4">
        <f t="shared" si="1"/>
        <v>2.6909458281128007E-2</v>
      </c>
      <c r="J12" s="4">
        <f t="shared" si="2"/>
        <v>-4.174634803036581E-2</v>
      </c>
      <c r="U12" s="1" t="s">
        <v>11</v>
      </c>
      <c r="V12" s="14">
        <v>859.86400000000003</v>
      </c>
      <c r="W12" s="7">
        <f t="shared" si="3"/>
        <v>712.66</v>
      </c>
      <c r="X12" s="4">
        <f t="shared" si="5"/>
        <v>-4.174634803036581E-2</v>
      </c>
    </row>
    <row r="13" spans="1:24">
      <c r="A13" s="1" t="s">
        <v>12</v>
      </c>
      <c r="B13" s="2">
        <v>1695292</v>
      </c>
      <c r="C13" s="1" t="s">
        <v>12</v>
      </c>
      <c r="D13" s="14">
        <v>3925.085</v>
      </c>
      <c r="E13" s="4">
        <f t="shared" si="0"/>
        <v>0.43191217515034708</v>
      </c>
      <c r="G13" t="s">
        <v>281</v>
      </c>
      <c r="H13" s="4">
        <f t="shared" si="4"/>
        <v>4.327972804320579E-2</v>
      </c>
      <c r="I13" s="4">
        <f t="shared" si="1"/>
        <v>0.12479220451345707</v>
      </c>
      <c r="J13" s="4">
        <f t="shared" si="2"/>
        <v>0.43469016312575492</v>
      </c>
      <c r="U13" s="1" t="s">
        <v>12</v>
      </c>
      <c r="V13" s="14">
        <v>1012.128</v>
      </c>
      <c r="W13" s="7">
        <f t="shared" si="3"/>
        <v>789.32500000000005</v>
      </c>
      <c r="X13" s="4">
        <f t="shared" si="5"/>
        <v>0.43469016312575492</v>
      </c>
    </row>
    <row r="14" spans="1:24">
      <c r="A14" s="1" t="s">
        <v>13</v>
      </c>
      <c r="B14" s="2">
        <v>1781884</v>
      </c>
      <c r="C14" s="1" t="s">
        <v>13</v>
      </c>
      <c r="D14" s="14">
        <v>4204.6210000000001</v>
      </c>
      <c r="E14" s="4">
        <f t="shared" si="0"/>
        <v>0.42379182332961757</v>
      </c>
      <c r="G14" t="s">
        <v>282</v>
      </c>
      <c r="H14" s="4">
        <f t="shared" si="4"/>
        <v>0.10225265126959071</v>
      </c>
      <c r="I14" s="4">
        <f t="shared" si="1"/>
        <v>0.23906686466018967</v>
      </c>
      <c r="J14" s="4">
        <f t="shared" si="2"/>
        <v>0.99375880548277062</v>
      </c>
      <c r="U14" s="1" t="s">
        <v>13</v>
      </c>
      <c r="V14" s="14">
        <v>1211.3599999999999</v>
      </c>
      <c r="W14" s="7">
        <f t="shared" si="3"/>
        <v>940.27099999999996</v>
      </c>
      <c r="X14" s="4">
        <f t="shared" si="5"/>
        <v>0.99375880548277062</v>
      </c>
    </row>
    <row r="15" spans="1:24">
      <c r="A15" s="1" t="s">
        <v>14</v>
      </c>
      <c r="B15" s="2">
        <v>1849200</v>
      </c>
      <c r="C15" s="1" t="s">
        <v>14</v>
      </c>
      <c r="D15" s="14">
        <v>4240.625</v>
      </c>
      <c r="E15" s="4">
        <f t="shared" si="0"/>
        <v>0.43606779661016948</v>
      </c>
      <c r="G15" t="s">
        <v>283</v>
      </c>
      <c r="H15" s="4">
        <f t="shared" si="4"/>
        <v>0.14697848205845787</v>
      </c>
      <c r="I15" s="4">
        <f t="shared" si="1"/>
        <v>0.22110770972673399</v>
      </c>
      <c r="J15" s="4">
        <f t="shared" si="2"/>
        <v>0.72966305265208087</v>
      </c>
      <c r="U15" s="1" t="s">
        <v>14</v>
      </c>
      <c r="V15" s="14">
        <v>1172.248</v>
      </c>
      <c r="W15" s="7">
        <f t="shared" si="3"/>
        <v>1063.9000000000001</v>
      </c>
      <c r="X15" s="4">
        <f t="shared" si="5"/>
        <v>0.72966305265208087</v>
      </c>
    </row>
    <row r="16" spans="1:24">
      <c r="A16" s="1" t="s">
        <v>15</v>
      </c>
      <c r="B16" s="2">
        <v>1918360</v>
      </c>
      <c r="C16" s="1" t="s">
        <v>15</v>
      </c>
      <c r="D16" s="14">
        <v>4309.5439999999999</v>
      </c>
      <c r="E16" s="4">
        <f t="shared" si="0"/>
        <v>0.44514222386405616</v>
      </c>
      <c r="G16" t="s">
        <v>284</v>
      </c>
      <c r="H16" s="4">
        <f t="shared" si="4"/>
        <v>0.17435465466494926</v>
      </c>
      <c r="I16" s="4">
        <f t="shared" si="1"/>
        <v>0.14032480204274678</v>
      </c>
      <c r="J16" s="4">
        <f t="shared" si="2"/>
        <v>0.3395467190160304</v>
      </c>
      <c r="U16" s="1" t="s">
        <v>15</v>
      </c>
      <c r="V16" s="14">
        <v>1151.828</v>
      </c>
      <c r="W16" s="7">
        <f t="shared" si="3"/>
        <v>1136.8910000000001</v>
      </c>
      <c r="X16" s="4">
        <f t="shared" si="5"/>
        <v>0.3395467190160304</v>
      </c>
    </row>
    <row r="17" spans="1:24">
      <c r="A17" s="1" t="s">
        <v>16</v>
      </c>
      <c r="B17" s="2">
        <v>1973220</v>
      </c>
      <c r="C17" s="1" t="s">
        <v>16</v>
      </c>
      <c r="D17" s="14">
        <v>4364.5640000000003</v>
      </c>
      <c r="E17" s="4">
        <f t="shared" si="0"/>
        <v>0.45210014104501617</v>
      </c>
      <c r="G17" t="s">
        <v>285</v>
      </c>
      <c r="H17" s="4">
        <f t="shared" si="4"/>
        <v>0.16394107917692047</v>
      </c>
      <c r="I17" s="4">
        <f t="shared" si="1"/>
        <v>0.11196674721693922</v>
      </c>
      <c r="J17" s="4">
        <f t="shared" si="2"/>
        <v>8.7008757785576485E-2</v>
      </c>
      <c r="U17" s="1" t="s">
        <v>16</v>
      </c>
      <c r="V17" s="14">
        <v>1100.192</v>
      </c>
      <c r="W17" s="7">
        <f t="shared" si="3"/>
        <v>1158.9070000000002</v>
      </c>
      <c r="X17" s="4">
        <f t="shared" si="5"/>
        <v>8.7008757785576485E-2</v>
      </c>
    </row>
    <row r="18" spans="1:24">
      <c r="A18" s="1" t="s">
        <v>17</v>
      </c>
      <c r="B18" s="2">
        <v>1993156</v>
      </c>
      <c r="C18" s="1" t="s">
        <v>17</v>
      </c>
      <c r="D18" s="14">
        <v>4282.0360000000001</v>
      </c>
      <c r="E18" s="4">
        <f t="shared" si="0"/>
        <v>0.46546923005785096</v>
      </c>
      <c r="G18" t="s">
        <v>286</v>
      </c>
      <c r="H18" s="4">
        <f t="shared" si="4"/>
        <v>0.11856664070163947</v>
      </c>
      <c r="I18" s="4">
        <f t="shared" si="1"/>
        <v>1.8411885399421291E-2</v>
      </c>
      <c r="J18" s="4">
        <f t="shared" si="2"/>
        <v>-0.20899815083872664</v>
      </c>
      <c r="U18" s="1" t="s">
        <v>17</v>
      </c>
      <c r="V18" s="14">
        <v>958.18799999999999</v>
      </c>
      <c r="W18" s="7">
        <f t="shared" si="3"/>
        <v>1095.614</v>
      </c>
      <c r="X18" s="4">
        <f t="shared" si="5"/>
        <v>-0.20899815083872664</v>
      </c>
    </row>
    <row r="19" spans="1:24">
      <c r="A19" s="1" t="s">
        <v>18</v>
      </c>
      <c r="B19" s="2">
        <v>2023244</v>
      </c>
      <c r="C19" s="1" t="s">
        <v>18</v>
      </c>
      <c r="D19" s="14">
        <v>4285.3599999999997</v>
      </c>
      <c r="E19" s="4">
        <f t="shared" si="0"/>
        <v>0.47212929602180448</v>
      </c>
      <c r="G19" t="s">
        <v>287</v>
      </c>
      <c r="H19" s="4">
        <f t="shared" si="4"/>
        <v>9.4118537746052278E-2</v>
      </c>
      <c r="I19" s="4">
        <f t="shared" si="1"/>
        <v>1.0549152542372875E-2</v>
      </c>
      <c r="J19" s="4">
        <f t="shared" si="2"/>
        <v>-0.21699162634527847</v>
      </c>
      <c r="U19" s="1" t="s">
        <v>18</v>
      </c>
      <c r="V19" s="14">
        <v>917.88</v>
      </c>
      <c r="W19" s="7">
        <f t="shared" si="3"/>
        <v>1032.0219999999999</v>
      </c>
      <c r="X19" s="4">
        <f t="shared" si="5"/>
        <v>-0.21699162634527847</v>
      </c>
    </row>
    <row r="20" spans="1:24">
      <c r="A20" s="1" t="s">
        <v>19</v>
      </c>
      <c r="B20" s="2">
        <v>2030456</v>
      </c>
      <c r="C20" s="1" t="s">
        <v>19</v>
      </c>
      <c r="D20" s="14">
        <v>4304.6040000000003</v>
      </c>
      <c r="E20" s="4">
        <f t="shared" si="0"/>
        <v>0.47169402806855171</v>
      </c>
      <c r="G20" t="s">
        <v>288</v>
      </c>
      <c r="H20" s="4">
        <f t="shared" si="4"/>
        <v>5.8433245063491679E-2</v>
      </c>
      <c r="I20" s="4">
        <f t="shared" si="1"/>
        <v>-1.1462929720638115E-3</v>
      </c>
      <c r="J20" s="4">
        <f t="shared" si="2"/>
        <v>-0.17805436228325755</v>
      </c>
      <c r="U20" s="1" t="s">
        <v>19</v>
      </c>
      <c r="V20" s="14">
        <v>946.74</v>
      </c>
      <c r="W20" s="7">
        <f t="shared" si="3"/>
        <v>980.75</v>
      </c>
      <c r="X20" s="4">
        <f t="shared" si="5"/>
        <v>-0.17805436228325755</v>
      </c>
    </row>
    <row r="21" spans="1:24">
      <c r="A21" s="1" t="s">
        <v>20</v>
      </c>
      <c r="B21" s="2">
        <v>2045536</v>
      </c>
      <c r="C21" s="1" t="s">
        <v>20</v>
      </c>
      <c r="D21" s="14">
        <v>4525.2479999999996</v>
      </c>
      <c r="E21" s="4">
        <f t="shared" si="0"/>
        <v>0.45202738059880915</v>
      </c>
      <c r="G21" t="s">
        <v>289</v>
      </c>
      <c r="H21" s="4">
        <f t="shared" si="4"/>
        <v>3.6648726447127133E-2</v>
      </c>
      <c r="I21" s="4">
        <f t="shared" si="1"/>
        <v>3.6815590285764976E-2</v>
      </c>
      <c r="J21" s="4">
        <f t="shared" si="2"/>
        <v>1.8196823827113739E-2</v>
      </c>
      <c r="U21" s="1" t="s">
        <v>20</v>
      </c>
      <c r="V21" s="14">
        <v>1120.212</v>
      </c>
      <c r="W21" s="7">
        <f t="shared" si="3"/>
        <v>985.755</v>
      </c>
      <c r="X21" s="4">
        <f t="shared" si="5"/>
        <v>1.8196823827113739E-2</v>
      </c>
    </row>
    <row r="22" spans="1:24">
      <c r="A22" s="1" t="s">
        <v>21</v>
      </c>
      <c r="B22" s="2">
        <v>2088216</v>
      </c>
      <c r="C22" s="1" t="s">
        <v>21</v>
      </c>
      <c r="D22" s="14">
        <v>4742.0519999999997</v>
      </c>
      <c r="E22" s="4">
        <f t="shared" si="0"/>
        <v>0.44036126132737474</v>
      </c>
      <c r="G22" t="s">
        <v>290</v>
      </c>
      <c r="H22" s="4">
        <f t="shared" si="4"/>
        <v>4.769320615145034E-2</v>
      </c>
      <c r="I22" s="4">
        <f t="shared" si="1"/>
        <v>0.10742926962781252</v>
      </c>
      <c r="J22" s="4">
        <f t="shared" si="2"/>
        <v>0.31940287292264169</v>
      </c>
      <c r="U22" s="1" t="s">
        <v>21</v>
      </c>
      <c r="V22" s="14">
        <v>1264.2360000000001</v>
      </c>
      <c r="W22" s="7">
        <f t="shared" si="3"/>
        <v>1062.2670000000001</v>
      </c>
      <c r="X22" s="4">
        <f t="shared" si="5"/>
        <v>0.31940287292264169</v>
      </c>
    </row>
    <row r="23" spans="1:24">
      <c r="A23" s="1" t="s">
        <v>22</v>
      </c>
      <c r="B23" s="2">
        <v>2165620</v>
      </c>
      <c r="C23" s="1" t="s">
        <v>22</v>
      </c>
      <c r="D23" s="14">
        <v>4727.3999999999996</v>
      </c>
      <c r="E23" s="4">
        <f t="shared" si="0"/>
        <v>0.45809958962643316</v>
      </c>
      <c r="G23" t="s">
        <v>291</v>
      </c>
      <c r="H23" s="4">
        <f t="shared" si="4"/>
        <v>7.0370158023451479E-2</v>
      </c>
      <c r="I23" s="4">
        <f t="shared" si="1"/>
        <v>0.10315119383202354</v>
      </c>
      <c r="J23" s="4">
        <f t="shared" si="2"/>
        <v>0.23364274197062795</v>
      </c>
      <c r="U23" s="1" t="s">
        <v>22</v>
      </c>
      <c r="V23" s="14">
        <v>1132.336</v>
      </c>
      <c r="W23" s="7">
        <f t="shared" si="3"/>
        <v>1115.8810000000001</v>
      </c>
      <c r="X23" s="4">
        <f t="shared" si="5"/>
        <v>0.23364274197062795</v>
      </c>
    </row>
    <row r="24" spans="1:24">
      <c r="A24" s="1" t="s">
        <v>23</v>
      </c>
      <c r="B24" s="2">
        <v>2140264</v>
      </c>
      <c r="C24" s="1" t="s">
        <v>23</v>
      </c>
      <c r="D24" s="14">
        <v>4468.0680000000002</v>
      </c>
      <c r="E24" s="4">
        <f t="shared" si="0"/>
        <v>0.47901330060330327</v>
      </c>
      <c r="G24" t="s">
        <v>292</v>
      </c>
      <c r="H24" s="4">
        <f t="shared" si="4"/>
        <v>5.4080462713794297E-2</v>
      </c>
      <c r="I24" s="4">
        <f t="shared" si="1"/>
        <v>3.7974224806741841E-2</v>
      </c>
      <c r="J24" s="4">
        <f t="shared" si="2"/>
        <v>-1.1551217863404961E-2</v>
      </c>
      <c r="U24" s="1" t="s">
        <v>23</v>
      </c>
      <c r="V24" s="14">
        <v>935.80399999999997</v>
      </c>
      <c r="W24" s="7">
        <f t="shared" si="3"/>
        <v>1113.1470000000002</v>
      </c>
      <c r="X24" s="4">
        <f t="shared" si="5"/>
        <v>-1.1551217863404961E-2</v>
      </c>
    </row>
    <row r="25" spans="1:24">
      <c r="A25" s="1" t="s">
        <v>24</v>
      </c>
      <c r="B25" s="2">
        <v>2176752</v>
      </c>
      <c r="C25" s="1" t="s">
        <v>24</v>
      </c>
      <c r="D25" s="14">
        <v>4382.32</v>
      </c>
      <c r="E25" s="4">
        <f t="shared" si="0"/>
        <v>0.49671224374304024</v>
      </c>
      <c r="G25" t="s">
        <v>293</v>
      </c>
      <c r="H25" s="4">
        <f t="shared" si="4"/>
        <v>6.4147489948844783E-2</v>
      </c>
      <c r="I25" s="4">
        <f t="shared" si="1"/>
        <v>-3.158456729885295E-2</v>
      </c>
      <c r="J25" s="4">
        <f t="shared" si="2"/>
        <v>-0.29231966806283105</v>
      </c>
      <c r="U25" s="1" t="s">
        <v>24</v>
      </c>
      <c r="V25" s="14">
        <v>792.75199999999995</v>
      </c>
      <c r="W25" s="7">
        <f t="shared" si="3"/>
        <v>1031.2820000000002</v>
      </c>
      <c r="X25" s="4">
        <f t="shared" si="5"/>
        <v>-0.29231966806283105</v>
      </c>
    </row>
    <row r="26" spans="1:24">
      <c r="A26" s="1" t="s">
        <v>25</v>
      </c>
      <c r="B26" s="2">
        <v>2181368</v>
      </c>
      <c r="C26" s="1" t="s">
        <v>25</v>
      </c>
      <c r="D26" s="14">
        <v>4372.0680000000002</v>
      </c>
      <c r="E26" s="4">
        <f t="shared" si="0"/>
        <v>0.49893277048755874</v>
      </c>
      <c r="G26" t="s">
        <v>294</v>
      </c>
      <c r="H26" s="4">
        <f t="shared" si="4"/>
        <v>4.4608412156596833E-2</v>
      </c>
      <c r="I26" s="4">
        <f t="shared" si="1"/>
        <v>-7.8021919624668756E-2</v>
      </c>
      <c r="J26" s="4">
        <f t="shared" si="2"/>
        <v>-0.39012969097541916</v>
      </c>
      <c r="U26" s="1" t="s">
        <v>25</v>
      </c>
      <c r="V26" s="14">
        <v>771.02</v>
      </c>
      <c r="W26" s="7">
        <f t="shared" si="3"/>
        <v>907.97799999999995</v>
      </c>
      <c r="X26" s="4">
        <f t="shared" si="5"/>
        <v>-0.39012969097541916</v>
      </c>
    </row>
    <row r="27" spans="1:24">
      <c r="A27" s="1" t="s">
        <v>26</v>
      </c>
      <c r="B27" s="2">
        <v>2171516</v>
      </c>
      <c r="C27" s="1" t="s">
        <v>26</v>
      </c>
      <c r="D27" s="14">
        <v>4398.6040000000003</v>
      </c>
      <c r="E27" s="4">
        <f t="shared" si="0"/>
        <v>0.4936829957868451</v>
      </c>
      <c r="G27" t="s">
        <v>295</v>
      </c>
      <c r="H27" s="4">
        <f t="shared" si="4"/>
        <v>2.7225459683601905E-3</v>
      </c>
      <c r="I27" s="4">
        <f t="shared" si="1"/>
        <v>-6.9551127469644869E-2</v>
      </c>
      <c r="J27" s="4">
        <f t="shared" si="2"/>
        <v>-0.31191095222619436</v>
      </c>
      <c r="U27" s="1" t="s">
        <v>26</v>
      </c>
      <c r="V27" s="14">
        <v>779.14800000000002</v>
      </c>
      <c r="W27" s="7">
        <f t="shared" si="3"/>
        <v>819.68100000000004</v>
      </c>
      <c r="X27" s="4">
        <f t="shared" si="5"/>
        <v>-0.31191095222619436</v>
      </c>
    </row>
    <row r="28" spans="1:24">
      <c r="A28" s="1" t="s">
        <v>27</v>
      </c>
      <c r="B28" s="2">
        <v>2155120</v>
      </c>
      <c r="C28" s="1" t="s">
        <v>27</v>
      </c>
      <c r="D28" s="14">
        <v>4706.2079999999996</v>
      </c>
      <c r="E28" s="4">
        <f t="shared" si="0"/>
        <v>0.45793131115326818</v>
      </c>
      <c r="G28" t="s">
        <v>296</v>
      </c>
      <c r="H28" s="4">
        <f t="shared" si="4"/>
        <v>6.9411997772237388E-3</v>
      </c>
      <c r="I28" s="4">
        <f t="shared" si="1"/>
        <v>5.3298204055981069E-2</v>
      </c>
      <c r="J28" s="4">
        <f t="shared" si="2"/>
        <v>0.15660971741945962</v>
      </c>
      <c r="U28" s="1" t="s">
        <v>27</v>
      </c>
      <c r="V28" s="14">
        <v>1082.3599999999999</v>
      </c>
      <c r="W28" s="7">
        <f t="shared" si="3"/>
        <v>856.31999999999994</v>
      </c>
      <c r="X28" s="4">
        <f t="shared" si="5"/>
        <v>0.15660971741945962</v>
      </c>
    </row>
    <row r="29" spans="1:24">
      <c r="A29" s="1" t="s">
        <v>28</v>
      </c>
      <c r="B29" s="2">
        <v>2152404</v>
      </c>
      <c r="C29" s="1" t="s">
        <v>28</v>
      </c>
      <c r="D29" s="14">
        <v>4762.0240000000003</v>
      </c>
      <c r="E29" s="4">
        <f t="shared" si="0"/>
        <v>0.45199352208220706</v>
      </c>
      <c r="G29" t="s">
        <v>297</v>
      </c>
      <c r="H29" s="4">
        <f t="shared" si="4"/>
        <v>-1.1185472667534002E-2</v>
      </c>
      <c r="I29" s="4">
        <f t="shared" si="1"/>
        <v>8.6644517059457193E-2</v>
      </c>
      <c r="J29" s="4">
        <f t="shared" si="2"/>
        <v>0.40618503643005655</v>
      </c>
      <c r="U29" s="1" t="s">
        <v>28</v>
      </c>
      <c r="V29" s="14">
        <v>1114.7560000000001</v>
      </c>
      <c r="W29" s="7">
        <f t="shared" si="3"/>
        <v>936.82100000000014</v>
      </c>
      <c r="X29" s="4">
        <f t="shared" si="5"/>
        <v>0.40618503643005655</v>
      </c>
    </row>
    <row r="30" spans="1:24">
      <c r="A30" s="1" t="s">
        <v>29</v>
      </c>
      <c r="B30" s="2">
        <v>2159224</v>
      </c>
      <c r="C30" s="1" t="s">
        <v>29</v>
      </c>
      <c r="D30" s="14">
        <v>4844.0119999999997</v>
      </c>
      <c r="E30" s="4">
        <f t="shared" si="0"/>
        <v>0.445751166594963</v>
      </c>
      <c r="G30" t="s">
        <v>298</v>
      </c>
      <c r="H30" s="4">
        <f t="shared" si="4"/>
        <v>-1.015142791129231E-2</v>
      </c>
      <c r="I30" s="4">
        <f t="shared" si="1"/>
        <v>0.10794525611221029</v>
      </c>
      <c r="J30" s="4">
        <f t="shared" si="2"/>
        <v>0.51912012658556184</v>
      </c>
      <c r="U30" s="1" t="s">
        <v>29</v>
      </c>
      <c r="V30" s="14">
        <v>1171.2719999999999</v>
      </c>
      <c r="W30" s="7">
        <f t="shared" si="3"/>
        <v>1036.884</v>
      </c>
      <c r="X30" s="4">
        <f t="shared" si="5"/>
        <v>0.51912012658556184</v>
      </c>
    </row>
    <row r="31" spans="1:24">
      <c r="A31" s="1" t="s">
        <v>30</v>
      </c>
      <c r="B31" s="2">
        <v>2203168</v>
      </c>
      <c r="C31" s="1" t="s">
        <v>30</v>
      </c>
      <c r="D31" s="14">
        <v>4736.4880000000003</v>
      </c>
      <c r="E31" s="4">
        <f t="shared" si="0"/>
        <v>0.46514801684285911</v>
      </c>
      <c r="G31" t="s">
        <v>299</v>
      </c>
      <c r="H31" s="4">
        <f t="shared" si="4"/>
        <v>1.4575992071898192E-2</v>
      </c>
      <c r="I31" s="4">
        <f t="shared" si="1"/>
        <v>7.6816189863875062E-2</v>
      </c>
      <c r="J31" s="4">
        <f t="shared" si="2"/>
        <v>0.26073095227094223</v>
      </c>
      <c r="U31" s="1" t="s">
        <v>30</v>
      </c>
      <c r="V31" s="14">
        <v>982.29600000000005</v>
      </c>
      <c r="W31" s="7">
        <f t="shared" si="3"/>
        <v>1087.671</v>
      </c>
      <c r="X31" s="4">
        <f t="shared" si="5"/>
        <v>0.26073095227094223</v>
      </c>
    </row>
    <row r="32" spans="1:24">
      <c r="A32" s="1" t="s">
        <v>31</v>
      </c>
      <c r="B32" s="2">
        <v>2238712</v>
      </c>
      <c r="C32" s="1" t="s">
        <v>31</v>
      </c>
      <c r="D32" s="14">
        <v>4623.1080000000002</v>
      </c>
      <c r="E32" s="4">
        <f t="shared" si="0"/>
        <v>0.48424393286940298</v>
      </c>
      <c r="G32" t="s">
        <v>300</v>
      </c>
      <c r="H32" s="4">
        <f t="shared" si="4"/>
        <v>3.8787631315193583E-2</v>
      </c>
      <c r="I32" s="4">
        <f t="shared" si="1"/>
        <v>-1.7657528099055408E-2</v>
      </c>
      <c r="J32" s="4">
        <f t="shared" si="2"/>
        <v>-0.23691932443918839</v>
      </c>
      <c r="U32" s="1" t="s">
        <v>31</v>
      </c>
      <c r="V32" s="14">
        <v>825.928</v>
      </c>
      <c r="W32" s="7">
        <f t="shared" si="3"/>
        <v>1023.5630000000001</v>
      </c>
      <c r="X32" s="4">
        <f t="shared" si="5"/>
        <v>-0.23691932443918839</v>
      </c>
    </row>
    <row r="33" spans="1:24">
      <c r="A33" s="1" t="s">
        <v>32</v>
      </c>
      <c r="B33" s="2">
        <v>2297560</v>
      </c>
      <c r="C33" s="1" t="s">
        <v>32</v>
      </c>
      <c r="D33" s="14">
        <v>4510.7479999999996</v>
      </c>
      <c r="E33" s="4">
        <f t="shared" si="0"/>
        <v>0.50935232914807038</v>
      </c>
      <c r="G33" t="s">
        <v>301</v>
      </c>
      <c r="H33" s="4">
        <f t="shared" si="4"/>
        <v>6.7439012378716967E-2</v>
      </c>
      <c r="I33" s="4">
        <f t="shared" si="1"/>
        <v>-5.276663872336651E-2</v>
      </c>
      <c r="J33" s="4">
        <f t="shared" si="2"/>
        <v>-0.43050497149151934</v>
      </c>
      <c r="U33" s="1" t="s">
        <v>32</v>
      </c>
      <c r="V33" s="14">
        <v>634.84799999999996</v>
      </c>
      <c r="W33" s="7">
        <f t="shared" si="3"/>
        <v>903.58600000000001</v>
      </c>
      <c r="X33" s="4">
        <f t="shared" si="5"/>
        <v>-0.43050497149151934</v>
      </c>
    </row>
    <row r="34" spans="1:24">
      <c r="A34" s="1" t="s">
        <v>33</v>
      </c>
      <c r="B34" s="2">
        <v>2351492</v>
      </c>
      <c r="C34" s="1" t="s">
        <v>33</v>
      </c>
      <c r="D34" s="14">
        <v>4498.8680000000004</v>
      </c>
      <c r="E34" s="4">
        <f t="shared" si="0"/>
        <v>0.52268526215928091</v>
      </c>
      <c r="G34" t="s">
        <v>302</v>
      </c>
      <c r="H34" s="4">
        <f t="shared" si="4"/>
        <v>8.9044953186885767E-2</v>
      </c>
      <c r="I34" s="4">
        <f t="shared" si="1"/>
        <v>-7.1251681457436433E-2</v>
      </c>
      <c r="J34" s="4">
        <f t="shared" si="2"/>
        <v>-0.5449425923269744</v>
      </c>
      <c r="U34" s="1" t="s">
        <v>33</v>
      </c>
      <c r="V34" s="14">
        <v>532.99599999999998</v>
      </c>
      <c r="W34" s="7">
        <f t="shared" si="3"/>
        <v>744.01700000000005</v>
      </c>
      <c r="X34" s="4">
        <f t="shared" si="5"/>
        <v>-0.5449425923269744</v>
      </c>
    </row>
    <row r="35" spans="1:24">
      <c r="A35" s="1" t="s">
        <v>34</v>
      </c>
      <c r="B35" s="2">
        <v>2405752</v>
      </c>
      <c r="C35" s="1" t="s">
        <v>34</v>
      </c>
      <c r="D35" s="14">
        <v>4509.384</v>
      </c>
      <c r="E35" s="4">
        <f t="shared" si="0"/>
        <v>0.53349903224032369</v>
      </c>
      <c r="G35" t="s">
        <v>303</v>
      </c>
      <c r="H35" s="4">
        <f t="shared" si="4"/>
        <v>9.1951226597336122E-2</v>
      </c>
      <c r="I35" s="4">
        <f t="shared" si="1"/>
        <v>-4.7947762139374239E-2</v>
      </c>
      <c r="J35" s="4">
        <f t="shared" si="2"/>
        <v>-0.5265541140348734</v>
      </c>
      <c r="U35" s="1" t="s">
        <v>34</v>
      </c>
      <c r="V35" s="14">
        <v>465.06400000000002</v>
      </c>
      <c r="W35" s="7">
        <f t="shared" si="3"/>
        <v>614.70899999999995</v>
      </c>
      <c r="X35" s="4">
        <f t="shared" si="5"/>
        <v>-0.5265541140348734</v>
      </c>
    </row>
    <row r="36" spans="1:24">
      <c r="A36" s="1" t="s">
        <v>35</v>
      </c>
      <c r="B36" s="2">
        <v>2402968</v>
      </c>
      <c r="C36" s="1" t="s">
        <v>35</v>
      </c>
      <c r="D36" s="14">
        <v>4571.9799999999996</v>
      </c>
      <c r="E36" s="4">
        <f t="shared" si="0"/>
        <v>0.52558585120669821</v>
      </c>
      <c r="G36" t="s">
        <v>304</v>
      </c>
      <c r="H36" s="4">
        <f t="shared" si="4"/>
        <v>7.3370759615350334E-2</v>
      </c>
      <c r="I36" s="4">
        <f t="shared" si="1"/>
        <v>-1.1059226823167623E-2</v>
      </c>
      <c r="J36" s="4">
        <f t="shared" si="2"/>
        <v>-0.36651620964539278</v>
      </c>
      <c r="U36" s="1" t="s">
        <v>35</v>
      </c>
      <c r="V36" s="14">
        <v>523.21199999999999</v>
      </c>
      <c r="W36" s="7">
        <f t="shared" si="3"/>
        <v>539.03</v>
      </c>
      <c r="X36" s="4">
        <f t="shared" si="5"/>
        <v>-0.36651620964539278</v>
      </c>
    </row>
    <row r="37" spans="1:24">
      <c r="A37" s="1" t="s">
        <v>36</v>
      </c>
      <c r="B37" s="2">
        <v>2448644</v>
      </c>
      <c r="C37" s="1" t="s">
        <v>36</v>
      </c>
      <c r="D37" s="14">
        <v>4717.0159999999996</v>
      </c>
      <c r="E37" s="4">
        <f t="shared" si="0"/>
        <v>0.51910869074855803</v>
      </c>
      <c r="G37" t="s">
        <v>305</v>
      </c>
      <c r="H37" s="4">
        <f t="shared" si="4"/>
        <v>6.5758456797646136E-2</v>
      </c>
      <c r="I37" s="4">
        <f t="shared" si="1"/>
        <v>4.5728114272843401E-2</v>
      </c>
      <c r="J37" s="4">
        <f t="shared" si="2"/>
        <v>-5.0273451282826676E-2</v>
      </c>
      <c r="U37" s="1" t="s">
        <v>36</v>
      </c>
      <c r="V37" s="14">
        <v>602.93200000000002</v>
      </c>
      <c r="W37" s="7">
        <f t="shared" si="3"/>
        <v>531.05099999999993</v>
      </c>
      <c r="X37" s="4">
        <f t="shared" si="5"/>
        <v>-5.0273451282826676E-2</v>
      </c>
    </row>
    <row r="38" spans="1:24">
      <c r="A38" s="1" t="s">
        <v>37</v>
      </c>
      <c r="B38" s="2">
        <v>2477352</v>
      </c>
      <c r="C38" s="1" t="s">
        <v>37</v>
      </c>
      <c r="D38" s="14">
        <v>4870.6880000000001</v>
      </c>
      <c r="E38" s="4">
        <f t="shared" si="0"/>
        <v>0.50862465425828962</v>
      </c>
      <c r="G38" t="s">
        <v>306</v>
      </c>
      <c r="H38" s="4">
        <f t="shared" si="4"/>
        <v>5.3523465102156331E-2</v>
      </c>
      <c r="I38" s="4">
        <f t="shared" si="1"/>
        <v>8.2647457093651067E-2</v>
      </c>
      <c r="J38" s="4">
        <f t="shared" si="2"/>
        <v>0.30109043970311222</v>
      </c>
      <c r="U38" s="1" t="s">
        <v>37</v>
      </c>
      <c r="V38" s="14">
        <v>693.476</v>
      </c>
      <c r="W38" s="7">
        <f t="shared" si="3"/>
        <v>571.17100000000005</v>
      </c>
      <c r="X38" s="4">
        <f t="shared" si="5"/>
        <v>0.30109043970311222</v>
      </c>
    </row>
    <row r="39" spans="1:24">
      <c r="A39" s="1" t="s">
        <v>38</v>
      </c>
      <c r="B39" s="2">
        <v>2534604</v>
      </c>
      <c r="C39" s="1" t="s">
        <v>38</v>
      </c>
      <c r="D39" s="14">
        <v>5091.1400000000003</v>
      </c>
      <c r="E39" s="4">
        <f t="shared" si="0"/>
        <v>0.49784606198218867</v>
      </c>
      <c r="G39" t="s">
        <v>307</v>
      </c>
      <c r="H39" s="4">
        <f t="shared" si="4"/>
        <v>5.355996794349549E-2</v>
      </c>
      <c r="I39" s="4">
        <f t="shared" si="1"/>
        <v>0.12901008208660003</v>
      </c>
      <c r="J39" s="4">
        <f t="shared" si="2"/>
        <v>0.78203430065539359</v>
      </c>
      <c r="U39" s="1" t="s">
        <v>38</v>
      </c>
      <c r="V39" s="14">
        <v>828.76</v>
      </c>
      <c r="W39" s="7">
        <f t="shared" si="3"/>
        <v>662.09500000000003</v>
      </c>
      <c r="X39" s="4">
        <f t="shared" si="5"/>
        <v>0.78203430065539359</v>
      </c>
    </row>
    <row r="40" spans="1:24">
      <c r="A40" s="1" t="s">
        <v>39</v>
      </c>
      <c r="B40" s="2">
        <v>2545752</v>
      </c>
      <c r="C40" s="1" t="s">
        <v>39</v>
      </c>
      <c r="D40" s="14">
        <v>5130.5479999999998</v>
      </c>
      <c r="E40" s="4">
        <f t="shared" si="0"/>
        <v>0.49619494837588501</v>
      </c>
      <c r="G40" t="s">
        <v>308</v>
      </c>
      <c r="H40" s="4">
        <f t="shared" si="4"/>
        <v>5.9419850784529826E-2</v>
      </c>
      <c r="I40" s="4">
        <f t="shared" si="1"/>
        <v>0.12217201300093183</v>
      </c>
      <c r="J40" s="4">
        <f t="shared" si="2"/>
        <v>0.57386298479392694</v>
      </c>
      <c r="U40" s="1" t="s">
        <v>39</v>
      </c>
      <c r="V40" s="14">
        <v>823.46400000000006</v>
      </c>
      <c r="W40" s="7">
        <f t="shared" si="3"/>
        <v>737.1579999999999</v>
      </c>
      <c r="X40" s="4">
        <f t="shared" si="5"/>
        <v>0.57386298479392694</v>
      </c>
    </row>
    <row r="41" spans="1:24">
      <c r="A41" s="1" t="s">
        <v>40</v>
      </c>
      <c r="B41" s="2">
        <v>2563312</v>
      </c>
      <c r="C41" s="1" t="s">
        <v>40</v>
      </c>
      <c r="D41" s="14">
        <v>5306.2560000000003</v>
      </c>
      <c r="E41" s="4">
        <f t="shared" si="0"/>
        <v>0.48307356448689998</v>
      </c>
      <c r="G41" t="s">
        <v>309</v>
      </c>
      <c r="H41" s="4">
        <f t="shared" si="4"/>
        <v>4.6829183825823684E-2</v>
      </c>
      <c r="I41" s="4">
        <f t="shared" si="1"/>
        <v>0.12491795660646487</v>
      </c>
      <c r="J41" s="4">
        <f t="shared" si="2"/>
        <v>0.55988403335699544</v>
      </c>
      <c r="U41" s="1" t="s">
        <v>40</v>
      </c>
      <c r="V41" s="14">
        <v>940.50400000000002</v>
      </c>
      <c r="W41" s="7">
        <f t="shared" si="3"/>
        <v>821.55099999999993</v>
      </c>
      <c r="X41" s="4">
        <f t="shared" si="5"/>
        <v>0.55988403335699544</v>
      </c>
    </row>
    <row r="42" spans="1:24">
      <c r="A42" s="1" t="s">
        <v>41</v>
      </c>
      <c r="B42" s="2">
        <v>2589552</v>
      </c>
      <c r="C42" s="1" t="s">
        <v>41</v>
      </c>
      <c r="D42" s="14">
        <v>5463.9719999999998</v>
      </c>
      <c r="E42" s="4">
        <f t="shared" si="0"/>
        <v>0.47393215045757919</v>
      </c>
      <c r="G42" t="s">
        <v>310</v>
      </c>
      <c r="H42" s="4">
        <f t="shared" si="4"/>
        <v>4.5290293829863604E-2</v>
      </c>
      <c r="I42" s="4">
        <f t="shared" si="1"/>
        <v>0.12180702192380211</v>
      </c>
      <c r="J42" s="4">
        <f t="shared" si="2"/>
        <v>0.50770322260611755</v>
      </c>
      <c r="U42" s="1" t="s">
        <v>41</v>
      </c>
      <c r="V42" s="14">
        <v>1045.556</v>
      </c>
      <c r="W42" s="7">
        <f t="shared" si="3"/>
        <v>909.57100000000003</v>
      </c>
      <c r="X42" s="4">
        <f t="shared" si="5"/>
        <v>0.50770322260611755</v>
      </c>
    </row>
    <row r="43" spans="1:24">
      <c r="A43" s="1" t="s">
        <v>42</v>
      </c>
      <c r="B43" s="2">
        <v>2583336</v>
      </c>
      <c r="C43" s="1" t="s">
        <v>42</v>
      </c>
      <c r="D43" s="14">
        <v>5463.8760000000002</v>
      </c>
      <c r="E43" s="4">
        <f t="shared" si="0"/>
        <v>0.47280282349013775</v>
      </c>
      <c r="G43" t="s">
        <v>311</v>
      </c>
      <c r="H43" s="4">
        <f t="shared" si="4"/>
        <v>1.9226672095522535E-2</v>
      </c>
      <c r="I43" s="4">
        <f t="shared" si="1"/>
        <v>7.3212679282046889E-2</v>
      </c>
      <c r="J43" s="4">
        <f t="shared" si="2"/>
        <v>0.25529224383416182</v>
      </c>
      <c r="U43" s="1" t="s">
        <v>42</v>
      </c>
      <c r="V43" s="14">
        <v>1040.336</v>
      </c>
      <c r="W43" s="7">
        <f t="shared" si="3"/>
        <v>962.46500000000015</v>
      </c>
      <c r="X43" s="4">
        <f t="shared" si="5"/>
        <v>0.25529224383416182</v>
      </c>
    </row>
    <row r="44" spans="1:24">
      <c r="A44" s="1" t="s">
        <v>43</v>
      </c>
      <c r="B44" s="2">
        <v>2532748</v>
      </c>
      <c r="C44" s="1" t="s">
        <v>43</v>
      </c>
      <c r="D44" s="14">
        <v>5341.5159999999996</v>
      </c>
      <c r="E44" s="4">
        <f t="shared" si="0"/>
        <v>0.47416276577660726</v>
      </c>
      <c r="G44" t="s">
        <v>312</v>
      </c>
      <c r="H44" s="4">
        <f t="shared" si="4"/>
        <v>-5.1081173657135936E-3</v>
      </c>
      <c r="I44" s="4">
        <f t="shared" si="1"/>
        <v>4.1119973928710918E-2</v>
      </c>
      <c r="J44" s="4">
        <f t="shared" si="2"/>
        <v>0.16791019400969542</v>
      </c>
      <c r="U44" s="1" t="s">
        <v>43</v>
      </c>
      <c r="V44" s="14">
        <v>961.73199999999997</v>
      </c>
      <c r="W44" s="7">
        <f t="shared" si="3"/>
        <v>997.03199999999993</v>
      </c>
      <c r="X44" s="4">
        <f t="shared" si="5"/>
        <v>0.16791019400969542</v>
      </c>
    </row>
    <row r="45" spans="1:24">
      <c r="A45" s="1" t="s">
        <v>44</v>
      </c>
      <c r="B45" s="2">
        <v>2583344</v>
      </c>
      <c r="C45" s="1" t="s">
        <v>44</v>
      </c>
      <c r="D45" s="14">
        <v>5500.1</v>
      </c>
      <c r="E45" s="4">
        <f t="shared" si="0"/>
        <v>0.46969036926601332</v>
      </c>
      <c r="G45" t="s">
        <v>313</v>
      </c>
      <c r="H45" s="4">
        <f t="shared" si="4"/>
        <v>7.814889486726484E-3</v>
      </c>
      <c r="I45" s="4">
        <f t="shared" si="1"/>
        <v>3.653121899885714E-2</v>
      </c>
      <c r="J45" s="4">
        <f t="shared" si="2"/>
        <v>9.673111438122528E-2</v>
      </c>
      <c r="U45" s="1" t="s">
        <v>44</v>
      </c>
      <c r="V45" s="14">
        <v>1031.48</v>
      </c>
      <c r="W45" s="7">
        <f t="shared" si="3"/>
        <v>1019.776</v>
      </c>
      <c r="X45" s="4">
        <f t="shared" si="5"/>
        <v>9.673111438122528E-2</v>
      </c>
    </row>
    <row r="46" spans="1:24">
      <c r="A46" s="1" t="s">
        <v>45</v>
      </c>
      <c r="B46" s="2">
        <v>2638764</v>
      </c>
      <c r="C46" s="1" t="s">
        <v>45</v>
      </c>
      <c r="D46" s="14">
        <v>5500.7839999999997</v>
      </c>
      <c r="E46" s="4">
        <f t="shared" si="0"/>
        <v>0.47970689269020561</v>
      </c>
      <c r="G46" t="s">
        <v>314</v>
      </c>
      <c r="H46" s="4">
        <f t="shared" si="4"/>
        <v>1.90040593894234E-2</v>
      </c>
      <c r="I46" s="4">
        <f t="shared" si="1"/>
        <v>6.7372233971916273E-3</v>
      </c>
      <c r="J46" s="4">
        <f t="shared" si="2"/>
        <v>-9.0229504684588901E-2</v>
      </c>
      <c r="U46" s="1" t="s">
        <v>45</v>
      </c>
      <c r="V46" s="14">
        <v>951.21600000000001</v>
      </c>
      <c r="W46" s="7">
        <f t="shared" si="3"/>
        <v>996.19099999999992</v>
      </c>
      <c r="X46" s="4">
        <f t="shared" si="5"/>
        <v>-9.0229504684588901E-2</v>
      </c>
    </row>
    <row r="47" spans="1:24">
      <c r="A47" s="1" t="s">
        <v>46</v>
      </c>
      <c r="B47" s="2">
        <v>2723500</v>
      </c>
      <c r="C47" s="1" t="s">
        <v>46</v>
      </c>
      <c r="D47" s="14">
        <v>5496.2160000000003</v>
      </c>
      <c r="E47" s="4">
        <f t="shared" si="0"/>
        <v>0.49552273782544209</v>
      </c>
      <c r="G47" t="s">
        <v>315</v>
      </c>
      <c r="H47" s="4">
        <f t="shared" si="4"/>
        <v>5.425697625086312E-2</v>
      </c>
      <c r="I47" s="4">
        <f t="shared" si="1"/>
        <v>5.9188751721306332E-3</v>
      </c>
      <c r="J47" s="4">
        <f t="shared" si="2"/>
        <v>-0.1999046461912305</v>
      </c>
      <c r="U47" s="1" t="s">
        <v>46</v>
      </c>
      <c r="V47" s="14">
        <v>832.36800000000005</v>
      </c>
      <c r="W47" s="7">
        <f t="shared" si="3"/>
        <v>944.19899999999996</v>
      </c>
      <c r="X47" s="4">
        <f t="shared" si="5"/>
        <v>-0.1999046461912305</v>
      </c>
    </row>
    <row r="48" spans="1:24">
      <c r="A48" s="1" t="s">
        <v>47</v>
      </c>
      <c r="B48" s="2">
        <v>2797108</v>
      </c>
      <c r="C48" s="1" t="s">
        <v>47</v>
      </c>
      <c r="D48" s="14">
        <v>5550.64</v>
      </c>
      <c r="E48" s="4">
        <f t="shared" si="0"/>
        <v>0.50392531311704591</v>
      </c>
      <c r="G48" t="s">
        <v>316</v>
      </c>
      <c r="H48" s="4">
        <f t="shared" si="4"/>
        <v>0.10437674810127184</v>
      </c>
      <c r="I48" s="4">
        <f t="shared" si="1"/>
        <v>3.9150683064508307E-2</v>
      </c>
      <c r="J48" s="4">
        <f t="shared" si="2"/>
        <v>-0.19206598095935257</v>
      </c>
      <c r="U48" s="1" t="s">
        <v>47</v>
      </c>
      <c r="V48" s="14">
        <v>777.01599999999996</v>
      </c>
      <c r="W48" s="7">
        <f t="shared" si="3"/>
        <v>898.02</v>
      </c>
      <c r="X48" s="4">
        <f t="shared" si="5"/>
        <v>-0.19206598095935257</v>
      </c>
    </row>
    <row r="49" spans="1:24">
      <c r="A49" s="1" t="s">
        <v>48</v>
      </c>
      <c r="B49" s="2">
        <v>2870884</v>
      </c>
      <c r="C49" s="1" t="s">
        <v>48</v>
      </c>
      <c r="D49" s="14">
        <v>5580.3680000000004</v>
      </c>
      <c r="E49" s="4">
        <f t="shared" si="0"/>
        <v>0.51446141186387706</v>
      </c>
      <c r="G49" t="s">
        <v>317</v>
      </c>
      <c r="H49" s="4">
        <f t="shared" si="4"/>
        <v>0.11130534686824523</v>
      </c>
      <c r="I49" s="4">
        <f t="shared" si="1"/>
        <v>1.4593916474245905E-2</v>
      </c>
      <c r="J49" s="4">
        <f t="shared" si="2"/>
        <v>-0.3428277814402606</v>
      </c>
      <c r="U49" s="1" t="s">
        <v>48</v>
      </c>
      <c r="V49" s="14">
        <v>677.86</v>
      </c>
      <c r="W49" s="7">
        <f t="shared" si="3"/>
        <v>809.61500000000001</v>
      </c>
      <c r="X49" s="4">
        <f t="shared" si="5"/>
        <v>-0.3428277814402606</v>
      </c>
    </row>
    <row r="50" spans="1:24">
      <c r="A50" s="1" t="s">
        <v>49</v>
      </c>
      <c r="B50" s="2">
        <v>2900032</v>
      </c>
      <c r="C50" s="1" t="s">
        <v>49</v>
      </c>
      <c r="D50" s="14">
        <v>5578.6239999999998</v>
      </c>
      <c r="E50" s="4">
        <f t="shared" si="0"/>
        <v>0.5198471881238097</v>
      </c>
      <c r="G50" t="s">
        <v>318</v>
      </c>
      <c r="H50" s="4">
        <f t="shared" si="4"/>
        <v>9.9011506902473956E-2</v>
      </c>
      <c r="I50" s="4">
        <f t="shared" si="1"/>
        <v>1.4150710153316259E-2</v>
      </c>
      <c r="J50" s="4">
        <f t="shared" si="2"/>
        <v>-0.36252123597584562</v>
      </c>
      <c r="U50" s="1" t="s">
        <v>49</v>
      </c>
      <c r="V50" s="14">
        <v>606.38</v>
      </c>
      <c r="W50" s="7">
        <f t="shared" si="3"/>
        <v>723.40600000000006</v>
      </c>
      <c r="X50" s="4">
        <f t="shared" si="5"/>
        <v>-0.36252123597584562</v>
      </c>
    </row>
    <row r="51" spans="1:24">
      <c r="A51" s="1" t="s">
        <v>50</v>
      </c>
      <c r="B51" s="2">
        <v>2952576</v>
      </c>
      <c r="C51" s="1" t="s">
        <v>50</v>
      </c>
      <c r="D51" s="14">
        <v>5671.6760000000004</v>
      </c>
      <c r="E51" s="4">
        <f t="shared" si="0"/>
        <v>0.52058262848583026</v>
      </c>
      <c r="G51" t="s">
        <v>319</v>
      </c>
      <c r="H51" s="4">
        <f t="shared" si="4"/>
        <v>8.4110886726638467E-2</v>
      </c>
      <c r="I51" s="4">
        <f t="shared" si="1"/>
        <v>3.1923781743657731E-2</v>
      </c>
      <c r="J51" s="4">
        <f t="shared" si="2"/>
        <v>-0.247847106087692</v>
      </c>
      <c r="U51" s="1" t="s">
        <v>50</v>
      </c>
      <c r="V51" s="14">
        <v>626.06799999999998</v>
      </c>
      <c r="W51" s="7">
        <f t="shared" si="3"/>
        <v>671.8309999999999</v>
      </c>
      <c r="X51" s="4">
        <f t="shared" si="5"/>
        <v>-0.247847106087692</v>
      </c>
    </row>
    <row r="52" spans="1:24">
      <c r="A52" s="1" t="s">
        <v>51</v>
      </c>
      <c r="B52" s="2">
        <v>2931608</v>
      </c>
      <c r="C52" s="1" t="s">
        <v>51</v>
      </c>
      <c r="D52" s="14">
        <v>5627.0280000000002</v>
      </c>
      <c r="E52" s="4">
        <f t="shared" si="0"/>
        <v>0.52098692240379829</v>
      </c>
      <c r="G52" t="s">
        <v>320</v>
      </c>
      <c r="H52" s="4">
        <f t="shared" si="4"/>
        <v>4.8085379613515E-2</v>
      </c>
      <c r="I52" s="4">
        <f t="shared" si="1"/>
        <v>1.3762016632316243E-2</v>
      </c>
      <c r="J52" s="4">
        <f t="shared" si="2"/>
        <v>-0.20427378586798717</v>
      </c>
      <c r="U52" s="1" t="s">
        <v>51</v>
      </c>
      <c r="V52" s="14">
        <v>618.29200000000003</v>
      </c>
      <c r="W52" s="7">
        <f t="shared" si="3"/>
        <v>632.15</v>
      </c>
      <c r="X52" s="4">
        <f t="shared" si="5"/>
        <v>-0.20427378586798717</v>
      </c>
    </row>
    <row r="53" spans="1:24">
      <c r="A53" s="1" t="s">
        <v>52</v>
      </c>
      <c r="B53" s="2">
        <v>2950228</v>
      </c>
      <c r="C53" s="1" t="s">
        <v>52</v>
      </c>
      <c r="D53" s="14">
        <v>5696.9</v>
      </c>
      <c r="E53" s="4">
        <f t="shared" si="0"/>
        <v>0.51786550580140078</v>
      </c>
      <c r="G53" t="s">
        <v>321</v>
      </c>
      <c r="H53" s="4">
        <f t="shared" si="4"/>
        <v>2.7637480302234341E-2</v>
      </c>
      <c r="I53" s="4">
        <f t="shared" si="1"/>
        <v>2.0882493771019917E-2</v>
      </c>
      <c r="J53" s="4">
        <f t="shared" si="2"/>
        <v>-2.1556073525506703E-2</v>
      </c>
      <c r="U53" s="1" t="s">
        <v>52</v>
      </c>
      <c r="V53" s="14">
        <v>663.24800000000005</v>
      </c>
      <c r="W53" s="7">
        <f t="shared" si="3"/>
        <v>628.49699999999996</v>
      </c>
      <c r="X53" s="4">
        <f t="shared" si="5"/>
        <v>-2.1556073525506703E-2</v>
      </c>
    </row>
    <row r="54" spans="1:24">
      <c r="A54" s="1" t="s">
        <v>53</v>
      </c>
      <c r="B54" s="2">
        <v>3015684</v>
      </c>
      <c r="C54" s="1" t="s">
        <v>53</v>
      </c>
      <c r="D54" s="14">
        <v>5786.6120000000001</v>
      </c>
      <c r="E54" s="4">
        <f t="shared" si="0"/>
        <v>0.52114847167911038</v>
      </c>
      <c r="G54" t="s">
        <v>322</v>
      </c>
      <c r="H54" s="4">
        <f t="shared" si="4"/>
        <v>3.9879559949683285E-2</v>
      </c>
      <c r="I54" s="4">
        <f t="shared" si="1"/>
        <v>3.7283028933299711E-2</v>
      </c>
      <c r="J54" s="4">
        <f t="shared" si="2"/>
        <v>9.8182657739371404E-2</v>
      </c>
      <c r="U54" s="1" t="s">
        <v>53</v>
      </c>
      <c r="V54" s="14">
        <v>665.91600000000005</v>
      </c>
      <c r="W54" s="7">
        <f t="shared" si="3"/>
        <v>643.38100000000009</v>
      </c>
      <c r="X54" s="4">
        <f t="shared" si="5"/>
        <v>9.8182657739371404E-2</v>
      </c>
    </row>
    <row r="55" spans="1:24">
      <c r="A55" s="1" t="s">
        <v>54</v>
      </c>
      <c r="B55" s="2">
        <v>3022448</v>
      </c>
      <c r="C55" s="1" t="s">
        <v>54</v>
      </c>
      <c r="D55" s="14">
        <v>5837.8280000000004</v>
      </c>
      <c r="E55" s="4">
        <f t="shared" si="0"/>
        <v>0.51773502062753474</v>
      </c>
      <c r="G55" t="s">
        <v>323</v>
      </c>
      <c r="H55" s="4">
        <f t="shared" si="4"/>
        <v>2.3664759179780726E-2</v>
      </c>
      <c r="I55" s="4">
        <f t="shared" si="1"/>
        <v>2.9295044357258826E-2</v>
      </c>
      <c r="J55" s="4">
        <f t="shared" si="2"/>
        <v>0.10654433703687149</v>
      </c>
      <c r="U55" s="1" t="s">
        <v>54</v>
      </c>
      <c r="V55" s="14">
        <v>692.77200000000005</v>
      </c>
      <c r="W55" s="7">
        <f t="shared" si="3"/>
        <v>660.05700000000002</v>
      </c>
      <c r="X55" s="4">
        <f t="shared" si="5"/>
        <v>0.10654433703687149</v>
      </c>
    </row>
    <row r="56" spans="1:24">
      <c r="A56" s="1" t="s">
        <v>55</v>
      </c>
      <c r="B56" s="2">
        <v>3022144</v>
      </c>
      <c r="C56" s="1" t="s">
        <v>55</v>
      </c>
      <c r="D56" s="14">
        <v>5966.5640000000003</v>
      </c>
      <c r="E56" s="4">
        <f t="shared" si="0"/>
        <v>0.50651329642990506</v>
      </c>
      <c r="G56" t="s">
        <v>324</v>
      </c>
      <c r="H56" s="4">
        <f t="shared" si="4"/>
        <v>3.0882710103124378E-2</v>
      </c>
      <c r="I56" s="4">
        <f t="shared" si="1"/>
        <v>6.0340200901790375E-2</v>
      </c>
      <c r="J56" s="4">
        <f t="shared" si="2"/>
        <v>0.2340253472469318</v>
      </c>
      <c r="U56" s="1" t="s">
        <v>55</v>
      </c>
      <c r="V56" s="14">
        <v>762.98800000000006</v>
      </c>
      <c r="W56" s="7">
        <f t="shared" si="3"/>
        <v>696.23099999999999</v>
      </c>
      <c r="X56" s="4">
        <f t="shared" si="5"/>
        <v>0.2340253472469318</v>
      </c>
    </row>
    <row r="57" spans="1:24">
      <c r="A57" s="1" t="s">
        <v>56</v>
      </c>
      <c r="B57" s="2">
        <v>3049996</v>
      </c>
      <c r="C57" s="1" t="s">
        <v>56</v>
      </c>
      <c r="D57" s="14">
        <v>6012.7280000000001</v>
      </c>
      <c r="E57" s="4">
        <f t="shared" si="0"/>
        <v>0.50725660631912839</v>
      </c>
      <c r="G57" t="s">
        <v>325</v>
      </c>
      <c r="H57" s="4">
        <f t="shared" si="4"/>
        <v>3.381704736040736E-2</v>
      </c>
      <c r="I57" s="4">
        <f t="shared" si="1"/>
        <v>5.5438571854868446E-2</v>
      </c>
      <c r="J57" s="4">
        <f t="shared" si="2"/>
        <v>0.11582997611753054</v>
      </c>
      <c r="U57" s="1" t="s">
        <v>56</v>
      </c>
      <c r="V57" s="14">
        <v>740.072</v>
      </c>
      <c r="W57" s="7">
        <f t="shared" si="3"/>
        <v>715.43700000000013</v>
      </c>
      <c r="X57" s="4">
        <f t="shared" si="5"/>
        <v>0.11582997611753054</v>
      </c>
    </row>
    <row r="58" spans="1:24">
      <c r="A58" s="1" t="s">
        <v>57</v>
      </c>
      <c r="B58" s="2">
        <v>3063612</v>
      </c>
      <c r="C58" s="1" t="s">
        <v>57</v>
      </c>
      <c r="D58" s="14">
        <v>6122.46</v>
      </c>
      <c r="E58" s="4">
        <f t="shared" si="0"/>
        <v>0.50038905929969324</v>
      </c>
      <c r="G58" t="s">
        <v>326</v>
      </c>
      <c r="H58" s="4">
        <f t="shared" si="4"/>
        <v>1.5892911856812519E-2</v>
      </c>
      <c r="I58" s="4">
        <f t="shared" si="1"/>
        <v>5.8038797140710363E-2</v>
      </c>
      <c r="J58" s="4">
        <f t="shared" si="2"/>
        <v>0.17937397509595798</v>
      </c>
      <c r="U58" s="1" t="s">
        <v>57</v>
      </c>
      <c r="V58" s="14">
        <v>785.36400000000003</v>
      </c>
      <c r="W58" s="7">
        <f t="shared" si="3"/>
        <v>745.29900000000009</v>
      </c>
      <c r="X58" s="4">
        <f t="shared" si="5"/>
        <v>0.17937397509595798</v>
      </c>
    </row>
    <row r="59" spans="1:24">
      <c r="A59" s="1" t="s">
        <v>58</v>
      </c>
      <c r="B59" s="2">
        <v>3082148</v>
      </c>
      <c r="C59" s="1" t="s">
        <v>58</v>
      </c>
      <c r="D59" s="14">
        <v>6204.62</v>
      </c>
      <c r="E59" s="4">
        <f t="shared" si="0"/>
        <v>0.49675048592822768</v>
      </c>
      <c r="G59" t="s">
        <v>327</v>
      </c>
      <c r="H59" s="4">
        <f t="shared" si="4"/>
        <v>1.9752200864994185E-2</v>
      </c>
      <c r="I59" s="4">
        <f t="shared" si="1"/>
        <v>6.2830216991661914E-2</v>
      </c>
      <c r="J59" s="4">
        <f t="shared" si="2"/>
        <v>0.18675697054730844</v>
      </c>
      <c r="U59" s="1" t="s">
        <v>58</v>
      </c>
      <c r="V59" s="14">
        <v>822.15200000000004</v>
      </c>
      <c r="W59" s="7">
        <f t="shared" si="3"/>
        <v>777.64400000000001</v>
      </c>
      <c r="X59" s="4">
        <f t="shared" si="5"/>
        <v>0.18675697054730844</v>
      </c>
    </row>
    <row r="60" spans="1:24">
      <c r="A60" s="1" t="s">
        <v>59</v>
      </c>
      <c r="B60" s="2">
        <v>3131804</v>
      </c>
      <c r="C60" s="1" t="s">
        <v>59</v>
      </c>
      <c r="D60" s="14">
        <v>6289.8360000000002</v>
      </c>
      <c r="E60" s="4">
        <f t="shared" si="0"/>
        <v>0.49791504897742961</v>
      </c>
      <c r="G60" t="s">
        <v>328</v>
      </c>
      <c r="H60" s="4">
        <f t="shared" si="4"/>
        <v>3.6285497977594616E-2</v>
      </c>
      <c r="I60" s="4">
        <f t="shared" si="1"/>
        <v>5.4180597073960834E-2</v>
      </c>
      <c r="J60" s="4">
        <f t="shared" si="2"/>
        <v>0.12003858514157484</v>
      </c>
      <c r="U60" s="1" t="s">
        <v>59</v>
      </c>
      <c r="V60" s="14">
        <v>854.57600000000002</v>
      </c>
      <c r="W60" s="7">
        <f t="shared" si="3"/>
        <v>800.54100000000005</v>
      </c>
      <c r="X60" s="4">
        <f t="shared" si="5"/>
        <v>0.12003858514157484</v>
      </c>
    </row>
    <row r="61" spans="1:24">
      <c r="A61" s="1" t="s">
        <v>60</v>
      </c>
      <c r="B61" s="2">
        <v>3185808</v>
      </c>
      <c r="C61" s="1" t="s">
        <v>60</v>
      </c>
      <c r="D61" s="14">
        <v>6311.232</v>
      </c>
      <c r="E61" s="4">
        <f t="shared" si="0"/>
        <v>0.5047838520276231</v>
      </c>
      <c r="G61" t="s">
        <v>329</v>
      </c>
      <c r="H61" s="4">
        <f t="shared" si="4"/>
        <v>4.4528582988305532E-2</v>
      </c>
      <c r="I61" s="4">
        <f t="shared" si="1"/>
        <v>4.964535232593259E-2</v>
      </c>
      <c r="J61" s="4">
        <f t="shared" si="2"/>
        <v>6.6107081473153917E-2</v>
      </c>
      <c r="U61" s="1" t="s">
        <v>60</v>
      </c>
      <c r="V61" s="14">
        <v>788.99599999999998</v>
      </c>
      <c r="W61" s="7">
        <f t="shared" si="3"/>
        <v>812.77200000000005</v>
      </c>
      <c r="X61" s="4">
        <f t="shared" si="5"/>
        <v>6.6107081473153917E-2</v>
      </c>
    </row>
    <row r="62" spans="1:24">
      <c r="A62" s="1" t="s">
        <v>61</v>
      </c>
      <c r="B62" s="2">
        <v>3211356</v>
      </c>
      <c r="C62" s="1" t="s">
        <v>61</v>
      </c>
      <c r="D62" s="14">
        <v>6291.4719999999998</v>
      </c>
      <c r="E62" s="4">
        <f t="shared" si="0"/>
        <v>0.5104299915822561</v>
      </c>
      <c r="G62" t="s">
        <v>330</v>
      </c>
      <c r="H62" s="4">
        <f t="shared" si="4"/>
        <v>4.8225428024175399E-2</v>
      </c>
      <c r="I62" s="4">
        <f t="shared" si="1"/>
        <v>2.7605243643894717E-2</v>
      </c>
      <c r="J62" s="4">
        <f t="shared" si="2"/>
        <v>-8.843287953101997E-2</v>
      </c>
      <c r="U62" s="1" t="s">
        <v>61</v>
      </c>
      <c r="V62" s="14">
        <v>715.91200000000003</v>
      </c>
      <c r="W62" s="7">
        <f t="shared" si="3"/>
        <v>795.40900000000011</v>
      </c>
      <c r="X62" s="4">
        <f t="shared" si="5"/>
        <v>-8.843287953101997E-2</v>
      </c>
    </row>
    <row r="63" spans="1:24">
      <c r="A63" s="1" t="s">
        <v>62</v>
      </c>
      <c r="B63" s="2">
        <v>3250732</v>
      </c>
      <c r="C63" s="1" t="s">
        <v>62</v>
      </c>
      <c r="D63" s="14">
        <v>6451.7759999999998</v>
      </c>
      <c r="E63" s="4">
        <f t="shared" si="0"/>
        <v>0.50385072265373132</v>
      </c>
      <c r="G63" t="s">
        <v>331</v>
      </c>
      <c r="H63" s="4">
        <f t="shared" si="4"/>
        <v>5.4696919161571822E-2</v>
      </c>
      <c r="I63" s="4">
        <f t="shared" si="1"/>
        <v>3.9834188072758625E-2</v>
      </c>
      <c r="J63" s="4">
        <f t="shared" si="2"/>
        <v>-5.3274820227889874E-3</v>
      </c>
      <c r="U63" s="1" t="s">
        <v>62</v>
      </c>
      <c r="V63" s="14">
        <v>817.77200000000005</v>
      </c>
      <c r="W63" s="7">
        <f t="shared" si="3"/>
        <v>794.31400000000008</v>
      </c>
      <c r="X63" s="4">
        <f t="shared" si="5"/>
        <v>-5.3274820227889874E-3</v>
      </c>
    </row>
    <row r="64" spans="1:24">
      <c r="A64" s="1" t="s">
        <v>63</v>
      </c>
      <c r="B64" s="2">
        <v>3309336</v>
      </c>
      <c r="C64" s="1" t="s">
        <v>63</v>
      </c>
      <c r="D64" s="14">
        <v>6585.3720000000003</v>
      </c>
      <c r="E64" s="4">
        <f t="shared" si="0"/>
        <v>0.50252833097355776</v>
      </c>
      <c r="G64" t="s">
        <v>332</v>
      </c>
      <c r="H64" s="4">
        <f t="shared" si="4"/>
        <v>5.6686816927240757E-2</v>
      </c>
      <c r="I64" s="4">
        <f t="shared" si="1"/>
        <v>4.6986280723376517E-2</v>
      </c>
      <c r="J64" s="4">
        <f t="shared" si="2"/>
        <v>1.391567280148287E-2</v>
      </c>
      <c r="U64" s="1" t="s">
        <v>63</v>
      </c>
      <c r="V64" s="14">
        <v>866.46799999999996</v>
      </c>
      <c r="W64" s="7">
        <f t="shared" si="3"/>
        <v>797.28699999999992</v>
      </c>
      <c r="X64" s="4">
        <f t="shared" si="5"/>
        <v>1.391567280148287E-2</v>
      </c>
    </row>
    <row r="65" spans="1:24">
      <c r="A65" s="1" t="s">
        <v>64</v>
      </c>
      <c r="B65" s="2">
        <v>3351640</v>
      </c>
      <c r="C65" s="1" t="s">
        <v>64</v>
      </c>
      <c r="D65" s="14">
        <v>6659.0919999999996</v>
      </c>
      <c r="E65" s="4">
        <f t="shared" si="0"/>
        <v>0.50331786976362547</v>
      </c>
      <c r="G65" t="s">
        <v>333</v>
      </c>
      <c r="H65" s="4">
        <f t="shared" si="4"/>
        <v>5.2053356636683645E-2</v>
      </c>
      <c r="I65" s="4">
        <f t="shared" si="1"/>
        <v>5.5117606197965685E-2</v>
      </c>
      <c r="J65" s="4">
        <f t="shared" si="2"/>
        <v>0.11859122226221674</v>
      </c>
      <c r="U65" s="1" t="s">
        <v>64</v>
      </c>
      <c r="V65" s="14">
        <v>882.56399999999996</v>
      </c>
      <c r="W65" s="7">
        <f t="shared" si="3"/>
        <v>820.67899999999997</v>
      </c>
      <c r="X65" s="4">
        <f t="shared" si="5"/>
        <v>0.11859122226221674</v>
      </c>
    </row>
    <row r="66" spans="1:24">
      <c r="A66" s="1" t="s">
        <v>65</v>
      </c>
      <c r="B66" s="2">
        <v>3405308</v>
      </c>
      <c r="C66" s="1" t="s">
        <v>65</v>
      </c>
      <c r="D66" s="14">
        <v>6780.2759999999998</v>
      </c>
      <c r="E66" s="4">
        <f t="shared" si="0"/>
        <v>0.50223737204798158</v>
      </c>
      <c r="G66" t="s">
        <v>334</v>
      </c>
      <c r="H66" s="4">
        <f t="shared" si="4"/>
        <v>6.0395670863024886E-2</v>
      </c>
      <c r="I66" s="4">
        <f t="shared" si="1"/>
        <v>7.7693105842321142E-2</v>
      </c>
      <c r="J66" s="4">
        <f t="shared" si="2"/>
        <v>0.27472091541977206</v>
      </c>
      <c r="U66" s="1" t="s">
        <v>65</v>
      </c>
      <c r="V66" s="14">
        <v>912.58799999999997</v>
      </c>
      <c r="W66" s="7">
        <f t="shared" si="3"/>
        <v>869.84799999999996</v>
      </c>
      <c r="X66" s="4">
        <f t="shared" si="5"/>
        <v>0.27472091541977206</v>
      </c>
    </row>
    <row r="67" spans="1:24">
      <c r="A67" s="1" t="s">
        <v>66</v>
      </c>
      <c r="B67" s="2">
        <v>3438948</v>
      </c>
      <c r="C67" s="1" t="s">
        <v>66</v>
      </c>
      <c r="D67" s="14">
        <v>6931.2640000000001</v>
      </c>
      <c r="E67" s="4">
        <f t="shared" si="0"/>
        <v>0.49615019713576053</v>
      </c>
      <c r="G67" t="s">
        <v>335</v>
      </c>
      <c r="H67" s="4">
        <f t="shared" si="4"/>
        <v>5.789957461888573E-2</v>
      </c>
      <c r="I67" s="4">
        <f t="shared" si="1"/>
        <v>7.4318761221716434E-2</v>
      </c>
      <c r="J67" s="4">
        <f t="shared" si="2"/>
        <v>0.20258458347803554</v>
      </c>
      <c r="U67" s="1" t="s">
        <v>66</v>
      </c>
      <c r="V67" s="14">
        <v>983.44</v>
      </c>
      <c r="W67" s="7">
        <f t="shared" si="3"/>
        <v>911.26499999999999</v>
      </c>
      <c r="X67" s="4">
        <f t="shared" si="5"/>
        <v>0.20258458347803554</v>
      </c>
    </row>
    <row r="68" spans="1:24">
      <c r="A68" s="1" t="s">
        <v>67</v>
      </c>
      <c r="B68" s="2">
        <v>3515716</v>
      </c>
      <c r="C68" s="1" t="s">
        <v>67</v>
      </c>
      <c r="D68" s="14">
        <v>6971.3040000000001</v>
      </c>
      <c r="E68" s="4">
        <f t="shared" si="0"/>
        <v>0.50431253607646431</v>
      </c>
      <c r="G68" t="s">
        <v>336</v>
      </c>
      <c r="H68" s="4">
        <f t="shared" si="4"/>
        <v>6.2362963446443542E-2</v>
      </c>
      <c r="I68" s="4">
        <f t="shared" si="1"/>
        <v>5.8604434191416921E-2</v>
      </c>
      <c r="J68" s="4">
        <f t="shared" si="2"/>
        <v>6.1814169709670796E-3</v>
      </c>
      <c r="U68" s="1" t="s">
        <v>67</v>
      </c>
      <c r="V68" s="14">
        <v>871.82399999999996</v>
      </c>
      <c r="W68" s="7">
        <f t="shared" si="3"/>
        <v>912.60400000000004</v>
      </c>
      <c r="X68" s="4">
        <f t="shared" si="5"/>
        <v>6.1814169709670796E-3</v>
      </c>
    </row>
    <row r="69" spans="1:24">
      <c r="A69" s="1" t="s">
        <v>68</v>
      </c>
      <c r="B69" s="2">
        <v>3560344</v>
      </c>
      <c r="C69" s="1" t="s">
        <v>68</v>
      </c>
      <c r="D69" s="14">
        <v>6961.4440000000004</v>
      </c>
      <c r="E69" s="4">
        <f t="shared" ref="E69:E132" si="6">B69/(D69*1000)</f>
        <v>0.51143756956171738</v>
      </c>
      <c r="G69" t="s">
        <v>337</v>
      </c>
      <c r="H69" s="4">
        <f t="shared" si="4"/>
        <v>6.2269217457722181E-2</v>
      </c>
      <c r="I69" s="4">
        <f t="shared" si="1"/>
        <v>4.5404388466175449E-2</v>
      </c>
      <c r="J69" s="4">
        <f t="shared" si="2"/>
        <v>-0.10815306312063488</v>
      </c>
      <c r="U69" s="1" t="s">
        <v>68</v>
      </c>
      <c r="V69" s="14">
        <v>787.11199999999997</v>
      </c>
      <c r="W69" s="7">
        <f t="shared" ref="W69:W132" si="7">SUM(V66:V69)/4</f>
        <v>888.74099999999999</v>
      </c>
      <c r="X69" s="4">
        <f t="shared" si="5"/>
        <v>-0.10815306312063488</v>
      </c>
    </row>
    <row r="70" spans="1:24">
      <c r="A70" s="1" t="s">
        <v>69</v>
      </c>
      <c r="B70" s="2">
        <v>3617344</v>
      </c>
      <c r="C70" s="1" t="s">
        <v>69</v>
      </c>
      <c r="D70" s="14">
        <v>7049.0879999999997</v>
      </c>
      <c r="E70" s="4">
        <f t="shared" si="6"/>
        <v>0.51316482359136384</v>
      </c>
      <c r="G70" t="s">
        <v>338</v>
      </c>
      <c r="H70" s="4">
        <f t="shared" si="4"/>
        <v>6.2266320696982458E-2</v>
      </c>
      <c r="I70" s="4">
        <f t="shared" si="1"/>
        <v>3.9646173695583986E-2</v>
      </c>
      <c r="J70" s="4">
        <f t="shared" si="2"/>
        <v>-0.14839993512954364</v>
      </c>
      <c r="U70" s="1" t="s">
        <v>69</v>
      </c>
      <c r="V70" s="14">
        <v>777.16</v>
      </c>
      <c r="W70" s="7">
        <f t="shared" si="7"/>
        <v>854.88400000000001</v>
      </c>
      <c r="X70" s="4">
        <f t="shared" si="5"/>
        <v>-0.14839993512954364</v>
      </c>
    </row>
    <row r="71" spans="1:24">
      <c r="A71" s="1" t="s">
        <v>70</v>
      </c>
      <c r="B71" s="2">
        <v>3677080</v>
      </c>
      <c r="C71" s="1" t="s">
        <v>70</v>
      </c>
      <c r="D71" s="14">
        <v>7257.9440000000004</v>
      </c>
      <c r="E71" s="4">
        <f t="shared" si="6"/>
        <v>0.50662832339296082</v>
      </c>
      <c r="G71" t="s">
        <v>339</v>
      </c>
      <c r="H71" s="4">
        <f t="shared" si="4"/>
        <v>6.9245594873781124E-2</v>
      </c>
      <c r="I71" s="4">
        <f t="shared" si="1"/>
        <v>4.713137459487915E-2</v>
      </c>
      <c r="J71" s="4">
        <f t="shared" si="2"/>
        <v>-8.4755551940128626E-2</v>
      </c>
      <c r="U71" s="1" t="s">
        <v>70</v>
      </c>
      <c r="V71" s="14">
        <v>900.08799999999997</v>
      </c>
      <c r="W71" s="7">
        <f t="shared" si="7"/>
        <v>834.04600000000005</v>
      </c>
      <c r="X71" s="4">
        <f t="shared" si="5"/>
        <v>-8.4755551940128626E-2</v>
      </c>
    </row>
    <row r="72" spans="1:24">
      <c r="A72" s="1" t="s">
        <v>71</v>
      </c>
      <c r="B72" s="2">
        <v>3721120</v>
      </c>
      <c r="C72" s="1" t="s">
        <v>71</v>
      </c>
      <c r="D72" s="14">
        <v>7449.96</v>
      </c>
      <c r="E72" s="4">
        <f t="shared" si="6"/>
        <v>0.49948187641275926</v>
      </c>
      <c r="G72" t="s">
        <v>340</v>
      </c>
      <c r="H72" s="4">
        <f t="shared" ref="H72:H135" si="8">B72/B68-1</f>
        <v>5.8424514380569947E-2</v>
      </c>
      <c r="I72" s="4">
        <f t="shared" ref="I72:I135" si="9">D72/D68-1</f>
        <v>6.8660899022621846E-2</v>
      </c>
      <c r="J72" s="4">
        <f t="shared" ref="J72:J135" si="10">V72/V68-1</f>
        <v>0.14304263245792748</v>
      </c>
      <c r="U72" s="1" t="s">
        <v>71</v>
      </c>
      <c r="V72" s="14">
        <v>996.53200000000004</v>
      </c>
      <c r="W72" s="7">
        <f t="shared" si="7"/>
        <v>865.22299999999996</v>
      </c>
      <c r="X72" s="4">
        <f t="shared" si="5"/>
        <v>0.14304263245792748</v>
      </c>
    </row>
    <row r="73" spans="1:24">
      <c r="A73" s="1" t="s">
        <v>72</v>
      </c>
      <c r="B73" s="2">
        <v>3803260</v>
      </c>
      <c r="C73" s="1" t="s">
        <v>72</v>
      </c>
      <c r="D73" s="14">
        <v>7769.2920000000004</v>
      </c>
      <c r="E73" s="4">
        <f t="shared" si="6"/>
        <v>0.489524656815576</v>
      </c>
      <c r="G73" t="s">
        <v>341</v>
      </c>
      <c r="H73" s="4">
        <f t="shared" si="8"/>
        <v>6.8228238619638892E-2</v>
      </c>
      <c r="I73" s="4">
        <f t="shared" si="9"/>
        <v>0.11604603872414976</v>
      </c>
      <c r="J73" s="4">
        <f t="shared" si="10"/>
        <v>0.51410218622000436</v>
      </c>
      <c r="U73" s="1" t="s">
        <v>72</v>
      </c>
      <c r="V73" s="14">
        <v>1191.768</v>
      </c>
      <c r="W73" s="7">
        <f t="shared" si="7"/>
        <v>966.38700000000006</v>
      </c>
      <c r="X73" s="4">
        <f t="shared" si="5"/>
        <v>0.51410218622000436</v>
      </c>
    </row>
    <row r="74" spans="1:24">
      <c r="A74" s="1" t="s">
        <v>73</v>
      </c>
      <c r="B74" s="2">
        <v>3858768</v>
      </c>
      <c r="C74" s="1" t="s">
        <v>73</v>
      </c>
      <c r="D74" s="14">
        <v>7926.46</v>
      </c>
      <c r="E74" s="4">
        <f t="shared" si="6"/>
        <v>0.48682110298922848</v>
      </c>
      <c r="G74" t="s">
        <v>342</v>
      </c>
      <c r="H74" s="4">
        <f t="shared" si="8"/>
        <v>6.6740680455052104E-2</v>
      </c>
      <c r="I74" s="4">
        <f t="shared" si="9"/>
        <v>0.12446603021554004</v>
      </c>
      <c r="J74" s="4">
        <f t="shared" si="10"/>
        <v>0.54210715940089549</v>
      </c>
      <c r="U74" s="1" t="s">
        <v>73</v>
      </c>
      <c r="V74" s="14">
        <v>1198.4639999999999</v>
      </c>
      <c r="W74" s="7">
        <f t="shared" si="7"/>
        <v>1071.713</v>
      </c>
      <c r="X74" s="4">
        <f t="shared" si="5"/>
        <v>0.54210715940089549</v>
      </c>
    </row>
    <row r="75" spans="1:24">
      <c r="A75" s="1" t="s">
        <v>74</v>
      </c>
      <c r="B75" s="2">
        <v>4014532</v>
      </c>
      <c r="C75" s="1" t="s">
        <v>74</v>
      </c>
      <c r="D75" s="14">
        <v>8163.0720000000001</v>
      </c>
      <c r="E75" s="4">
        <f t="shared" si="6"/>
        <v>0.49179181563019414</v>
      </c>
      <c r="G75" t="s">
        <v>343</v>
      </c>
      <c r="H75" s="4">
        <f t="shared" si="8"/>
        <v>9.177173191771737E-2</v>
      </c>
      <c r="I75" s="4">
        <f t="shared" si="9"/>
        <v>0.12470859516138444</v>
      </c>
      <c r="J75" s="4">
        <f t="shared" si="10"/>
        <v>0.38399356507363724</v>
      </c>
      <c r="U75" s="1" t="s">
        <v>74</v>
      </c>
      <c r="V75" s="14">
        <v>1245.7159999999999</v>
      </c>
      <c r="W75" s="7">
        <f t="shared" si="7"/>
        <v>1158.1199999999999</v>
      </c>
      <c r="X75" s="4">
        <f t="shared" ref="X75:X138" si="11">V75/V71-1</f>
        <v>0.38399356507363724</v>
      </c>
    </row>
    <row r="76" spans="1:24">
      <c r="A76" s="1" t="s">
        <v>75</v>
      </c>
      <c r="B76" s="2">
        <v>4102152</v>
      </c>
      <c r="C76" s="1" t="s">
        <v>75</v>
      </c>
      <c r="D76" s="14">
        <v>8502.3919999999998</v>
      </c>
      <c r="E76" s="4">
        <f t="shared" si="6"/>
        <v>0.48247034481590595</v>
      </c>
      <c r="G76" t="s">
        <v>344</v>
      </c>
      <c r="H76" s="4">
        <f t="shared" si="8"/>
        <v>0.10239712774648502</v>
      </c>
      <c r="I76" s="4">
        <f t="shared" si="9"/>
        <v>0.14126679874791281</v>
      </c>
      <c r="J76" s="4">
        <f t="shared" si="10"/>
        <v>0.46323851115669124</v>
      </c>
      <c r="U76" s="1" t="s">
        <v>75</v>
      </c>
      <c r="V76" s="14">
        <v>1458.164</v>
      </c>
      <c r="W76" s="7">
        <f t="shared" si="7"/>
        <v>1273.528</v>
      </c>
      <c r="X76" s="4">
        <f t="shared" si="11"/>
        <v>0.46323851115669124</v>
      </c>
    </row>
    <row r="77" spans="1:24">
      <c r="A77" s="1" t="s">
        <v>76</v>
      </c>
      <c r="B77" s="2">
        <v>4257116</v>
      </c>
      <c r="C77" s="1" t="s">
        <v>76</v>
      </c>
      <c r="D77" s="14">
        <v>8477.7479999999996</v>
      </c>
      <c r="E77" s="4">
        <f t="shared" si="6"/>
        <v>0.50215175067718454</v>
      </c>
      <c r="G77" t="s">
        <v>345</v>
      </c>
      <c r="H77" s="4">
        <f t="shared" si="8"/>
        <v>0.11933341396591346</v>
      </c>
      <c r="I77" s="4">
        <f t="shared" si="9"/>
        <v>9.118668728115753E-2</v>
      </c>
      <c r="J77" s="4">
        <f t="shared" si="10"/>
        <v>5.7809909311208107E-2</v>
      </c>
      <c r="U77" s="1" t="s">
        <v>76</v>
      </c>
      <c r="V77" s="14">
        <v>1260.664</v>
      </c>
      <c r="W77" s="7">
        <f t="shared" si="7"/>
        <v>1290.752</v>
      </c>
      <c r="X77" s="4">
        <f t="shared" si="11"/>
        <v>5.7809909311208107E-2</v>
      </c>
    </row>
    <row r="78" spans="1:24">
      <c r="A78" s="1" t="s">
        <v>77</v>
      </c>
      <c r="B78" s="2">
        <v>4383664</v>
      </c>
      <c r="C78" s="1" t="s">
        <v>77</v>
      </c>
      <c r="D78" s="14">
        <v>8478.9040000000005</v>
      </c>
      <c r="E78" s="4">
        <f t="shared" si="6"/>
        <v>0.51700833032193783</v>
      </c>
      <c r="G78" t="s">
        <v>346</v>
      </c>
      <c r="H78" s="4">
        <f t="shared" si="8"/>
        <v>0.13602683550812067</v>
      </c>
      <c r="I78" s="4">
        <f t="shared" si="9"/>
        <v>6.9696182154454833E-2</v>
      </c>
      <c r="J78" s="4">
        <f t="shared" si="10"/>
        <v>-6.7035805831464179E-2</v>
      </c>
      <c r="U78" s="1" t="s">
        <v>77</v>
      </c>
      <c r="V78" s="14">
        <v>1118.124</v>
      </c>
      <c r="W78" s="7">
        <f t="shared" si="7"/>
        <v>1270.6669999999999</v>
      </c>
      <c r="X78" s="4">
        <f t="shared" si="11"/>
        <v>-6.7035805831464179E-2</v>
      </c>
    </row>
    <row r="79" spans="1:24">
      <c r="A79" s="1" t="s">
        <v>78</v>
      </c>
      <c r="B79" s="2">
        <v>4480784</v>
      </c>
      <c r="C79" s="1" t="s">
        <v>78</v>
      </c>
      <c r="D79" s="14">
        <v>8655.1119999999992</v>
      </c>
      <c r="E79" s="4">
        <f t="shared" si="6"/>
        <v>0.51770375703977023</v>
      </c>
      <c r="G79" t="s">
        <v>347</v>
      </c>
      <c r="H79" s="4">
        <f t="shared" si="8"/>
        <v>0.11614105953072484</v>
      </c>
      <c r="I79" s="4">
        <f t="shared" si="9"/>
        <v>6.0276327343431468E-2</v>
      </c>
      <c r="J79" s="4">
        <f t="shared" si="10"/>
        <v>-8.0888420795751093E-2</v>
      </c>
      <c r="U79" s="1" t="s">
        <v>78</v>
      </c>
      <c r="V79" s="14">
        <v>1144.952</v>
      </c>
      <c r="W79" s="7">
        <f t="shared" si="7"/>
        <v>1245.4760000000001</v>
      </c>
      <c r="X79" s="4">
        <f t="shared" si="11"/>
        <v>-8.0888420795751093E-2</v>
      </c>
    </row>
    <row r="80" spans="1:24">
      <c r="A80" s="1" t="s">
        <v>79</v>
      </c>
      <c r="B80" s="2">
        <v>4544180</v>
      </c>
      <c r="C80" s="1" t="s">
        <v>79</v>
      </c>
      <c r="D80" s="14">
        <v>8619.0879999999997</v>
      </c>
      <c r="E80" s="4">
        <f t="shared" si="6"/>
        <v>0.52722283378473456</v>
      </c>
      <c r="G80" t="s">
        <v>348</v>
      </c>
      <c r="H80" s="4">
        <f t="shared" si="8"/>
        <v>0.1077551490047175</v>
      </c>
      <c r="I80" s="4">
        <f t="shared" si="9"/>
        <v>1.3725078777830912E-2</v>
      </c>
      <c r="J80" s="4">
        <f t="shared" si="10"/>
        <v>-0.2994093942793814</v>
      </c>
      <c r="U80" s="1" t="s">
        <v>79</v>
      </c>
      <c r="V80" s="14">
        <v>1021.576</v>
      </c>
      <c r="W80" s="7">
        <f t="shared" si="7"/>
        <v>1136.329</v>
      </c>
      <c r="X80" s="4">
        <f t="shared" si="11"/>
        <v>-0.2994093942793814</v>
      </c>
    </row>
    <row r="81" spans="1:24">
      <c r="A81" s="1" t="s">
        <v>80</v>
      </c>
      <c r="B81" s="2">
        <v>4568648</v>
      </c>
      <c r="C81" s="1" t="s">
        <v>80</v>
      </c>
      <c r="D81" s="14">
        <v>8554.7080000000005</v>
      </c>
      <c r="E81" s="4">
        <f t="shared" si="6"/>
        <v>0.53405072388210095</v>
      </c>
      <c r="G81" t="s">
        <v>349</v>
      </c>
      <c r="H81" s="4">
        <f t="shared" si="8"/>
        <v>7.3179119385048397E-2</v>
      </c>
      <c r="I81" s="4">
        <f t="shared" si="9"/>
        <v>9.0778824753934284E-3</v>
      </c>
      <c r="J81" s="4">
        <f t="shared" si="10"/>
        <v>-0.26042783802821368</v>
      </c>
      <c r="U81" s="1" t="s">
        <v>80</v>
      </c>
      <c r="V81" s="14">
        <v>932.35199999999998</v>
      </c>
      <c r="W81" s="7">
        <f t="shared" si="7"/>
        <v>1054.251</v>
      </c>
      <c r="X81" s="4">
        <f t="shared" si="11"/>
        <v>-0.26042783802821368</v>
      </c>
    </row>
    <row r="82" spans="1:24">
      <c r="A82" s="1" t="s">
        <v>81</v>
      </c>
      <c r="B82" s="2">
        <v>4658180</v>
      </c>
      <c r="C82" s="1" t="s">
        <v>81</v>
      </c>
      <c r="D82" s="14">
        <v>8814.0319999999992</v>
      </c>
      <c r="E82" s="4">
        <f t="shared" si="6"/>
        <v>0.52849592558774461</v>
      </c>
      <c r="G82" t="s">
        <v>350</v>
      </c>
      <c r="H82" s="4">
        <f t="shared" si="8"/>
        <v>6.2622500264618797E-2</v>
      </c>
      <c r="I82" s="4">
        <f t="shared" si="9"/>
        <v>3.9524919730191455E-2</v>
      </c>
      <c r="J82" s="4">
        <f t="shared" si="10"/>
        <v>-5.9496084512987935E-2</v>
      </c>
      <c r="U82" s="1" t="s">
        <v>81</v>
      </c>
      <c r="V82" s="14">
        <v>1051.5999999999999</v>
      </c>
      <c r="W82" s="7">
        <f t="shared" si="7"/>
        <v>1037.6199999999999</v>
      </c>
      <c r="X82" s="4">
        <f t="shared" si="11"/>
        <v>-5.9496084512987935E-2</v>
      </c>
    </row>
    <row r="83" spans="1:24">
      <c r="A83" s="1" t="s">
        <v>82</v>
      </c>
      <c r="B83" s="2">
        <v>4697100</v>
      </c>
      <c r="C83" s="1" t="s">
        <v>82</v>
      </c>
      <c r="D83" s="14">
        <v>8777.1</v>
      </c>
      <c r="E83" s="4">
        <f t="shared" si="6"/>
        <v>0.53515398024404415</v>
      </c>
      <c r="G83" t="s">
        <v>351</v>
      </c>
      <c r="H83" s="4">
        <f t="shared" si="8"/>
        <v>4.827637306328536E-2</v>
      </c>
      <c r="I83" s="4">
        <f t="shared" si="9"/>
        <v>1.4094329455240029E-2</v>
      </c>
      <c r="J83" s="4">
        <f t="shared" si="10"/>
        <v>-0.17820485050901691</v>
      </c>
      <c r="U83" s="1" t="s">
        <v>82</v>
      </c>
      <c r="V83" s="14">
        <v>940.91600000000005</v>
      </c>
      <c r="W83" s="7">
        <f t="shared" si="7"/>
        <v>986.61099999999999</v>
      </c>
      <c r="X83" s="4">
        <f t="shared" si="11"/>
        <v>-0.17820485050901691</v>
      </c>
    </row>
    <row r="84" spans="1:24">
      <c r="A84" s="1" t="s">
        <v>83</v>
      </c>
      <c r="B84" s="2">
        <v>4892872</v>
      </c>
      <c r="C84" s="1" t="s">
        <v>83</v>
      </c>
      <c r="D84" s="14">
        <v>9109.6440000000002</v>
      </c>
      <c r="E84" s="4">
        <f t="shared" si="6"/>
        <v>0.53710902423848839</v>
      </c>
      <c r="G84" t="s">
        <v>352</v>
      </c>
      <c r="H84" s="4">
        <f t="shared" si="8"/>
        <v>7.6733756145223042E-2</v>
      </c>
      <c r="I84" s="4">
        <f t="shared" si="9"/>
        <v>5.6915070364753184E-2</v>
      </c>
      <c r="J84" s="4">
        <f t="shared" si="10"/>
        <v>-6.812611102845012E-2</v>
      </c>
      <c r="U84" s="1" t="s">
        <v>83</v>
      </c>
      <c r="V84" s="14">
        <v>951.98</v>
      </c>
      <c r="W84" s="7">
        <f t="shared" si="7"/>
        <v>969.21199999999999</v>
      </c>
      <c r="X84" s="4">
        <f t="shared" si="11"/>
        <v>-6.812611102845012E-2</v>
      </c>
    </row>
    <row r="85" spans="1:24">
      <c r="A85" s="1" t="s">
        <v>84</v>
      </c>
      <c r="B85" s="2">
        <v>4973836</v>
      </c>
      <c r="C85" s="1" t="s">
        <v>84</v>
      </c>
      <c r="D85" s="14">
        <v>9283.8240000000005</v>
      </c>
      <c r="E85" s="4">
        <f t="shared" si="6"/>
        <v>0.53575293973690152</v>
      </c>
      <c r="G85" t="s">
        <v>353</v>
      </c>
      <c r="H85" s="4">
        <f t="shared" si="8"/>
        <v>8.8688819974749533E-2</v>
      </c>
      <c r="I85" s="4">
        <f t="shared" si="9"/>
        <v>8.5229793933352171E-2</v>
      </c>
      <c r="J85" s="4">
        <f t="shared" si="10"/>
        <v>-3.3060475013728663E-2</v>
      </c>
      <c r="U85" s="1" t="s">
        <v>84</v>
      </c>
      <c r="V85" s="14">
        <v>901.52800000000002</v>
      </c>
      <c r="W85" s="7">
        <f t="shared" si="7"/>
        <v>961.50600000000009</v>
      </c>
      <c r="X85" s="4">
        <f t="shared" si="11"/>
        <v>-3.3060475013728663E-2</v>
      </c>
    </row>
    <row r="86" spans="1:24">
      <c r="A86" s="1" t="s">
        <v>85</v>
      </c>
      <c r="B86" s="2">
        <v>5044872</v>
      </c>
      <c r="C86" s="1" t="s">
        <v>85</v>
      </c>
      <c r="D86" s="14">
        <v>9509.3520000000008</v>
      </c>
      <c r="E86" s="4">
        <f t="shared" si="6"/>
        <v>0.53051690588380784</v>
      </c>
      <c r="G86" t="s">
        <v>354</v>
      </c>
      <c r="H86" s="4">
        <f t="shared" si="8"/>
        <v>8.3013537476009924E-2</v>
      </c>
      <c r="I86" s="4">
        <f t="shared" si="9"/>
        <v>7.8887846107207338E-2</v>
      </c>
      <c r="J86" s="4">
        <f t="shared" si="10"/>
        <v>-6.7824267782426784E-2</v>
      </c>
      <c r="U86" s="1" t="s">
        <v>85</v>
      </c>
      <c r="V86" s="14">
        <v>980.27599999999995</v>
      </c>
      <c r="W86" s="7">
        <f t="shared" si="7"/>
        <v>943.67499999999995</v>
      </c>
      <c r="X86" s="4">
        <f t="shared" si="11"/>
        <v>-6.7824267782426784E-2</v>
      </c>
    </row>
    <row r="87" spans="1:24">
      <c r="A87" s="1" t="s">
        <v>86</v>
      </c>
      <c r="B87" s="2">
        <v>5139488</v>
      </c>
      <c r="C87" s="1" t="s">
        <v>86</v>
      </c>
      <c r="D87" s="14">
        <v>9547.8279999999995</v>
      </c>
      <c r="E87" s="4">
        <f t="shared" si="6"/>
        <v>0.53828870817530439</v>
      </c>
      <c r="G87" t="s">
        <v>355</v>
      </c>
      <c r="H87" s="4">
        <f t="shared" si="8"/>
        <v>9.418321943326724E-2</v>
      </c>
      <c r="I87" s="4">
        <f t="shared" si="9"/>
        <v>8.7811236057467656E-2</v>
      </c>
      <c r="J87" s="4">
        <f t="shared" si="10"/>
        <v>-7.1453774832184846E-2</v>
      </c>
      <c r="U87" s="1" t="s">
        <v>86</v>
      </c>
      <c r="V87" s="14">
        <v>873.68399999999997</v>
      </c>
      <c r="W87" s="7">
        <f t="shared" si="7"/>
        <v>926.86699999999996</v>
      </c>
      <c r="X87" s="4">
        <f t="shared" si="11"/>
        <v>-7.1453774832184846E-2</v>
      </c>
    </row>
    <row r="88" spans="1:24">
      <c r="A88" s="1" t="s">
        <v>87</v>
      </c>
      <c r="B88" s="2">
        <v>5241096</v>
      </c>
      <c r="C88" s="1" t="s">
        <v>87</v>
      </c>
      <c r="D88" s="14">
        <v>9914.3240000000005</v>
      </c>
      <c r="E88" s="4">
        <f t="shared" si="6"/>
        <v>0.52863876548718802</v>
      </c>
      <c r="G88" t="s">
        <v>356</v>
      </c>
      <c r="H88" s="4">
        <f t="shared" si="8"/>
        <v>7.1169652506748671E-2</v>
      </c>
      <c r="I88" s="4">
        <f t="shared" si="9"/>
        <v>8.8332760314234093E-2</v>
      </c>
      <c r="J88" s="4">
        <f t="shared" si="10"/>
        <v>-7.9749574570894266E-3</v>
      </c>
      <c r="U88" s="1" t="s">
        <v>87</v>
      </c>
      <c r="V88" s="14">
        <v>944.38800000000003</v>
      </c>
      <c r="W88" s="7">
        <f t="shared" si="7"/>
        <v>924.96900000000005</v>
      </c>
      <c r="X88" s="4">
        <f t="shared" si="11"/>
        <v>-7.9749574570894266E-3</v>
      </c>
    </row>
    <row r="89" spans="1:24">
      <c r="A89" s="1" t="s">
        <v>88</v>
      </c>
      <c r="B89" s="2">
        <v>5361748</v>
      </c>
      <c r="C89" s="1" t="s">
        <v>88</v>
      </c>
      <c r="D89" s="14">
        <v>10300.028</v>
      </c>
      <c r="E89" s="4">
        <f t="shared" si="6"/>
        <v>0.52055664314698946</v>
      </c>
      <c r="G89" t="s">
        <v>357</v>
      </c>
      <c r="H89" s="4">
        <f t="shared" si="8"/>
        <v>7.7990508734103736E-2</v>
      </c>
      <c r="I89" s="4">
        <f t="shared" si="9"/>
        <v>0.10945963646014834</v>
      </c>
      <c r="J89" s="4">
        <f t="shared" si="10"/>
        <v>0.24760184930473605</v>
      </c>
      <c r="U89" s="1" t="s">
        <v>88</v>
      </c>
      <c r="V89" s="14">
        <v>1124.748</v>
      </c>
      <c r="W89" s="7">
        <f t="shared" si="7"/>
        <v>980.774</v>
      </c>
      <c r="X89" s="4">
        <f t="shared" si="11"/>
        <v>0.24760184930473605</v>
      </c>
    </row>
    <row r="90" spans="1:24">
      <c r="A90" s="1" t="s">
        <v>89</v>
      </c>
      <c r="B90" s="2">
        <v>5498116</v>
      </c>
      <c r="C90" s="1" t="s">
        <v>89</v>
      </c>
      <c r="D90" s="14">
        <v>10631.768</v>
      </c>
      <c r="E90" s="4">
        <f t="shared" si="6"/>
        <v>0.5171403288709836</v>
      </c>
      <c r="G90" t="s">
        <v>358</v>
      </c>
      <c r="H90" s="4">
        <f t="shared" si="8"/>
        <v>8.98425173126296E-2</v>
      </c>
      <c r="I90" s="4">
        <f t="shared" si="9"/>
        <v>0.11803285860067003</v>
      </c>
      <c r="J90" s="4">
        <f t="shared" si="10"/>
        <v>0.26306876838767868</v>
      </c>
      <c r="U90" s="1" t="s">
        <v>89</v>
      </c>
      <c r="V90" s="14">
        <v>1238.1559999999999</v>
      </c>
      <c r="W90" s="7">
        <f t="shared" si="7"/>
        <v>1045.2440000000001</v>
      </c>
      <c r="X90" s="4">
        <f t="shared" si="11"/>
        <v>0.26306876838767868</v>
      </c>
    </row>
    <row r="91" spans="1:24">
      <c r="A91" s="1" t="s">
        <v>90</v>
      </c>
      <c r="B91" s="2">
        <v>5603548</v>
      </c>
      <c r="C91" s="1" t="s">
        <v>90</v>
      </c>
      <c r="D91" s="14">
        <v>10803.748</v>
      </c>
      <c r="E91" s="4">
        <f t="shared" si="6"/>
        <v>0.51866704036414024</v>
      </c>
      <c r="G91" t="s">
        <v>359</v>
      </c>
      <c r="H91" s="4">
        <f t="shared" si="8"/>
        <v>9.0293040863214324E-2</v>
      </c>
      <c r="I91" s="4">
        <f t="shared" si="9"/>
        <v>0.13153986435448983</v>
      </c>
      <c r="J91" s="4">
        <f t="shared" si="10"/>
        <v>0.44454974567463745</v>
      </c>
      <c r="U91" s="1" t="s">
        <v>90</v>
      </c>
      <c r="V91" s="14">
        <v>1262.08</v>
      </c>
      <c r="W91" s="7">
        <f t="shared" si="7"/>
        <v>1142.3429999999998</v>
      </c>
      <c r="X91" s="4">
        <f t="shared" si="11"/>
        <v>0.44454974567463745</v>
      </c>
    </row>
    <row r="92" spans="1:24">
      <c r="A92" s="1" t="s">
        <v>91</v>
      </c>
      <c r="B92" s="2">
        <v>5689232</v>
      </c>
      <c r="C92" s="1" t="s">
        <v>91</v>
      </c>
      <c r="D92" s="14">
        <v>10975.22</v>
      </c>
      <c r="E92" s="4">
        <f t="shared" si="6"/>
        <v>0.51837065680687955</v>
      </c>
      <c r="G92" t="s">
        <v>360</v>
      </c>
      <c r="H92" s="4">
        <f t="shared" si="8"/>
        <v>8.550425330884992E-2</v>
      </c>
      <c r="I92" s="4">
        <f t="shared" si="9"/>
        <v>0.10700638792922224</v>
      </c>
      <c r="J92" s="4">
        <f t="shared" si="10"/>
        <v>0.37981846444469869</v>
      </c>
      <c r="U92" s="1" t="s">
        <v>91</v>
      </c>
      <c r="V92" s="14">
        <v>1303.0840000000001</v>
      </c>
      <c r="W92" s="7">
        <f t="shared" si="7"/>
        <v>1232.0170000000001</v>
      </c>
      <c r="X92" s="4">
        <f t="shared" si="11"/>
        <v>0.37981846444469869</v>
      </c>
    </row>
    <row r="93" spans="1:24">
      <c r="A93" s="1" t="s">
        <v>92</v>
      </c>
      <c r="B93" s="2">
        <v>5749564</v>
      </c>
      <c r="C93" s="1" t="s">
        <v>92</v>
      </c>
      <c r="D93" s="14">
        <v>11030.832</v>
      </c>
      <c r="E93" s="4">
        <f t="shared" si="6"/>
        <v>0.52122668534884764</v>
      </c>
      <c r="G93" t="s">
        <v>361</v>
      </c>
      <c r="H93" s="4">
        <f t="shared" si="8"/>
        <v>7.2330143080204357E-2</v>
      </c>
      <c r="I93" s="4">
        <f t="shared" si="9"/>
        <v>7.0951651781917535E-2</v>
      </c>
      <c r="J93" s="4">
        <f t="shared" si="10"/>
        <v>-2.2170299480417044E-2</v>
      </c>
      <c r="U93" s="1" t="s">
        <v>92</v>
      </c>
      <c r="V93" s="14">
        <v>1099.8119999999999</v>
      </c>
      <c r="W93" s="7">
        <f t="shared" si="7"/>
        <v>1225.7829999999999</v>
      </c>
      <c r="X93" s="4">
        <f t="shared" si="11"/>
        <v>-2.2170299480417044E-2</v>
      </c>
    </row>
    <row r="94" spans="1:24">
      <c r="A94" s="1" t="s">
        <v>93</v>
      </c>
      <c r="B94" s="2">
        <v>5853816</v>
      </c>
      <c r="C94" s="1" t="s">
        <v>93</v>
      </c>
      <c r="D94" s="14">
        <v>11183.572</v>
      </c>
      <c r="E94" s="4">
        <f t="shared" si="6"/>
        <v>0.52342990236035503</v>
      </c>
      <c r="G94" t="s">
        <v>362</v>
      </c>
      <c r="H94" s="4">
        <f t="shared" si="8"/>
        <v>6.4694888212616819E-2</v>
      </c>
      <c r="I94" s="4">
        <f t="shared" si="9"/>
        <v>5.1901433515103124E-2</v>
      </c>
      <c r="J94" s="4">
        <f t="shared" si="10"/>
        <v>-0.15158025321526514</v>
      </c>
      <c r="U94" s="1" t="s">
        <v>93</v>
      </c>
      <c r="V94" s="14">
        <v>1050.4760000000001</v>
      </c>
      <c r="W94" s="7">
        <f t="shared" si="7"/>
        <v>1178.8629999999998</v>
      </c>
      <c r="X94" s="4">
        <f t="shared" si="11"/>
        <v>-0.15158025321526514</v>
      </c>
    </row>
    <row r="95" spans="1:24">
      <c r="A95" s="1" t="s">
        <v>94</v>
      </c>
      <c r="B95" s="2">
        <v>5948640</v>
      </c>
      <c r="C95" s="1" t="s">
        <v>94</v>
      </c>
      <c r="D95" s="14">
        <v>11305.936</v>
      </c>
      <c r="E95" s="4">
        <f t="shared" si="6"/>
        <v>0.5261519258555859</v>
      </c>
      <c r="G95" t="s">
        <v>363</v>
      </c>
      <c r="H95" s="4">
        <f t="shared" si="8"/>
        <v>6.1584553215212834E-2</v>
      </c>
      <c r="I95" s="4">
        <f t="shared" si="9"/>
        <v>4.6482757650400552E-2</v>
      </c>
      <c r="J95" s="4">
        <f t="shared" si="10"/>
        <v>-0.22204614604462469</v>
      </c>
      <c r="U95" s="1" t="s">
        <v>94</v>
      </c>
      <c r="V95" s="14">
        <v>981.84</v>
      </c>
      <c r="W95" s="7">
        <f t="shared" si="7"/>
        <v>1108.8029999999999</v>
      </c>
      <c r="X95" s="4">
        <f t="shared" si="11"/>
        <v>-0.22204614604462469</v>
      </c>
    </row>
    <row r="96" spans="1:24">
      <c r="A96" s="1" t="s">
        <v>95</v>
      </c>
      <c r="B96" s="2">
        <v>5993100</v>
      </c>
      <c r="C96" s="1" t="s">
        <v>95</v>
      </c>
      <c r="D96" s="14">
        <v>11343.348</v>
      </c>
      <c r="E96" s="4">
        <f t="shared" si="6"/>
        <v>0.52833607855458542</v>
      </c>
      <c r="G96" t="s">
        <v>364</v>
      </c>
      <c r="H96" s="4">
        <f t="shared" si="8"/>
        <v>5.3411075519507634E-2</v>
      </c>
      <c r="I96" s="4">
        <f t="shared" si="9"/>
        <v>3.3541742215645876E-2</v>
      </c>
      <c r="J96" s="4">
        <f t="shared" si="10"/>
        <v>-0.27531916591716266</v>
      </c>
      <c r="U96" s="1" t="s">
        <v>95</v>
      </c>
      <c r="V96" s="14">
        <v>944.32</v>
      </c>
      <c r="W96" s="7">
        <f t="shared" si="7"/>
        <v>1019.1120000000001</v>
      </c>
      <c r="X96" s="4">
        <f t="shared" si="11"/>
        <v>-0.27531916591716266</v>
      </c>
    </row>
    <row r="97" spans="1:24">
      <c r="A97" s="1" t="s">
        <v>96</v>
      </c>
      <c r="B97" s="2">
        <v>6188736</v>
      </c>
      <c r="C97" s="1" t="s">
        <v>96</v>
      </c>
      <c r="D97" s="14">
        <v>11618.888000000001</v>
      </c>
      <c r="E97" s="4">
        <f t="shared" si="6"/>
        <v>0.53264443206613232</v>
      </c>
      <c r="G97" t="s">
        <v>365</v>
      </c>
      <c r="H97" s="4">
        <f t="shared" si="8"/>
        <v>7.6383530994698079E-2</v>
      </c>
      <c r="I97" s="4">
        <f t="shared" si="9"/>
        <v>5.3310212683866487E-2</v>
      </c>
      <c r="J97" s="4">
        <f t="shared" si="10"/>
        <v>-0.2198521201805399</v>
      </c>
      <c r="U97" s="1" t="s">
        <v>96</v>
      </c>
      <c r="V97" s="14">
        <v>858.01599999999996</v>
      </c>
      <c r="W97" s="7">
        <f t="shared" si="7"/>
        <v>958.66300000000012</v>
      </c>
      <c r="X97" s="4">
        <f t="shared" si="11"/>
        <v>-0.2198521201805399</v>
      </c>
    </row>
    <row r="98" spans="1:24">
      <c r="A98" s="1" t="s">
        <v>97</v>
      </c>
      <c r="B98" s="2">
        <v>6257528</v>
      </c>
      <c r="C98" s="1" t="s">
        <v>97</v>
      </c>
      <c r="D98" s="14">
        <v>11694.288</v>
      </c>
      <c r="E98" s="4">
        <f t="shared" si="6"/>
        <v>0.53509268798579268</v>
      </c>
      <c r="G98" t="s">
        <v>366</v>
      </c>
      <c r="H98" s="4">
        <f t="shared" si="8"/>
        <v>6.8965611491717649E-2</v>
      </c>
      <c r="I98" s="4">
        <f t="shared" si="9"/>
        <v>4.5666626011796607E-2</v>
      </c>
      <c r="J98" s="4">
        <f t="shared" si="10"/>
        <v>-0.23392062265106484</v>
      </c>
      <c r="U98" s="1" t="s">
        <v>97</v>
      </c>
      <c r="V98" s="14">
        <v>804.74800000000005</v>
      </c>
      <c r="W98" s="7">
        <f t="shared" si="7"/>
        <v>897.23099999999999</v>
      </c>
      <c r="X98" s="4">
        <f t="shared" si="11"/>
        <v>-0.23392062265106484</v>
      </c>
    </row>
    <row r="99" spans="1:24">
      <c r="A99" s="1" t="s">
        <v>98</v>
      </c>
      <c r="B99" s="2">
        <v>6324444</v>
      </c>
      <c r="C99" s="1" t="s">
        <v>98</v>
      </c>
      <c r="D99" s="14">
        <v>12015.32</v>
      </c>
      <c r="E99" s="4">
        <f t="shared" si="6"/>
        <v>0.52636500734062841</v>
      </c>
      <c r="G99" t="s">
        <v>367</v>
      </c>
      <c r="H99" s="4">
        <f t="shared" si="8"/>
        <v>6.3174776083272821E-2</v>
      </c>
      <c r="I99" s="4">
        <f t="shared" si="9"/>
        <v>6.2744384896571193E-2</v>
      </c>
      <c r="J99" s="4">
        <f t="shared" si="10"/>
        <v>-7.9646378228632742E-3</v>
      </c>
      <c r="U99" s="1" t="s">
        <v>98</v>
      </c>
      <c r="V99" s="14">
        <v>974.02</v>
      </c>
      <c r="W99" s="7">
        <f t="shared" si="7"/>
        <v>895.27599999999995</v>
      </c>
      <c r="X99" s="4">
        <f t="shared" si="11"/>
        <v>-7.9646378228632742E-3</v>
      </c>
    </row>
    <row r="100" spans="1:24">
      <c r="A100" s="1" t="s">
        <v>99</v>
      </c>
      <c r="B100" s="2">
        <v>6581148</v>
      </c>
      <c r="C100" s="1" t="s">
        <v>99</v>
      </c>
      <c r="D100" s="14">
        <v>12420.255999999999</v>
      </c>
      <c r="E100" s="4">
        <f t="shared" si="6"/>
        <v>0.52987217010663867</v>
      </c>
      <c r="G100" t="s">
        <v>368</v>
      </c>
      <c r="H100" s="4">
        <f t="shared" si="8"/>
        <v>9.8120838964809609E-2</v>
      </c>
      <c r="I100" s="4">
        <f t="shared" si="9"/>
        <v>9.4937402960748374E-2</v>
      </c>
      <c r="J100" s="4">
        <f t="shared" si="10"/>
        <v>4.4590816672314348E-2</v>
      </c>
      <c r="U100" s="1" t="s">
        <v>99</v>
      </c>
      <c r="V100" s="14">
        <v>986.428</v>
      </c>
      <c r="W100" s="7">
        <f t="shared" si="7"/>
        <v>905.803</v>
      </c>
      <c r="X100" s="4">
        <f t="shared" si="11"/>
        <v>4.4590816672314348E-2</v>
      </c>
    </row>
    <row r="101" spans="1:24">
      <c r="A101" s="1" t="s">
        <v>100</v>
      </c>
      <c r="B101" s="2">
        <v>6643960</v>
      </c>
      <c r="C101" s="1" t="s">
        <v>100</v>
      </c>
      <c r="D101" s="14">
        <v>12654.335999999999</v>
      </c>
      <c r="E101" s="4">
        <f t="shared" si="6"/>
        <v>0.52503426493495986</v>
      </c>
      <c r="G101" t="s">
        <v>369</v>
      </c>
      <c r="H101" s="4">
        <f t="shared" si="8"/>
        <v>7.3556862015119018E-2</v>
      </c>
      <c r="I101" s="4">
        <f t="shared" si="9"/>
        <v>8.9117650501493673E-2</v>
      </c>
      <c r="J101" s="4">
        <f t="shared" si="10"/>
        <v>0.38592287323313323</v>
      </c>
      <c r="U101" s="1" t="s">
        <v>100</v>
      </c>
      <c r="V101" s="14">
        <v>1189.144</v>
      </c>
      <c r="W101" s="7">
        <f t="shared" si="7"/>
        <v>988.58500000000004</v>
      </c>
      <c r="X101" s="4">
        <f t="shared" si="11"/>
        <v>0.38592287323313323</v>
      </c>
    </row>
    <row r="102" spans="1:24">
      <c r="A102" s="1" t="s">
        <v>101</v>
      </c>
      <c r="B102" s="2">
        <v>6642220</v>
      </c>
      <c r="C102" s="1" t="s">
        <v>101</v>
      </c>
      <c r="D102" s="14">
        <v>12985.871999999999</v>
      </c>
      <c r="E102" s="4">
        <f t="shared" si="6"/>
        <v>0.51149587798185603</v>
      </c>
      <c r="G102" t="s">
        <v>370</v>
      </c>
      <c r="H102" s="4">
        <f t="shared" si="8"/>
        <v>6.1476672577413849E-2</v>
      </c>
      <c r="I102" s="4">
        <f t="shared" si="9"/>
        <v>0.11044571503626366</v>
      </c>
      <c r="J102" s="4">
        <f t="shared" si="10"/>
        <v>0.56462395681629518</v>
      </c>
      <c r="U102" s="1" t="s">
        <v>101</v>
      </c>
      <c r="V102" s="14">
        <v>1259.1279999999999</v>
      </c>
      <c r="W102" s="7">
        <f t="shared" si="7"/>
        <v>1102.1799999999998</v>
      </c>
      <c r="X102" s="4">
        <f t="shared" si="11"/>
        <v>0.56462395681629518</v>
      </c>
    </row>
    <row r="103" spans="1:24">
      <c r="A103" s="1" t="s">
        <v>102</v>
      </c>
      <c r="B103" s="2">
        <v>6793116</v>
      </c>
      <c r="C103" s="1" t="s">
        <v>102</v>
      </c>
      <c r="D103" s="14">
        <v>14212.255999999999</v>
      </c>
      <c r="E103" s="4">
        <f t="shared" si="6"/>
        <v>0.47797591036919124</v>
      </c>
      <c r="G103" t="s">
        <v>371</v>
      </c>
      <c r="H103" s="4">
        <f t="shared" si="8"/>
        <v>7.4104854118401509E-2</v>
      </c>
      <c r="I103" s="4">
        <f t="shared" si="9"/>
        <v>0.18284456843429875</v>
      </c>
      <c r="J103" s="4">
        <f t="shared" si="10"/>
        <v>1.099595490852344</v>
      </c>
      <c r="U103" s="1" t="s">
        <v>102</v>
      </c>
      <c r="V103" s="14">
        <v>2045.048</v>
      </c>
      <c r="W103" s="7">
        <f t="shared" si="7"/>
        <v>1369.9369999999999</v>
      </c>
      <c r="X103" s="4">
        <f t="shared" si="11"/>
        <v>1.099595490852344</v>
      </c>
    </row>
    <row r="104" spans="1:24">
      <c r="A104" s="1" t="s">
        <v>103</v>
      </c>
      <c r="B104" s="2">
        <v>7082200</v>
      </c>
      <c r="C104" s="1" t="s">
        <v>103</v>
      </c>
      <c r="D104" s="14">
        <v>14405.023999999999</v>
      </c>
      <c r="E104" s="4">
        <f t="shared" si="6"/>
        <v>0.49164791395002189</v>
      </c>
      <c r="G104" t="s">
        <v>372</v>
      </c>
      <c r="H104" s="4">
        <f t="shared" si="8"/>
        <v>7.613443733524905E-2</v>
      </c>
      <c r="I104" s="4">
        <f t="shared" si="9"/>
        <v>0.15980089299286582</v>
      </c>
      <c r="J104" s="4">
        <f t="shared" si="10"/>
        <v>0.9592671740867047</v>
      </c>
      <c r="U104" s="1" t="s">
        <v>103</v>
      </c>
      <c r="V104" s="14">
        <v>1932.6759999999999</v>
      </c>
      <c r="W104" s="7">
        <f t="shared" si="7"/>
        <v>1606.4989999999998</v>
      </c>
      <c r="X104" s="4">
        <f t="shared" si="11"/>
        <v>0.9592671740867047</v>
      </c>
    </row>
    <row r="105" spans="1:24">
      <c r="A105" s="1" t="s">
        <v>104</v>
      </c>
      <c r="B105" s="2">
        <v>7333748</v>
      </c>
      <c r="C105" s="1" t="s">
        <v>104</v>
      </c>
      <c r="D105" s="14">
        <v>15322.8</v>
      </c>
      <c r="E105" s="4">
        <f t="shared" si="6"/>
        <v>0.47861670190826744</v>
      </c>
      <c r="G105" t="s">
        <v>373</v>
      </c>
      <c r="H105" s="4">
        <f t="shared" si="8"/>
        <v>0.10382181710907346</v>
      </c>
      <c r="I105" s="4">
        <f t="shared" si="9"/>
        <v>0.21087349031983971</v>
      </c>
      <c r="J105" s="4">
        <f t="shared" si="10"/>
        <v>1.0875890556568422</v>
      </c>
      <c r="U105" s="1" t="s">
        <v>104</v>
      </c>
      <c r="V105" s="14">
        <v>2482.444</v>
      </c>
      <c r="W105" s="7">
        <f t="shared" si="7"/>
        <v>1929.8240000000001</v>
      </c>
      <c r="X105" s="4">
        <f t="shared" si="11"/>
        <v>1.0875890556568422</v>
      </c>
    </row>
    <row r="106" spans="1:24">
      <c r="A106" s="1" t="s">
        <v>105</v>
      </c>
      <c r="B106" s="2">
        <v>7713232</v>
      </c>
      <c r="C106" s="1" t="s">
        <v>105</v>
      </c>
      <c r="D106" s="14">
        <v>16101.448</v>
      </c>
      <c r="E106" s="4">
        <f t="shared" si="6"/>
        <v>0.4790396491048507</v>
      </c>
      <c r="G106" t="s">
        <v>374</v>
      </c>
      <c r="H106" s="4">
        <f t="shared" si="8"/>
        <v>0.16124307836837692</v>
      </c>
      <c r="I106" s="4">
        <f t="shared" si="9"/>
        <v>0.23992043044933764</v>
      </c>
      <c r="J106" s="4">
        <f t="shared" si="10"/>
        <v>1.1871612735162751</v>
      </c>
      <c r="U106" s="1" t="s">
        <v>105</v>
      </c>
      <c r="V106" s="14">
        <v>2753.9160000000002</v>
      </c>
      <c r="W106" s="7">
        <f t="shared" si="7"/>
        <v>2303.5209999999997</v>
      </c>
      <c r="X106" s="4">
        <f t="shared" si="11"/>
        <v>1.1871612735162751</v>
      </c>
    </row>
    <row r="107" spans="1:24">
      <c r="A107" s="1" t="s">
        <v>106</v>
      </c>
      <c r="B107" s="2">
        <v>7897016</v>
      </c>
      <c r="C107" s="1" t="s">
        <v>106</v>
      </c>
      <c r="D107" s="14">
        <v>16862.900000000001</v>
      </c>
      <c r="E107" s="4">
        <f t="shared" si="6"/>
        <v>0.46830711206257525</v>
      </c>
      <c r="G107" t="s">
        <v>375</v>
      </c>
      <c r="H107" s="4">
        <f t="shared" si="8"/>
        <v>0.16250274542639942</v>
      </c>
      <c r="I107" s="4">
        <f t="shared" si="9"/>
        <v>0.18650409899737252</v>
      </c>
      <c r="J107" s="4">
        <f t="shared" si="10"/>
        <v>0.54189437118346362</v>
      </c>
      <c r="U107" s="1" t="s">
        <v>106</v>
      </c>
      <c r="V107" s="14">
        <v>3153.248</v>
      </c>
      <c r="W107" s="7">
        <f t="shared" si="7"/>
        <v>2580.5709999999999</v>
      </c>
      <c r="X107" s="4">
        <f t="shared" si="11"/>
        <v>0.54189437118346362</v>
      </c>
    </row>
    <row r="108" spans="1:24">
      <c r="A108" s="1" t="s">
        <v>107</v>
      </c>
      <c r="B108" s="2">
        <v>8134356</v>
      </c>
      <c r="C108" s="1" t="s">
        <v>107</v>
      </c>
      <c r="D108" s="14">
        <v>16135.784</v>
      </c>
      <c r="E108" s="4">
        <f t="shared" si="6"/>
        <v>0.50411904373534</v>
      </c>
      <c r="G108" t="s">
        <v>376</v>
      </c>
      <c r="H108" s="4">
        <f t="shared" si="8"/>
        <v>0.14856344073875349</v>
      </c>
      <c r="I108" s="4">
        <f t="shared" si="9"/>
        <v>0.12014974775467224</v>
      </c>
      <c r="J108" s="4">
        <f t="shared" si="10"/>
        <v>8.5113076377002717E-2</v>
      </c>
      <c r="U108" s="1" t="s">
        <v>107</v>
      </c>
      <c r="V108" s="14">
        <v>2097.172</v>
      </c>
      <c r="W108" s="7">
        <f t="shared" si="7"/>
        <v>2621.6950000000002</v>
      </c>
      <c r="X108" s="4">
        <f t="shared" si="11"/>
        <v>8.5113076377002717E-2</v>
      </c>
    </row>
    <row r="109" spans="1:24">
      <c r="A109" s="1" t="s">
        <v>108</v>
      </c>
      <c r="B109" s="2">
        <v>8368456</v>
      </c>
      <c r="C109" s="1" t="s">
        <v>108</v>
      </c>
      <c r="D109" s="14">
        <v>15641.067999999999</v>
      </c>
      <c r="E109" s="4">
        <f t="shared" si="6"/>
        <v>0.53503098381772907</v>
      </c>
      <c r="G109" t="s">
        <v>377</v>
      </c>
      <c r="H109" s="4">
        <f t="shared" si="8"/>
        <v>0.14108856753736299</v>
      </c>
      <c r="I109" s="4">
        <f t="shared" si="9"/>
        <v>2.0770877385334341E-2</v>
      </c>
      <c r="J109" s="4">
        <f t="shared" si="10"/>
        <v>-0.52449763217216583</v>
      </c>
      <c r="U109" s="1" t="s">
        <v>108</v>
      </c>
      <c r="V109" s="14">
        <v>1180.4079999999999</v>
      </c>
      <c r="W109" s="7">
        <f t="shared" si="7"/>
        <v>2296.1860000000001</v>
      </c>
      <c r="X109" s="4">
        <f t="shared" si="11"/>
        <v>-0.52449763217216583</v>
      </c>
    </row>
    <row r="110" spans="1:24">
      <c r="A110" s="1" t="s">
        <v>109</v>
      </c>
      <c r="B110" s="2">
        <v>8622020</v>
      </c>
      <c r="C110" s="1" t="s">
        <v>109</v>
      </c>
      <c r="D110" s="14">
        <v>16325.495999999999</v>
      </c>
      <c r="E110" s="4">
        <f t="shared" si="6"/>
        <v>0.5281321927370537</v>
      </c>
      <c r="G110" t="s">
        <v>378</v>
      </c>
      <c r="H110" s="4">
        <f t="shared" si="8"/>
        <v>0.1178219454568461</v>
      </c>
      <c r="I110" s="4">
        <f t="shared" si="9"/>
        <v>1.3914773379387846E-2</v>
      </c>
      <c r="J110" s="4">
        <f t="shared" si="10"/>
        <v>-0.49580161486406993</v>
      </c>
      <c r="U110" s="1" t="s">
        <v>109</v>
      </c>
      <c r="V110" s="14">
        <v>1388.52</v>
      </c>
      <c r="W110" s="7">
        <f t="shared" si="7"/>
        <v>1954.837</v>
      </c>
      <c r="X110" s="4">
        <f t="shared" si="11"/>
        <v>-0.49580161486406993</v>
      </c>
    </row>
    <row r="111" spans="1:24">
      <c r="A111" s="1" t="s">
        <v>110</v>
      </c>
      <c r="B111" s="2">
        <v>8844276</v>
      </c>
      <c r="C111" s="1" t="s">
        <v>110</v>
      </c>
      <c r="D111" s="14">
        <v>16914.464</v>
      </c>
      <c r="E111" s="4">
        <f t="shared" si="6"/>
        <v>0.52288242772576177</v>
      </c>
      <c r="G111" t="s">
        <v>379</v>
      </c>
      <c r="H111" s="4">
        <f t="shared" si="8"/>
        <v>0.1199516374286187</v>
      </c>
      <c r="I111" s="4">
        <f t="shared" si="9"/>
        <v>3.0578370268459221E-3</v>
      </c>
      <c r="J111" s="4">
        <f t="shared" si="10"/>
        <v>-0.51416571103826914</v>
      </c>
      <c r="U111" s="1" t="s">
        <v>110</v>
      </c>
      <c r="V111" s="14">
        <v>1531.9559999999999</v>
      </c>
      <c r="W111" s="7">
        <f t="shared" si="7"/>
        <v>1549.5140000000001</v>
      </c>
      <c r="X111" s="4">
        <f t="shared" si="11"/>
        <v>-0.51416571103826914</v>
      </c>
    </row>
    <row r="112" spans="1:24">
      <c r="A112" s="1" t="s">
        <v>111</v>
      </c>
      <c r="B112" s="2">
        <v>8964456</v>
      </c>
      <c r="C112" s="1" t="s">
        <v>111</v>
      </c>
      <c r="D112" s="14">
        <v>17518.82</v>
      </c>
      <c r="E112" s="4">
        <f t="shared" si="6"/>
        <v>0.51170432711792235</v>
      </c>
      <c r="G112" t="s">
        <v>380</v>
      </c>
      <c r="H112" s="4">
        <f t="shared" si="8"/>
        <v>0.10204864404754344</v>
      </c>
      <c r="I112" s="4">
        <f t="shared" si="9"/>
        <v>8.5712352123702207E-2</v>
      </c>
      <c r="J112" s="4">
        <f t="shared" si="10"/>
        <v>-0.18949900151251309</v>
      </c>
      <c r="U112" s="1" t="s">
        <v>111</v>
      </c>
      <c r="V112" s="14">
        <v>1699.76</v>
      </c>
      <c r="W112" s="7">
        <f t="shared" si="7"/>
        <v>1450.1610000000001</v>
      </c>
      <c r="X112" s="4">
        <f t="shared" si="11"/>
        <v>-0.18949900151251309</v>
      </c>
    </row>
    <row r="113" spans="1:24">
      <c r="A113" s="1" t="s">
        <v>112</v>
      </c>
      <c r="B113" s="2">
        <v>8986104</v>
      </c>
      <c r="C113" s="1" t="s">
        <v>112</v>
      </c>
      <c r="D113" s="14">
        <v>17845.86</v>
      </c>
      <c r="E113" s="4">
        <f t="shared" si="6"/>
        <v>0.50353998070140638</v>
      </c>
      <c r="G113" t="s">
        <v>381</v>
      </c>
      <c r="H113" s="4">
        <f t="shared" si="8"/>
        <v>7.3806685486546231E-2</v>
      </c>
      <c r="I113" s="4">
        <f t="shared" si="9"/>
        <v>0.14096172972331567</v>
      </c>
      <c r="J113" s="4">
        <f t="shared" si="10"/>
        <v>0.46078643994279966</v>
      </c>
      <c r="U113" s="1" t="s">
        <v>112</v>
      </c>
      <c r="V113" s="14">
        <v>1724.3240000000001</v>
      </c>
      <c r="W113" s="7">
        <f t="shared" si="7"/>
        <v>1586.1399999999999</v>
      </c>
      <c r="X113" s="4">
        <f t="shared" si="11"/>
        <v>0.46078643994279966</v>
      </c>
    </row>
    <row r="114" spans="1:24">
      <c r="A114" s="1" t="s">
        <v>113</v>
      </c>
      <c r="B114" s="2">
        <v>9285448</v>
      </c>
      <c r="C114" s="1" t="s">
        <v>113</v>
      </c>
      <c r="D114" s="14">
        <v>18542.407999999999</v>
      </c>
      <c r="E114" s="4">
        <f t="shared" si="6"/>
        <v>0.50076818501674647</v>
      </c>
      <c r="G114" t="s">
        <v>382</v>
      </c>
      <c r="H114" s="4">
        <f t="shared" si="8"/>
        <v>7.6945773728198219E-2</v>
      </c>
      <c r="I114" s="4">
        <f t="shared" si="9"/>
        <v>0.13579446529526584</v>
      </c>
      <c r="J114" s="4">
        <f t="shared" si="10"/>
        <v>0.35356206608475227</v>
      </c>
      <c r="U114" s="1" t="s">
        <v>113</v>
      </c>
      <c r="V114" s="14">
        <v>1879.4480000000001</v>
      </c>
      <c r="W114" s="7">
        <f t="shared" si="7"/>
        <v>1708.8720000000001</v>
      </c>
      <c r="X114" s="4">
        <f t="shared" si="11"/>
        <v>0.35356206608475227</v>
      </c>
    </row>
    <row r="115" spans="1:24">
      <c r="A115" s="1" t="s">
        <v>114</v>
      </c>
      <c r="B115" s="2">
        <v>9585320</v>
      </c>
      <c r="C115" s="1" t="s">
        <v>114</v>
      </c>
      <c r="D115" s="14">
        <v>18966.812000000002</v>
      </c>
      <c r="E115" s="4">
        <f t="shared" si="6"/>
        <v>0.50537328044375618</v>
      </c>
      <c r="G115" t="s">
        <v>383</v>
      </c>
      <c r="H115" s="4">
        <f t="shared" si="8"/>
        <v>8.3787977670529479E-2</v>
      </c>
      <c r="I115" s="4">
        <f t="shared" si="9"/>
        <v>0.12133686293576917</v>
      </c>
      <c r="J115" s="4">
        <f t="shared" si="10"/>
        <v>0.18146213076615791</v>
      </c>
      <c r="U115" s="1" t="s">
        <v>114</v>
      </c>
      <c r="V115" s="14">
        <v>1809.9480000000001</v>
      </c>
      <c r="W115" s="7">
        <f t="shared" si="7"/>
        <v>1778.3700000000001</v>
      </c>
      <c r="X115" s="4">
        <f t="shared" si="11"/>
        <v>0.18146213076615791</v>
      </c>
    </row>
    <row r="116" spans="1:24">
      <c r="A116" s="1" t="s">
        <v>115</v>
      </c>
      <c r="B116" s="2">
        <v>9955796</v>
      </c>
      <c r="C116" s="1" t="s">
        <v>115</v>
      </c>
      <c r="D116" s="14">
        <v>18924.060000000001</v>
      </c>
      <c r="E116" s="4">
        <f t="shared" si="6"/>
        <v>0.52609196969360694</v>
      </c>
      <c r="G116" t="s">
        <v>384</v>
      </c>
      <c r="H116" s="4">
        <f t="shared" si="8"/>
        <v>0.1105856283973059</v>
      </c>
      <c r="I116" s="4">
        <f t="shared" si="9"/>
        <v>8.0213165041937762E-2</v>
      </c>
      <c r="J116" s="4">
        <f t="shared" si="10"/>
        <v>-0.2854638301877912</v>
      </c>
      <c r="U116" s="1" t="s">
        <v>115</v>
      </c>
      <c r="V116" s="14">
        <v>1214.54</v>
      </c>
      <c r="W116" s="7">
        <f t="shared" si="7"/>
        <v>1657.0650000000001</v>
      </c>
      <c r="X116" s="4">
        <f t="shared" si="11"/>
        <v>-0.2854638301877912</v>
      </c>
    </row>
    <row r="117" spans="1:24">
      <c r="A117" s="1" t="s">
        <v>116</v>
      </c>
      <c r="B117" s="2">
        <v>10211868</v>
      </c>
      <c r="C117" s="1" t="s">
        <v>116</v>
      </c>
      <c r="D117" s="14">
        <v>19056.315999999999</v>
      </c>
      <c r="E117" s="4">
        <f t="shared" si="6"/>
        <v>0.53587839328441023</v>
      </c>
      <c r="G117" t="s">
        <v>385</v>
      </c>
      <c r="H117" s="4">
        <f t="shared" si="8"/>
        <v>0.13640661180863245</v>
      </c>
      <c r="I117" s="4">
        <f t="shared" si="9"/>
        <v>6.7828392691638095E-2</v>
      </c>
      <c r="J117" s="4">
        <f t="shared" si="10"/>
        <v>-0.45335795360964648</v>
      </c>
      <c r="U117" s="1" t="s">
        <v>116</v>
      </c>
      <c r="V117" s="14">
        <v>942.58799999999997</v>
      </c>
      <c r="W117" s="7">
        <f t="shared" si="7"/>
        <v>1461.6309999999999</v>
      </c>
      <c r="X117" s="4">
        <f t="shared" si="11"/>
        <v>-0.45335795360964648</v>
      </c>
    </row>
    <row r="118" spans="1:24">
      <c r="A118" s="1" t="s">
        <v>117</v>
      </c>
      <c r="B118" s="2">
        <v>10407400</v>
      </c>
      <c r="C118" s="1" t="s">
        <v>117</v>
      </c>
      <c r="D118" s="14">
        <v>19427.331999999999</v>
      </c>
      <c r="E118" s="4">
        <f t="shared" si="6"/>
        <v>0.53570917509414051</v>
      </c>
      <c r="G118" t="s">
        <v>386</v>
      </c>
      <c r="H118" s="4">
        <f t="shared" si="8"/>
        <v>0.12082906500580259</v>
      </c>
      <c r="I118" s="4">
        <f t="shared" si="9"/>
        <v>4.7724330087009159E-2</v>
      </c>
      <c r="J118" s="4">
        <f t="shared" si="10"/>
        <v>-0.53584031055927062</v>
      </c>
      <c r="U118" s="1" t="s">
        <v>117</v>
      </c>
      <c r="V118" s="14">
        <v>872.36400000000003</v>
      </c>
      <c r="W118" s="7">
        <f t="shared" si="7"/>
        <v>1209.8600000000001</v>
      </c>
      <c r="X118" s="4">
        <f t="shared" si="11"/>
        <v>-0.53584031055927062</v>
      </c>
    </row>
    <row r="119" spans="1:24">
      <c r="A119" s="1" t="s">
        <v>118</v>
      </c>
      <c r="B119" s="2">
        <v>10696264</v>
      </c>
      <c r="C119" s="1" t="s">
        <v>118</v>
      </c>
      <c r="D119" s="14">
        <v>19928.624</v>
      </c>
      <c r="E119" s="4">
        <f t="shared" si="6"/>
        <v>0.536728677303561</v>
      </c>
      <c r="G119" t="s">
        <v>387</v>
      </c>
      <c r="H119" s="4">
        <f t="shared" si="8"/>
        <v>0.11590056461338794</v>
      </c>
      <c r="I119" s="4">
        <f t="shared" si="9"/>
        <v>5.0710261692898051E-2</v>
      </c>
      <c r="J119" s="4">
        <f t="shared" si="10"/>
        <v>-0.5233940422597777</v>
      </c>
      <c r="U119" s="1" t="s">
        <v>118</v>
      </c>
      <c r="V119" s="14">
        <v>862.63199999999995</v>
      </c>
      <c r="W119" s="7">
        <f t="shared" si="7"/>
        <v>973.03099999999995</v>
      </c>
      <c r="X119" s="4">
        <f t="shared" si="11"/>
        <v>-0.5233940422597777</v>
      </c>
    </row>
    <row r="120" spans="1:24">
      <c r="A120" s="1" t="s">
        <v>119</v>
      </c>
      <c r="B120" s="2">
        <v>11021200</v>
      </c>
      <c r="C120" s="1" t="s">
        <v>119</v>
      </c>
      <c r="D120" s="14">
        <v>20601.38</v>
      </c>
      <c r="E120" s="4">
        <f t="shared" si="6"/>
        <v>0.53497387068244939</v>
      </c>
      <c r="G120" t="s">
        <v>388</v>
      </c>
      <c r="H120" s="4">
        <f t="shared" si="8"/>
        <v>0.10701344221998932</v>
      </c>
      <c r="I120" s="4">
        <f t="shared" si="9"/>
        <v>8.8634257130869365E-2</v>
      </c>
      <c r="J120" s="4">
        <f t="shared" si="10"/>
        <v>-8.2220429133663675E-2</v>
      </c>
      <c r="U120" s="1" t="s">
        <v>119</v>
      </c>
      <c r="V120" s="14">
        <v>1114.68</v>
      </c>
      <c r="W120" s="7">
        <f t="shared" si="7"/>
        <v>948.06600000000003</v>
      </c>
      <c r="X120" s="4">
        <f t="shared" si="11"/>
        <v>-8.2220429133663675E-2</v>
      </c>
    </row>
    <row r="121" spans="1:24">
      <c r="A121" s="1" t="s">
        <v>120</v>
      </c>
      <c r="B121" s="2">
        <v>11395420</v>
      </c>
      <c r="C121" s="1" t="s">
        <v>120</v>
      </c>
      <c r="D121" s="14">
        <v>21048.412</v>
      </c>
      <c r="E121" s="4">
        <f t="shared" si="6"/>
        <v>0.54139096099031125</v>
      </c>
      <c r="G121" t="s">
        <v>389</v>
      </c>
      <c r="H121" s="4">
        <f t="shared" si="8"/>
        <v>0.11589965714402095</v>
      </c>
      <c r="I121" s="4">
        <f t="shared" si="9"/>
        <v>0.10453730930994221</v>
      </c>
      <c r="J121" s="4">
        <f t="shared" si="10"/>
        <v>-2.7795813229109623E-2</v>
      </c>
      <c r="U121" s="1" t="s">
        <v>120</v>
      </c>
      <c r="V121" s="14">
        <v>916.38800000000003</v>
      </c>
      <c r="W121" s="7">
        <f t="shared" si="7"/>
        <v>941.51600000000008</v>
      </c>
      <c r="X121" s="4">
        <f t="shared" si="11"/>
        <v>-2.7795813229109623E-2</v>
      </c>
    </row>
    <row r="122" spans="1:24">
      <c r="A122" s="1" t="s">
        <v>121</v>
      </c>
      <c r="B122" s="2">
        <v>11692280</v>
      </c>
      <c r="C122" s="1" t="s">
        <v>121</v>
      </c>
      <c r="D122" s="14">
        <v>21402.639999999999</v>
      </c>
      <c r="E122" s="4">
        <f t="shared" si="6"/>
        <v>0.54630083017795938</v>
      </c>
      <c r="G122" t="s">
        <v>390</v>
      </c>
      <c r="H122" s="4">
        <f t="shared" si="8"/>
        <v>0.1234583085112515</v>
      </c>
      <c r="I122" s="4">
        <f t="shared" si="9"/>
        <v>0.10167675108450314</v>
      </c>
      <c r="J122" s="4">
        <f t="shared" si="10"/>
        <v>-0.23524583774662877</v>
      </c>
      <c r="U122" s="1" t="s">
        <v>121</v>
      </c>
      <c r="V122" s="14">
        <v>667.14400000000001</v>
      </c>
      <c r="W122" s="7">
        <f t="shared" si="7"/>
        <v>890.21100000000001</v>
      </c>
      <c r="X122" s="4">
        <f t="shared" si="11"/>
        <v>-0.23524583774662877</v>
      </c>
    </row>
    <row r="123" spans="1:24">
      <c r="A123" s="1" t="s">
        <v>122</v>
      </c>
      <c r="B123" s="2">
        <v>11891660</v>
      </c>
      <c r="C123" s="1" t="s">
        <v>122</v>
      </c>
      <c r="D123" s="14">
        <v>22245.972000000002</v>
      </c>
      <c r="E123" s="4">
        <f t="shared" si="6"/>
        <v>0.53455340139779017</v>
      </c>
      <c r="G123" t="s">
        <v>391</v>
      </c>
      <c r="H123" s="4">
        <f t="shared" si="8"/>
        <v>0.11175827372996783</v>
      </c>
      <c r="I123" s="4">
        <f t="shared" si="9"/>
        <v>0.11628238858839435</v>
      </c>
      <c r="J123" s="4">
        <f t="shared" si="10"/>
        <v>0.27763866863274278</v>
      </c>
      <c r="U123" s="1" t="s">
        <v>122</v>
      </c>
      <c r="V123" s="14">
        <v>1102.1320000000001</v>
      </c>
      <c r="W123" s="7">
        <f t="shared" si="7"/>
        <v>950.08600000000013</v>
      </c>
      <c r="X123" s="4">
        <f t="shared" si="11"/>
        <v>0.27763866863274278</v>
      </c>
    </row>
    <row r="124" spans="1:24">
      <c r="A124" s="1" t="s">
        <v>123</v>
      </c>
      <c r="B124" s="2">
        <v>12233536</v>
      </c>
      <c r="C124" s="1" t="s">
        <v>123</v>
      </c>
      <c r="D124" s="14">
        <v>23705.58</v>
      </c>
      <c r="E124" s="4">
        <f t="shared" si="6"/>
        <v>0.51606145051080798</v>
      </c>
      <c r="G124" t="s">
        <v>392</v>
      </c>
      <c r="H124" s="4">
        <f t="shared" si="8"/>
        <v>0.11000036293688531</v>
      </c>
      <c r="I124" s="4">
        <f t="shared" si="9"/>
        <v>0.15067922634308961</v>
      </c>
      <c r="J124" s="4">
        <f t="shared" si="10"/>
        <v>0.88079448810420913</v>
      </c>
      <c r="U124" s="1" t="s">
        <v>123</v>
      </c>
      <c r="V124" s="14">
        <v>2096.4839999999999</v>
      </c>
      <c r="W124" s="7">
        <f t="shared" si="7"/>
        <v>1195.537</v>
      </c>
      <c r="X124" s="4">
        <f t="shared" si="11"/>
        <v>0.88079448810420913</v>
      </c>
    </row>
    <row r="125" spans="1:24">
      <c r="A125" s="1" t="s">
        <v>124</v>
      </c>
      <c r="B125" s="2">
        <v>12523176</v>
      </c>
      <c r="C125" s="1" t="s">
        <v>124</v>
      </c>
      <c r="D125" s="14">
        <v>24359.324000000001</v>
      </c>
      <c r="E125" s="4">
        <f t="shared" si="6"/>
        <v>0.51410195126925529</v>
      </c>
      <c r="G125" t="s">
        <v>393</v>
      </c>
      <c r="H125" s="4">
        <f t="shared" si="8"/>
        <v>9.8965724826289847E-2</v>
      </c>
      <c r="I125" s="4">
        <f t="shared" si="9"/>
        <v>0.15729984760845617</v>
      </c>
      <c r="J125" s="4">
        <f t="shared" si="10"/>
        <v>1.5421371733370579</v>
      </c>
      <c r="U125" s="1" t="s">
        <v>124</v>
      </c>
      <c r="V125" s="14">
        <v>2329.5839999999998</v>
      </c>
      <c r="W125" s="7">
        <f t="shared" si="7"/>
        <v>1548.836</v>
      </c>
      <c r="X125" s="4">
        <f t="shared" si="11"/>
        <v>1.5421371733370579</v>
      </c>
    </row>
    <row r="126" spans="1:24">
      <c r="A126" s="1" t="s">
        <v>125</v>
      </c>
      <c r="B126" s="2">
        <v>12902020</v>
      </c>
      <c r="C126" s="1" t="s">
        <v>125</v>
      </c>
      <c r="D126" s="14">
        <v>24877.151999999998</v>
      </c>
      <c r="E126" s="4">
        <f t="shared" si="6"/>
        <v>0.51862930290412668</v>
      </c>
      <c r="G126" t="s">
        <v>394</v>
      </c>
      <c r="H126" s="4">
        <f t="shared" si="8"/>
        <v>0.10346485031148767</v>
      </c>
      <c r="I126" s="4">
        <f t="shared" si="9"/>
        <v>0.16234034679833886</v>
      </c>
      <c r="J126" s="4">
        <f t="shared" si="10"/>
        <v>2.2955883587351456</v>
      </c>
      <c r="U126" s="1" t="s">
        <v>125</v>
      </c>
      <c r="V126" s="14">
        <v>2198.6320000000001</v>
      </c>
      <c r="W126" s="7">
        <f t="shared" si="7"/>
        <v>1931.7080000000001</v>
      </c>
      <c r="X126" s="4">
        <f t="shared" si="11"/>
        <v>2.2955883587351456</v>
      </c>
    </row>
    <row r="127" spans="1:24">
      <c r="A127" s="1" t="s">
        <v>126</v>
      </c>
      <c r="B127" s="2">
        <v>13317280</v>
      </c>
      <c r="C127" s="1" t="s">
        <v>126</v>
      </c>
      <c r="D127" s="14">
        <v>25426.132000000001</v>
      </c>
      <c r="E127" s="4">
        <f t="shared" si="6"/>
        <v>0.52376350441349084</v>
      </c>
      <c r="G127" t="s">
        <v>395</v>
      </c>
      <c r="H127" s="4">
        <f t="shared" si="8"/>
        <v>0.11988401955656314</v>
      </c>
      <c r="I127" s="4">
        <f t="shared" si="9"/>
        <v>0.14295441889435079</v>
      </c>
      <c r="J127" s="4">
        <f t="shared" si="10"/>
        <v>0.88716052160721226</v>
      </c>
      <c r="U127" s="1" t="s">
        <v>126</v>
      </c>
      <c r="V127" s="14">
        <v>2079.9</v>
      </c>
      <c r="W127" s="7">
        <f t="shared" si="7"/>
        <v>2176.1499999999996</v>
      </c>
      <c r="X127" s="4">
        <f t="shared" si="11"/>
        <v>0.88716052160721226</v>
      </c>
    </row>
    <row r="128" spans="1:24">
      <c r="A128" s="1" t="s">
        <v>127</v>
      </c>
      <c r="B128" s="2">
        <v>13652112</v>
      </c>
      <c r="C128" s="1" t="s">
        <v>127</v>
      </c>
      <c r="D128" s="14">
        <v>25784.432000000001</v>
      </c>
      <c r="E128" s="4">
        <f t="shared" si="6"/>
        <v>0.52947111652488599</v>
      </c>
      <c r="G128" t="s">
        <v>396</v>
      </c>
      <c r="H128" s="4">
        <f t="shared" si="8"/>
        <v>0.11595796996060659</v>
      </c>
      <c r="I128" s="4">
        <f t="shared" si="9"/>
        <v>8.7694627172167916E-2</v>
      </c>
      <c r="J128" s="4">
        <f t="shared" si="10"/>
        <v>-0.15595826154647496</v>
      </c>
      <c r="U128" s="1" t="s">
        <v>127</v>
      </c>
      <c r="V128" s="14">
        <v>1769.52</v>
      </c>
      <c r="W128" s="7">
        <f t="shared" si="7"/>
        <v>2094.4090000000001</v>
      </c>
      <c r="X128" s="4">
        <f t="shared" si="11"/>
        <v>-0.15595826154647496</v>
      </c>
    </row>
    <row r="129" spans="1:24">
      <c r="A129" s="1" t="s">
        <v>128</v>
      </c>
      <c r="B129" s="2">
        <v>14039888</v>
      </c>
      <c r="C129" s="1" t="s">
        <v>128</v>
      </c>
      <c r="D129" s="14">
        <v>25950.28</v>
      </c>
      <c r="E129" s="4">
        <f t="shared" si="6"/>
        <v>0.54103030872884605</v>
      </c>
      <c r="G129" t="s">
        <v>397</v>
      </c>
      <c r="H129" s="4">
        <f t="shared" si="8"/>
        <v>0.12111240790674827</v>
      </c>
      <c r="I129" s="4">
        <f t="shared" si="9"/>
        <v>6.5311993058592144E-2</v>
      </c>
      <c r="J129" s="4">
        <f t="shared" si="10"/>
        <v>-0.43367742910322182</v>
      </c>
      <c r="U129" s="1" t="s">
        <v>128</v>
      </c>
      <c r="V129" s="14">
        <v>1319.296</v>
      </c>
      <c r="W129" s="7">
        <f t="shared" si="7"/>
        <v>1841.837</v>
      </c>
      <c r="X129" s="4">
        <f t="shared" si="11"/>
        <v>-0.43367742910322182</v>
      </c>
    </row>
    <row r="130" spans="1:24">
      <c r="A130" s="1" t="s">
        <v>129</v>
      </c>
      <c r="B130" s="2">
        <v>14537940</v>
      </c>
      <c r="C130" s="1" t="s">
        <v>129</v>
      </c>
      <c r="D130" s="14">
        <v>26647.928</v>
      </c>
      <c r="E130" s="4">
        <f t="shared" si="6"/>
        <v>0.54555611228009926</v>
      </c>
      <c r="G130" t="s">
        <v>398</v>
      </c>
      <c r="H130" s="4">
        <f t="shared" si="8"/>
        <v>0.12679564905340412</v>
      </c>
      <c r="I130" s="4">
        <f t="shared" si="9"/>
        <v>7.1180816839483851E-2</v>
      </c>
      <c r="J130" s="4">
        <f t="shared" si="10"/>
        <v>-0.4895280337955602</v>
      </c>
      <c r="U130" s="1" t="s">
        <v>129</v>
      </c>
      <c r="V130" s="14">
        <v>1122.3399999999999</v>
      </c>
      <c r="W130" s="7">
        <f t="shared" si="7"/>
        <v>1572.7640000000001</v>
      </c>
      <c r="X130" s="4">
        <f t="shared" si="11"/>
        <v>-0.4895280337955602</v>
      </c>
    </row>
    <row r="131" spans="1:24">
      <c r="A131" s="1" t="s">
        <v>130</v>
      </c>
      <c r="B131" s="2">
        <v>14673728</v>
      </c>
      <c r="C131" s="1" t="s">
        <v>130</v>
      </c>
      <c r="D131" s="14">
        <v>26967.4</v>
      </c>
      <c r="E131" s="4">
        <f t="shared" si="6"/>
        <v>0.54412839205855956</v>
      </c>
      <c r="G131" t="s">
        <v>399</v>
      </c>
      <c r="H131" s="4">
        <f t="shared" si="8"/>
        <v>0.10185623490682771</v>
      </c>
      <c r="I131" s="4">
        <f t="shared" si="9"/>
        <v>6.0617478112675593E-2</v>
      </c>
      <c r="J131" s="4">
        <f t="shared" si="10"/>
        <v>-0.55321505841627006</v>
      </c>
      <c r="U131" s="1" t="s">
        <v>130</v>
      </c>
      <c r="V131" s="14">
        <v>929.26800000000003</v>
      </c>
      <c r="W131" s="7">
        <f t="shared" si="7"/>
        <v>1285.106</v>
      </c>
      <c r="X131" s="4">
        <f t="shared" si="11"/>
        <v>-0.55321505841627006</v>
      </c>
    </row>
    <row r="132" spans="1:24">
      <c r="A132" s="1" t="s">
        <v>131</v>
      </c>
      <c r="B132" s="2">
        <v>15135872</v>
      </c>
      <c r="C132" s="1" t="s">
        <v>131</v>
      </c>
      <c r="D132" s="14">
        <v>27506.671999999999</v>
      </c>
      <c r="E132" s="4">
        <f t="shared" si="6"/>
        <v>0.55026184192693317</v>
      </c>
      <c r="G132" t="s">
        <v>400</v>
      </c>
      <c r="H132" s="4">
        <f t="shared" si="8"/>
        <v>0.1086835502082022</v>
      </c>
      <c r="I132" s="4">
        <f t="shared" si="9"/>
        <v>6.6793792471363966E-2</v>
      </c>
      <c r="J132" s="4">
        <f t="shared" si="10"/>
        <v>-0.6652832406528324</v>
      </c>
      <c r="U132" s="1" t="s">
        <v>131</v>
      </c>
      <c r="V132" s="14">
        <v>592.28800000000001</v>
      </c>
      <c r="W132" s="7">
        <f t="shared" si="7"/>
        <v>990.798</v>
      </c>
      <c r="X132" s="4">
        <f t="shared" si="11"/>
        <v>-0.6652832406528324</v>
      </c>
    </row>
    <row r="133" spans="1:24">
      <c r="A133" s="1" t="s">
        <v>132</v>
      </c>
      <c r="B133" s="2">
        <v>15043876</v>
      </c>
      <c r="C133" s="1" t="s">
        <v>132</v>
      </c>
      <c r="D133" s="14">
        <v>26577.212</v>
      </c>
      <c r="E133" s="4">
        <f t="shared" ref="E133:E196" si="12">B133/(D133*1000)</f>
        <v>0.56604417348215452</v>
      </c>
      <c r="G133" t="s">
        <v>401</v>
      </c>
      <c r="H133" s="4">
        <f t="shared" si="8"/>
        <v>7.1509687256764431E-2</v>
      </c>
      <c r="I133" s="4">
        <f t="shared" si="9"/>
        <v>2.4158968612284726E-2</v>
      </c>
      <c r="J133" s="4">
        <f t="shared" si="10"/>
        <v>-1.3243335839720578</v>
      </c>
      <c r="U133" s="1" t="s">
        <v>132</v>
      </c>
      <c r="V133" s="14">
        <v>-427.892</v>
      </c>
      <c r="W133" s="7">
        <f t="shared" ref="W133:W196" si="13">SUM(V130:V133)/4</f>
        <v>554.00100000000009</v>
      </c>
      <c r="X133" s="4">
        <f t="shared" si="11"/>
        <v>-1.3243335839720578</v>
      </c>
    </row>
    <row r="134" spans="1:24">
      <c r="A134" s="1" t="s">
        <v>133</v>
      </c>
      <c r="B134" s="2">
        <v>15022588</v>
      </c>
      <c r="C134" s="1" t="s">
        <v>133</v>
      </c>
      <c r="D134" s="14">
        <v>28255.748</v>
      </c>
      <c r="E134" s="4">
        <f t="shared" si="12"/>
        <v>0.53166484921935175</v>
      </c>
      <c r="G134" t="s">
        <v>402</v>
      </c>
      <c r="H134" s="4">
        <f t="shared" si="8"/>
        <v>3.3336772610149668E-2</v>
      </c>
      <c r="I134" s="4">
        <f t="shared" si="9"/>
        <v>6.0335647859750985E-2</v>
      </c>
      <c r="J134" s="4">
        <f t="shared" si="10"/>
        <v>-0.45255448438084711</v>
      </c>
      <c r="U134" s="1" t="s">
        <v>133</v>
      </c>
      <c r="V134" s="14">
        <v>614.41999999999996</v>
      </c>
      <c r="W134" s="7">
        <f t="shared" si="13"/>
        <v>427.02099999999996</v>
      </c>
      <c r="X134" s="4">
        <f t="shared" si="11"/>
        <v>-0.45255448438084711</v>
      </c>
    </row>
    <row r="135" spans="1:24">
      <c r="A135" s="1" t="s">
        <v>134</v>
      </c>
      <c r="B135" s="2">
        <v>15407796</v>
      </c>
      <c r="C135" s="1" t="s">
        <v>134</v>
      </c>
      <c r="D135" s="14">
        <v>29624.308000000001</v>
      </c>
      <c r="E135" s="4">
        <f t="shared" si="12"/>
        <v>0.52010652873309315</v>
      </c>
      <c r="G135" t="s">
        <v>403</v>
      </c>
      <c r="H135" s="4">
        <f t="shared" si="8"/>
        <v>5.0026005661274464E-2</v>
      </c>
      <c r="I135" s="4">
        <f t="shared" si="9"/>
        <v>9.8522957348502249E-2</v>
      </c>
      <c r="J135" s="4">
        <f t="shared" si="10"/>
        <v>-4.051791302401464E-2</v>
      </c>
      <c r="U135" s="1" t="s">
        <v>134</v>
      </c>
      <c r="V135" s="14">
        <v>891.61599999999999</v>
      </c>
      <c r="W135" s="7">
        <f t="shared" si="13"/>
        <v>417.608</v>
      </c>
      <c r="X135" s="4">
        <f t="shared" si="11"/>
        <v>-4.051791302401464E-2</v>
      </c>
    </row>
    <row r="136" spans="1:24">
      <c r="A136" s="1" t="s">
        <v>135</v>
      </c>
      <c r="B136" s="2">
        <v>15902392</v>
      </c>
      <c r="C136" s="1" t="s">
        <v>135</v>
      </c>
      <c r="D136" s="14">
        <v>30798.28</v>
      </c>
      <c r="E136" s="4">
        <f t="shared" si="12"/>
        <v>0.51634026315755299</v>
      </c>
      <c r="G136" t="s">
        <v>404</v>
      </c>
      <c r="H136" s="4">
        <f t="shared" ref="H136:H199" si="14">B136/B132-1</f>
        <v>5.0642605857132095E-2</v>
      </c>
      <c r="I136" s="4">
        <f t="shared" ref="I136:I199" si="15">D136/D132-1</f>
        <v>0.11966580326402254</v>
      </c>
      <c r="J136" s="4">
        <f t="shared" ref="J136:J199" si="16">V136/V132-1</f>
        <v>1.2108366200226914</v>
      </c>
      <c r="U136" s="1" t="s">
        <v>135</v>
      </c>
      <c r="V136" s="14">
        <v>1309.452</v>
      </c>
      <c r="W136" s="7">
        <f t="shared" si="13"/>
        <v>596.899</v>
      </c>
      <c r="X136" s="4">
        <f t="shared" si="11"/>
        <v>1.2108366200226914</v>
      </c>
    </row>
    <row r="137" spans="1:24">
      <c r="A137" s="1" t="s">
        <v>136</v>
      </c>
      <c r="B137" s="2">
        <v>16067652</v>
      </c>
      <c r="C137" s="1" t="s">
        <v>136</v>
      </c>
      <c r="D137" s="14">
        <v>30990.988000000001</v>
      </c>
      <c r="E137" s="4">
        <f t="shared" si="12"/>
        <v>0.51846207678180511</v>
      </c>
      <c r="G137" t="s">
        <v>405</v>
      </c>
      <c r="H137" s="4">
        <f t="shared" si="14"/>
        <v>6.8052674722923756E-2</v>
      </c>
      <c r="I137" s="4">
        <f t="shared" si="15"/>
        <v>0.16607370253885168</v>
      </c>
      <c r="J137" s="4">
        <f t="shared" si="16"/>
        <v>-3.5915791835322932</v>
      </c>
      <c r="U137" s="1" t="s">
        <v>136</v>
      </c>
      <c r="V137" s="14">
        <v>1108.9159999999999</v>
      </c>
      <c r="W137" s="7">
        <f t="shared" si="13"/>
        <v>981.10100000000011</v>
      </c>
      <c r="X137" s="4">
        <f t="shared" si="11"/>
        <v>-3.5915791835322932</v>
      </c>
    </row>
    <row r="138" spans="1:24">
      <c r="A138" s="1" t="s">
        <v>137</v>
      </c>
      <c r="B138" s="2">
        <v>16117104</v>
      </c>
      <c r="C138" s="1" t="s">
        <v>137</v>
      </c>
      <c r="D138" s="14">
        <v>32493.928</v>
      </c>
      <c r="E138" s="4">
        <f t="shared" si="12"/>
        <v>0.49600356103454157</v>
      </c>
      <c r="G138" t="s">
        <v>406</v>
      </c>
      <c r="H138" s="4">
        <f t="shared" si="14"/>
        <v>7.2858018871315711E-2</v>
      </c>
      <c r="I138" s="4">
        <f t="shared" si="15"/>
        <v>0.14999355175449613</v>
      </c>
      <c r="J138" s="4">
        <f t="shared" si="16"/>
        <v>1.7741024055206536</v>
      </c>
      <c r="U138" s="1" t="s">
        <v>137</v>
      </c>
      <c r="V138" s="14">
        <v>1704.4639999999999</v>
      </c>
      <c r="W138" s="7">
        <f t="shared" si="13"/>
        <v>1253.6120000000001</v>
      </c>
      <c r="X138" s="4">
        <f t="shared" si="11"/>
        <v>1.7741024055206536</v>
      </c>
    </row>
    <row r="139" spans="1:24">
      <c r="A139" s="1" t="s">
        <v>138</v>
      </c>
      <c r="B139" s="2">
        <v>16131180</v>
      </c>
      <c r="C139" s="1" t="s">
        <v>138</v>
      </c>
      <c r="D139" s="14">
        <v>32385.52</v>
      </c>
      <c r="E139" s="4">
        <f t="shared" si="12"/>
        <v>0.498098532924591</v>
      </c>
      <c r="G139" t="s">
        <v>407</v>
      </c>
      <c r="H139" s="4">
        <f t="shared" si="14"/>
        <v>4.6949219732659975E-2</v>
      </c>
      <c r="I139" s="4">
        <f t="shared" si="15"/>
        <v>9.3207645559180596E-2</v>
      </c>
      <c r="J139" s="4">
        <f t="shared" si="16"/>
        <v>0.4025948390338443</v>
      </c>
      <c r="U139" s="1" t="s">
        <v>138</v>
      </c>
      <c r="V139" s="14">
        <v>1250.576</v>
      </c>
      <c r="W139" s="7">
        <f t="shared" si="13"/>
        <v>1343.3520000000001</v>
      </c>
      <c r="X139" s="4">
        <f t="shared" ref="X139:X202" si="17">V139/V135-1</f>
        <v>0.4025948390338443</v>
      </c>
    </row>
    <row r="140" spans="1:24">
      <c r="A140" s="1" t="s">
        <v>139</v>
      </c>
      <c r="B140" s="2">
        <v>15943576</v>
      </c>
      <c r="C140" s="1" t="s">
        <v>139</v>
      </c>
      <c r="D140" s="14">
        <v>31595.196</v>
      </c>
      <c r="E140" s="4">
        <f t="shared" si="12"/>
        <v>0.50462025935841637</v>
      </c>
      <c r="G140" t="s">
        <v>408</v>
      </c>
      <c r="H140" s="4">
        <f t="shared" si="14"/>
        <v>2.5897990692218542E-3</v>
      </c>
      <c r="I140" s="4">
        <f t="shared" si="15"/>
        <v>2.5875341090476622E-2</v>
      </c>
      <c r="J140" s="4">
        <f t="shared" si="16"/>
        <v>-0.81295381579469883</v>
      </c>
      <c r="U140" s="1" t="s">
        <v>139</v>
      </c>
      <c r="V140" s="14">
        <v>244.928</v>
      </c>
      <c r="W140" s="7">
        <f t="shared" si="13"/>
        <v>1077.221</v>
      </c>
      <c r="X140" s="4">
        <f t="shared" si="17"/>
        <v>-0.81295381579469883</v>
      </c>
    </row>
    <row r="141" spans="1:24">
      <c r="A141" s="1" t="s">
        <v>140</v>
      </c>
      <c r="B141" s="2">
        <v>16031668</v>
      </c>
      <c r="C141" s="1" t="s">
        <v>140</v>
      </c>
      <c r="D141" s="14">
        <v>32174.448</v>
      </c>
      <c r="E141" s="4">
        <f t="shared" si="12"/>
        <v>0.49827328816954375</v>
      </c>
      <c r="G141" t="s">
        <v>409</v>
      </c>
      <c r="H141" s="4">
        <f t="shared" si="14"/>
        <v>-2.2395307042994972E-3</v>
      </c>
      <c r="I141" s="4">
        <f t="shared" si="15"/>
        <v>3.8187230429697738E-2</v>
      </c>
      <c r="J141" s="4">
        <f t="shared" si="16"/>
        <v>-0.76618607721414422</v>
      </c>
      <c r="U141" s="1" t="s">
        <v>140</v>
      </c>
      <c r="V141" s="14">
        <v>259.27999999999997</v>
      </c>
      <c r="W141" s="7">
        <f t="shared" si="13"/>
        <v>864.8119999999999</v>
      </c>
      <c r="X141" s="4">
        <f t="shared" si="17"/>
        <v>-0.76618607721414422</v>
      </c>
    </row>
    <row r="142" spans="1:24">
      <c r="A142" s="1" t="s">
        <v>141</v>
      </c>
      <c r="B142" s="2">
        <v>16055860</v>
      </c>
      <c r="C142" s="1" t="s">
        <v>141</v>
      </c>
      <c r="D142" s="14">
        <v>32669.524000000001</v>
      </c>
      <c r="E142" s="4">
        <f t="shared" si="12"/>
        <v>0.49146293040572003</v>
      </c>
      <c r="G142" t="s">
        <v>410</v>
      </c>
      <c r="H142" s="4">
        <f t="shared" si="14"/>
        <v>-3.7999382519341429E-3</v>
      </c>
      <c r="I142" s="4">
        <f t="shared" si="15"/>
        <v>5.4039634728064723E-3</v>
      </c>
      <c r="J142" s="4">
        <f t="shared" si="16"/>
        <v>-0.82493030066930129</v>
      </c>
      <c r="U142" s="1" t="s">
        <v>141</v>
      </c>
      <c r="V142" s="14">
        <v>298.39999999999998</v>
      </c>
      <c r="W142" s="7">
        <f t="shared" si="13"/>
        <v>513.29599999999994</v>
      </c>
      <c r="X142" s="4">
        <f t="shared" si="17"/>
        <v>-0.82493030066930129</v>
      </c>
    </row>
    <row r="143" spans="1:24">
      <c r="A143" s="1" t="s">
        <v>142</v>
      </c>
      <c r="B143" s="2">
        <v>16097532</v>
      </c>
      <c r="C143" s="1" t="s">
        <v>142</v>
      </c>
      <c r="D143" s="14">
        <v>33958.843999999997</v>
      </c>
      <c r="E143" s="4">
        <f t="shared" si="12"/>
        <v>0.47403062365727172</v>
      </c>
      <c r="G143" t="s">
        <v>411</v>
      </c>
      <c r="H143" s="4">
        <f t="shared" si="14"/>
        <v>-2.0858982417901739E-3</v>
      </c>
      <c r="I143" s="4">
        <f t="shared" si="15"/>
        <v>4.8581094266820335E-2</v>
      </c>
      <c r="J143" s="4">
        <f t="shared" si="16"/>
        <v>-3.1607835109581539E-2</v>
      </c>
      <c r="U143" s="1" t="s">
        <v>142</v>
      </c>
      <c r="V143" s="14">
        <v>1211.048</v>
      </c>
      <c r="W143" s="7">
        <f t="shared" si="13"/>
        <v>503.41399999999999</v>
      </c>
      <c r="X143" s="4">
        <f t="shared" si="17"/>
        <v>-3.1607835109581539E-2</v>
      </c>
    </row>
    <row r="144" spans="1:24">
      <c r="A144" s="1" t="s">
        <v>143</v>
      </c>
      <c r="B144" s="2">
        <v>15906976</v>
      </c>
      <c r="C144" s="1" t="s">
        <v>143</v>
      </c>
      <c r="D144" s="14">
        <v>32939.64</v>
      </c>
      <c r="E144" s="4">
        <f t="shared" si="12"/>
        <v>0.48291286729302446</v>
      </c>
      <c r="G144" t="s">
        <v>412</v>
      </c>
      <c r="H144" s="4">
        <f t="shared" si="14"/>
        <v>-2.2955954172388937E-3</v>
      </c>
      <c r="I144" s="4">
        <f t="shared" si="15"/>
        <v>4.2552165208913362E-2</v>
      </c>
      <c r="J144" s="4">
        <f t="shared" si="16"/>
        <v>0.22564998693493621</v>
      </c>
      <c r="U144" s="1" t="s">
        <v>143</v>
      </c>
      <c r="V144" s="14">
        <v>300.19600000000003</v>
      </c>
      <c r="W144" s="7">
        <f t="shared" si="13"/>
        <v>517.23099999999999</v>
      </c>
      <c r="X144" s="4">
        <f t="shared" si="17"/>
        <v>0.22564998693493621</v>
      </c>
    </row>
    <row r="145" spans="1:24">
      <c r="A145" s="1" t="s">
        <v>144</v>
      </c>
      <c r="B145" s="2">
        <v>16316284</v>
      </c>
      <c r="C145" s="1" t="s">
        <v>144</v>
      </c>
      <c r="D145" s="14">
        <v>33241.964</v>
      </c>
      <c r="E145" s="4">
        <f t="shared" si="12"/>
        <v>0.49083393508277667</v>
      </c>
      <c r="G145" t="s">
        <v>413</v>
      </c>
      <c r="H145" s="4">
        <f t="shared" si="14"/>
        <v>1.7753361658936484E-2</v>
      </c>
      <c r="I145" s="4">
        <f t="shared" si="15"/>
        <v>3.3178999683226795E-2</v>
      </c>
      <c r="J145" s="4">
        <f t="shared" si="16"/>
        <v>-1.3402036408515889</v>
      </c>
      <c r="U145" s="1" t="s">
        <v>144</v>
      </c>
      <c r="V145" s="14">
        <v>-88.207999999999998</v>
      </c>
      <c r="W145" s="7">
        <f t="shared" si="13"/>
        <v>430.35899999999992</v>
      </c>
      <c r="X145" s="4">
        <f t="shared" si="17"/>
        <v>-1.3402036408515889</v>
      </c>
    </row>
    <row r="146" spans="1:24">
      <c r="A146" s="1" t="s">
        <v>145</v>
      </c>
      <c r="B146" s="2">
        <v>16689644</v>
      </c>
      <c r="C146" s="1" t="s">
        <v>145</v>
      </c>
      <c r="D146" s="14">
        <v>32900.131999999998</v>
      </c>
      <c r="E146" s="4">
        <f t="shared" si="12"/>
        <v>0.50728197686258525</v>
      </c>
      <c r="G146" t="s">
        <v>414</v>
      </c>
      <c r="H146" s="4">
        <f t="shared" si="14"/>
        <v>3.9473687488555509E-2</v>
      </c>
      <c r="I146" s="4">
        <f t="shared" si="15"/>
        <v>7.0588111415397226E-3</v>
      </c>
      <c r="J146" s="4">
        <f t="shared" si="16"/>
        <v>-4.6637533512064344</v>
      </c>
      <c r="U146" s="1" t="s">
        <v>145</v>
      </c>
      <c r="V146" s="14">
        <v>-1093.2639999999999</v>
      </c>
      <c r="W146" s="7">
        <f t="shared" si="13"/>
        <v>82.44300000000004</v>
      </c>
      <c r="X146" s="4">
        <f t="shared" si="17"/>
        <v>-4.6637533512064344</v>
      </c>
    </row>
    <row r="147" spans="1:24">
      <c r="A147" s="1" t="s">
        <v>146</v>
      </c>
      <c r="B147" s="2">
        <v>16906992</v>
      </c>
      <c r="C147" s="1" t="s">
        <v>146</v>
      </c>
      <c r="D147" s="14">
        <v>34197.775999999998</v>
      </c>
      <c r="E147" s="4">
        <f t="shared" si="12"/>
        <v>0.49438864094553986</v>
      </c>
      <c r="G147" t="s">
        <v>415</v>
      </c>
      <c r="H147" s="4">
        <f t="shared" si="14"/>
        <v>5.0284726876144825E-2</v>
      </c>
      <c r="I147" s="4">
        <f t="shared" si="15"/>
        <v>7.0359285492758161E-3</v>
      </c>
      <c r="J147" s="4">
        <f t="shared" si="16"/>
        <v>-1.2158362013726953</v>
      </c>
      <c r="U147" s="1" t="s">
        <v>146</v>
      </c>
      <c r="V147" s="14">
        <v>-261.38799999999998</v>
      </c>
      <c r="W147" s="7">
        <f t="shared" si="13"/>
        <v>-285.66599999999994</v>
      </c>
      <c r="X147" s="4">
        <f t="shared" si="17"/>
        <v>-1.2158362013726953</v>
      </c>
    </row>
    <row r="148" spans="1:24">
      <c r="A148" s="1" t="s">
        <v>147</v>
      </c>
      <c r="B148" s="2">
        <v>17187304</v>
      </c>
      <c r="C148" s="1" t="s">
        <v>147</v>
      </c>
      <c r="D148" s="14">
        <v>36139.908000000003</v>
      </c>
      <c r="E148" s="4">
        <f t="shared" si="12"/>
        <v>0.4755768609040178</v>
      </c>
      <c r="G148" t="s">
        <v>416</v>
      </c>
      <c r="H148" s="4">
        <f t="shared" si="14"/>
        <v>8.0488459905892817E-2</v>
      </c>
      <c r="I148" s="4">
        <f t="shared" si="15"/>
        <v>9.7155524468391485E-2</v>
      </c>
      <c r="J148" s="4">
        <f t="shared" si="16"/>
        <v>3.0831590027848472</v>
      </c>
      <c r="U148" s="1" t="s">
        <v>147</v>
      </c>
      <c r="V148" s="14">
        <v>1225.748</v>
      </c>
      <c r="W148" s="7">
        <f t="shared" si="13"/>
        <v>-54.277999999999963</v>
      </c>
      <c r="X148" s="4">
        <f t="shared" si="17"/>
        <v>3.0831590027848472</v>
      </c>
    </row>
    <row r="149" spans="1:24">
      <c r="A149" s="1" t="s">
        <v>148</v>
      </c>
      <c r="B149" s="2">
        <v>17471368</v>
      </c>
      <c r="C149" s="1" t="s">
        <v>148</v>
      </c>
      <c r="D149" s="14">
        <v>36832.944000000003</v>
      </c>
      <c r="E149" s="4">
        <f t="shared" si="12"/>
        <v>0.47434079665204065</v>
      </c>
      <c r="G149" t="s">
        <v>417</v>
      </c>
      <c r="H149" s="4">
        <f t="shared" si="14"/>
        <v>7.0793325244890237E-2</v>
      </c>
      <c r="I149" s="4">
        <f t="shared" si="15"/>
        <v>0.10802550655550935</v>
      </c>
      <c r="J149" s="4">
        <f t="shared" si="16"/>
        <v>-15.339742426990751</v>
      </c>
      <c r="U149" s="1" t="s">
        <v>148</v>
      </c>
      <c r="V149" s="14">
        <v>1264.8800000000001</v>
      </c>
      <c r="W149" s="7">
        <f t="shared" si="13"/>
        <v>283.99400000000009</v>
      </c>
      <c r="X149" s="4">
        <f t="shared" si="17"/>
        <v>-15.339742426990751</v>
      </c>
    </row>
    <row r="150" spans="1:24">
      <c r="A150" s="1" t="s">
        <v>149</v>
      </c>
      <c r="B150" s="2">
        <v>17708392</v>
      </c>
      <c r="C150" s="1" t="s">
        <v>149</v>
      </c>
      <c r="D150" s="14">
        <v>37306.239999999998</v>
      </c>
      <c r="E150" s="4">
        <f t="shared" si="12"/>
        <v>0.47467640802182154</v>
      </c>
      <c r="G150" t="s">
        <v>418</v>
      </c>
      <c r="H150" s="4">
        <f t="shared" si="14"/>
        <v>6.1040726812387369E-2</v>
      </c>
      <c r="I150" s="4">
        <f t="shared" si="15"/>
        <v>0.13392371799602509</v>
      </c>
      <c r="J150" s="4">
        <f t="shared" si="16"/>
        <v>-1.9473210496275375</v>
      </c>
      <c r="U150" s="1" t="s">
        <v>149</v>
      </c>
      <c r="V150" s="14">
        <v>1035.672</v>
      </c>
      <c r="W150" s="7">
        <f t="shared" si="13"/>
        <v>816.22800000000007</v>
      </c>
      <c r="X150" s="4">
        <f t="shared" si="17"/>
        <v>-1.9473210496275375</v>
      </c>
    </row>
    <row r="151" spans="1:24">
      <c r="A151" s="1" t="s">
        <v>150</v>
      </c>
      <c r="B151" s="2">
        <v>17711252</v>
      </c>
      <c r="C151" s="1" t="s">
        <v>150</v>
      </c>
      <c r="D151" s="14">
        <v>37730.06</v>
      </c>
      <c r="E151" s="4">
        <f t="shared" si="12"/>
        <v>0.46942019175161659</v>
      </c>
      <c r="G151" t="s">
        <v>419</v>
      </c>
      <c r="H151" s="4">
        <f t="shared" si="14"/>
        <v>4.756966821774089E-2</v>
      </c>
      <c r="I151" s="4">
        <f t="shared" si="15"/>
        <v>0.10328987475676787</v>
      </c>
      <c r="J151" s="4">
        <f t="shared" si="16"/>
        <v>-5.585321437862488</v>
      </c>
      <c r="U151" s="1" t="s">
        <v>150</v>
      </c>
      <c r="V151" s="14">
        <v>1198.548</v>
      </c>
      <c r="W151" s="7">
        <f t="shared" si="13"/>
        <v>1181.212</v>
      </c>
      <c r="X151" s="4">
        <f t="shared" si="17"/>
        <v>-5.585321437862488</v>
      </c>
    </row>
    <row r="152" spans="1:24">
      <c r="A152" s="1" t="s">
        <v>151</v>
      </c>
      <c r="B152" s="2">
        <v>17888360</v>
      </c>
      <c r="C152" s="1" t="s">
        <v>151</v>
      </c>
      <c r="D152" s="14">
        <v>38176.76</v>
      </c>
      <c r="E152" s="4">
        <f t="shared" si="12"/>
        <v>0.46856674060344566</v>
      </c>
      <c r="G152" t="s">
        <v>420</v>
      </c>
      <c r="H152" s="4">
        <f t="shared" si="14"/>
        <v>4.0789177872224691E-2</v>
      </c>
      <c r="I152" s="4">
        <f t="shared" si="15"/>
        <v>5.6360187745912338E-2</v>
      </c>
      <c r="J152" s="4">
        <f t="shared" si="16"/>
        <v>0.18049713317908722</v>
      </c>
      <c r="U152" s="1" t="s">
        <v>151</v>
      </c>
      <c r="V152" s="14">
        <v>1446.992</v>
      </c>
      <c r="W152" s="7">
        <f t="shared" si="13"/>
        <v>1236.5230000000001</v>
      </c>
      <c r="X152" s="4">
        <f t="shared" si="17"/>
        <v>0.18049713317908722</v>
      </c>
    </row>
    <row r="153" spans="1:24">
      <c r="A153" s="1" t="s">
        <v>152</v>
      </c>
      <c r="B153" s="2">
        <v>17978800</v>
      </c>
      <c r="C153" s="1" t="s">
        <v>152</v>
      </c>
      <c r="D153" s="14">
        <v>38252.387999999999</v>
      </c>
      <c r="E153" s="4">
        <f t="shared" si="12"/>
        <v>0.47000464389308194</v>
      </c>
      <c r="G153" t="s">
        <v>421</v>
      </c>
      <c r="H153" s="4">
        <f t="shared" si="14"/>
        <v>2.9043632988555945E-2</v>
      </c>
      <c r="I153" s="4">
        <f t="shared" si="15"/>
        <v>3.8537348521475723E-2</v>
      </c>
      <c r="J153" s="4">
        <f t="shared" si="16"/>
        <v>0.12681361077730702</v>
      </c>
      <c r="U153" s="1" t="s">
        <v>152</v>
      </c>
      <c r="V153" s="14">
        <v>1425.2840000000001</v>
      </c>
      <c r="W153" s="7">
        <f t="shared" si="13"/>
        <v>1276.6240000000003</v>
      </c>
      <c r="X153" s="4">
        <f t="shared" si="17"/>
        <v>0.12681361077730702</v>
      </c>
    </row>
    <row r="154" spans="1:24">
      <c r="A154" s="1" t="s">
        <v>153</v>
      </c>
      <c r="B154" s="2">
        <v>18066172</v>
      </c>
      <c r="C154" s="1" t="s">
        <v>153</v>
      </c>
      <c r="D154" s="14">
        <v>38243.063999999998</v>
      </c>
      <c r="E154" s="4">
        <f t="shared" si="12"/>
        <v>0.4724038847933314</v>
      </c>
      <c r="G154" t="s">
        <v>422</v>
      </c>
      <c r="H154" s="4">
        <f t="shared" si="14"/>
        <v>2.0203980124225751E-2</v>
      </c>
      <c r="I154" s="4">
        <f t="shared" si="15"/>
        <v>2.5111723936799946E-2</v>
      </c>
      <c r="J154" s="4">
        <f t="shared" si="16"/>
        <v>0.37976888435720957</v>
      </c>
      <c r="U154" s="1" t="s">
        <v>153</v>
      </c>
      <c r="V154" s="14">
        <v>1428.9880000000001</v>
      </c>
      <c r="W154" s="7">
        <f t="shared" si="13"/>
        <v>1374.953</v>
      </c>
      <c r="X154" s="4">
        <f t="shared" si="17"/>
        <v>0.37976888435720957</v>
      </c>
    </row>
    <row r="155" spans="1:24">
      <c r="A155" s="1" t="s">
        <v>154</v>
      </c>
      <c r="B155" s="2">
        <v>18161424</v>
      </c>
      <c r="C155" s="1" t="s">
        <v>154</v>
      </c>
      <c r="D155" s="14">
        <v>38589.167999999998</v>
      </c>
      <c r="E155" s="4">
        <f t="shared" si="12"/>
        <v>0.47063528293742951</v>
      </c>
      <c r="G155" t="s">
        <v>423</v>
      </c>
      <c r="H155" s="4">
        <f t="shared" si="14"/>
        <v>2.5417288399487425E-2</v>
      </c>
      <c r="I155" s="4">
        <f t="shared" si="15"/>
        <v>2.2769855123474514E-2</v>
      </c>
      <c r="J155" s="4">
        <f t="shared" si="16"/>
        <v>0.34237427287017308</v>
      </c>
      <c r="U155" s="1" t="s">
        <v>154</v>
      </c>
      <c r="V155" s="14">
        <v>1608.9</v>
      </c>
      <c r="W155" s="7">
        <f t="shared" si="13"/>
        <v>1477.5410000000002</v>
      </c>
      <c r="X155" s="4">
        <f t="shared" si="17"/>
        <v>0.34237427287017308</v>
      </c>
    </row>
    <row r="156" spans="1:24">
      <c r="A156" s="1" t="s">
        <v>155</v>
      </c>
      <c r="B156" s="2">
        <v>18401304</v>
      </c>
      <c r="C156" s="1" t="s">
        <v>155</v>
      </c>
      <c r="D156" s="14">
        <v>38946.356</v>
      </c>
      <c r="E156" s="4">
        <f t="shared" si="12"/>
        <v>0.47247819539265751</v>
      </c>
      <c r="G156" t="s">
        <v>424</v>
      </c>
      <c r="H156" s="4">
        <f t="shared" si="14"/>
        <v>2.8674735973560406E-2</v>
      </c>
      <c r="I156" s="4">
        <f t="shared" si="15"/>
        <v>2.0158756269520905E-2</v>
      </c>
      <c r="J156" s="4">
        <f t="shared" si="16"/>
        <v>8.1288631865276351E-2</v>
      </c>
      <c r="U156" s="1" t="s">
        <v>155</v>
      </c>
      <c r="V156" s="14">
        <v>1564.616</v>
      </c>
      <c r="W156" s="7">
        <f t="shared" si="13"/>
        <v>1506.9470000000001</v>
      </c>
      <c r="X156" s="4">
        <f t="shared" si="17"/>
        <v>8.1288631865276351E-2</v>
      </c>
    </row>
    <row r="157" spans="1:24">
      <c r="A157" s="1" t="s">
        <v>156</v>
      </c>
      <c r="B157" s="2">
        <v>18427448</v>
      </c>
      <c r="C157" s="1" t="s">
        <v>156</v>
      </c>
      <c r="D157" s="14">
        <v>39344.044000000002</v>
      </c>
      <c r="E157" s="4">
        <f t="shared" si="12"/>
        <v>0.46836690198902786</v>
      </c>
      <c r="G157" t="s">
        <v>425</v>
      </c>
      <c r="H157" s="4">
        <f t="shared" si="14"/>
        <v>2.4954279484726394E-2</v>
      </c>
      <c r="I157" s="4">
        <f t="shared" si="15"/>
        <v>2.8538244462019025E-2</v>
      </c>
      <c r="J157" s="4">
        <f t="shared" si="16"/>
        <v>0.1540043949135752</v>
      </c>
      <c r="U157" s="1" t="s">
        <v>156</v>
      </c>
      <c r="V157" s="14">
        <v>1644.7840000000001</v>
      </c>
      <c r="W157" s="7">
        <f t="shared" si="13"/>
        <v>1561.8220000000001</v>
      </c>
      <c r="X157" s="4">
        <f t="shared" si="17"/>
        <v>0.1540043949135752</v>
      </c>
    </row>
    <row r="158" spans="1:24">
      <c r="A158" s="1" t="s">
        <v>157</v>
      </c>
      <c r="B158" s="2">
        <v>18583068</v>
      </c>
      <c r="C158" s="1" t="s">
        <v>157</v>
      </c>
      <c r="D158" s="14">
        <v>39970.296000000002</v>
      </c>
      <c r="E158" s="4">
        <f t="shared" si="12"/>
        <v>0.46492195104084294</v>
      </c>
      <c r="G158" t="s">
        <v>426</v>
      </c>
      <c r="H158" s="4">
        <f t="shared" si="14"/>
        <v>2.861126308329176E-2</v>
      </c>
      <c r="I158" s="4">
        <f t="shared" si="15"/>
        <v>4.5164582001065767E-2</v>
      </c>
      <c r="J158" s="4">
        <f t="shared" si="16"/>
        <v>0.43373352330460424</v>
      </c>
      <c r="U158" s="1" t="s">
        <v>157</v>
      </c>
      <c r="V158" s="14">
        <v>2048.788</v>
      </c>
      <c r="W158" s="7">
        <f t="shared" si="13"/>
        <v>1716.7719999999999</v>
      </c>
      <c r="X158" s="4">
        <f t="shared" si="17"/>
        <v>0.43373352330460424</v>
      </c>
    </row>
    <row r="159" spans="1:24">
      <c r="A159" s="1" t="s">
        <v>158</v>
      </c>
      <c r="B159" s="2">
        <v>18725004</v>
      </c>
      <c r="C159" s="1" t="s">
        <v>158</v>
      </c>
      <c r="D159" s="14">
        <v>40196.720000000001</v>
      </c>
      <c r="E159" s="4">
        <f t="shared" si="12"/>
        <v>0.46583412775967792</v>
      </c>
      <c r="G159" t="s">
        <v>427</v>
      </c>
      <c r="H159" s="4">
        <f t="shared" si="14"/>
        <v>3.1031707645832185E-2</v>
      </c>
      <c r="I159" s="4">
        <f t="shared" si="15"/>
        <v>4.1658115044097332E-2</v>
      </c>
      <c r="J159" s="4">
        <f t="shared" si="16"/>
        <v>0.39880663807570382</v>
      </c>
      <c r="U159" s="1" t="s">
        <v>158</v>
      </c>
      <c r="V159" s="14">
        <v>2250.54</v>
      </c>
      <c r="W159" s="7">
        <f t="shared" si="13"/>
        <v>1877.182</v>
      </c>
      <c r="X159" s="4">
        <f t="shared" si="17"/>
        <v>0.39880663807570382</v>
      </c>
    </row>
    <row r="160" spans="1:24">
      <c r="A160" s="1" t="s">
        <v>159</v>
      </c>
      <c r="B160" s="2">
        <v>19268792</v>
      </c>
      <c r="C160" s="1" t="s">
        <v>159</v>
      </c>
      <c r="D160" s="14">
        <v>40478.548000000003</v>
      </c>
      <c r="E160" s="4">
        <f t="shared" si="12"/>
        <v>0.47602478231185563</v>
      </c>
      <c r="G160" t="s">
        <v>428</v>
      </c>
      <c r="H160" s="4">
        <f t="shared" si="14"/>
        <v>4.7142745970611744E-2</v>
      </c>
      <c r="I160" s="4">
        <f t="shared" si="15"/>
        <v>3.934108752048604E-2</v>
      </c>
      <c r="J160" s="4">
        <f t="shared" si="16"/>
        <v>0.33324981976408252</v>
      </c>
      <c r="U160" s="1" t="s">
        <v>159</v>
      </c>
      <c r="V160" s="14">
        <v>2086.0239999999999</v>
      </c>
      <c r="W160" s="7">
        <f t="shared" si="13"/>
        <v>2007.5340000000001</v>
      </c>
      <c r="X160" s="4">
        <f t="shared" si="17"/>
        <v>0.33324981976408252</v>
      </c>
    </row>
    <row r="161" spans="1:24">
      <c r="A161" s="1" t="s">
        <v>160</v>
      </c>
      <c r="B161" s="2">
        <v>19641680</v>
      </c>
      <c r="C161" s="1" t="s">
        <v>160</v>
      </c>
      <c r="D161" s="14">
        <v>41221.232000000004</v>
      </c>
      <c r="E161" s="4">
        <f t="shared" si="12"/>
        <v>0.47649424937129486</v>
      </c>
      <c r="G161" t="s">
        <v>429</v>
      </c>
      <c r="H161" s="4">
        <f t="shared" si="14"/>
        <v>6.5892575032636014E-2</v>
      </c>
      <c r="I161" s="4">
        <f t="shared" si="15"/>
        <v>4.7712126389447995E-2</v>
      </c>
      <c r="J161" s="4">
        <f t="shared" si="16"/>
        <v>0.41754540413817254</v>
      </c>
      <c r="U161" s="1" t="s">
        <v>160</v>
      </c>
      <c r="V161" s="14">
        <v>2331.556</v>
      </c>
      <c r="W161" s="7">
        <f t="shared" si="13"/>
        <v>2179.2269999999999</v>
      </c>
      <c r="X161" s="4">
        <f t="shared" si="17"/>
        <v>0.41754540413817254</v>
      </c>
    </row>
    <row r="162" spans="1:24">
      <c r="A162" s="1" t="s">
        <v>161</v>
      </c>
      <c r="B162" s="2">
        <v>19912064</v>
      </c>
      <c r="C162" s="1" t="s">
        <v>161</v>
      </c>
      <c r="D162" s="14">
        <v>41568.387999999999</v>
      </c>
      <c r="E162" s="4">
        <f t="shared" si="12"/>
        <v>0.47901939329473159</v>
      </c>
      <c r="G162" t="s">
        <v>430</v>
      </c>
      <c r="H162" s="4">
        <f t="shared" si="14"/>
        <v>7.1516500935152383E-2</v>
      </c>
      <c r="I162" s="4">
        <f t="shared" si="15"/>
        <v>3.9981990626238861E-2</v>
      </c>
      <c r="J162" s="4">
        <f t="shared" si="16"/>
        <v>6.8920747290593276E-2</v>
      </c>
      <c r="U162" s="1" t="s">
        <v>161</v>
      </c>
      <c r="V162" s="14">
        <v>2189.9920000000002</v>
      </c>
      <c r="W162" s="7">
        <f t="shared" si="13"/>
        <v>2214.5280000000002</v>
      </c>
      <c r="X162" s="4">
        <f t="shared" si="17"/>
        <v>6.8920747290593276E-2</v>
      </c>
    </row>
    <row r="163" spans="1:24">
      <c r="A163" s="1" t="s">
        <v>162</v>
      </c>
      <c r="B163" s="2">
        <v>20618976</v>
      </c>
      <c r="C163" s="1" t="s">
        <v>162</v>
      </c>
      <c r="D163" s="14">
        <v>42601.063999999998</v>
      </c>
      <c r="E163" s="4">
        <f t="shared" si="12"/>
        <v>0.48400143245248523</v>
      </c>
      <c r="G163" t="s">
        <v>431</v>
      </c>
      <c r="H163" s="4">
        <f t="shared" si="14"/>
        <v>0.10114668066292531</v>
      </c>
      <c r="I163" s="4">
        <f t="shared" si="15"/>
        <v>5.9814432620372893E-2</v>
      </c>
      <c r="J163" s="4">
        <f t="shared" si="16"/>
        <v>1.3685604343847135E-3</v>
      </c>
      <c r="U163" s="1" t="s">
        <v>162</v>
      </c>
      <c r="V163" s="14">
        <v>2253.62</v>
      </c>
      <c r="W163" s="7">
        <f t="shared" si="13"/>
        <v>2215.2979999999998</v>
      </c>
      <c r="X163" s="4">
        <f t="shared" si="17"/>
        <v>1.3685604343847135E-3</v>
      </c>
    </row>
    <row r="164" spans="1:24">
      <c r="A164" s="1" t="s">
        <v>163</v>
      </c>
      <c r="B164" s="2">
        <v>20517684</v>
      </c>
      <c r="C164" s="1" t="s">
        <v>163</v>
      </c>
      <c r="D164" s="14">
        <v>42290.472000000002</v>
      </c>
      <c r="E164" s="4">
        <f t="shared" si="12"/>
        <v>0.48516091284107682</v>
      </c>
      <c r="G164" t="s">
        <v>432</v>
      </c>
      <c r="H164" s="4">
        <f t="shared" si="14"/>
        <v>6.4814234332904785E-2</v>
      </c>
      <c r="I164" s="4">
        <f t="shared" si="15"/>
        <v>4.4762573993513799E-2</v>
      </c>
      <c r="J164" s="4">
        <f t="shared" si="16"/>
        <v>-0.17101624909397017</v>
      </c>
      <c r="U164" s="1" t="s">
        <v>163</v>
      </c>
      <c r="V164" s="14">
        <v>1729.28</v>
      </c>
      <c r="W164" s="7">
        <f t="shared" si="13"/>
        <v>2126.1120000000001</v>
      </c>
      <c r="X164" s="4">
        <f t="shared" si="17"/>
        <v>-0.17101624909397017</v>
      </c>
    </row>
    <row r="165" spans="1:24">
      <c r="A165" s="1" t="s">
        <v>164</v>
      </c>
      <c r="B165" s="2">
        <v>21221808</v>
      </c>
      <c r="C165" s="1" t="s">
        <v>164</v>
      </c>
      <c r="D165" s="14">
        <v>42453.224000000002</v>
      </c>
      <c r="E165" s="4">
        <f t="shared" si="12"/>
        <v>0.49988684016083207</v>
      </c>
      <c r="G165" t="s">
        <v>433</v>
      </c>
      <c r="H165" s="4">
        <f t="shared" si="14"/>
        <v>8.0447701011318706E-2</v>
      </c>
      <c r="I165" s="4">
        <f t="shared" si="15"/>
        <v>2.9887316322811497E-2</v>
      </c>
      <c r="J165" s="4">
        <f t="shared" si="16"/>
        <v>-0.33641053442422142</v>
      </c>
      <c r="U165" s="1" t="s">
        <v>164</v>
      </c>
      <c r="V165" s="14">
        <v>1547.1959999999999</v>
      </c>
      <c r="W165" s="7">
        <f t="shared" si="13"/>
        <v>1930.0219999999999</v>
      </c>
      <c r="X165" s="4">
        <f t="shared" si="17"/>
        <v>-0.33641053442422142</v>
      </c>
    </row>
    <row r="166" spans="1:24">
      <c r="A166" s="1" t="s">
        <v>165</v>
      </c>
      <c r="B166" s="2">
        <v>21885560</v>
      </c>
      <c r="C166" s="1" t="s">
        <v>165</v>
      </c>
      <c r="D166" s="14">
        <v>42551.892</v>
      </c>
      <c r="E166" s="4">
        <f t="shared" si="12"/>
        <v>0.5143263664985801</v>
      </c>
      <c r="G166" t="s">
        <v>434</v>
      </c>
      <c r="H166" s="4">
        <f t="shared" si="14"/>
        <v>9.9110569351323896E-2</v>
      </c>
      <c r="I166" s="4">
        <f t="shared" si="15"/>
        <v>2.3659902327701543E-2</v>
      </c>
      <c r="J166" s="4">
        <f t="shared" si="16"/>
        <v>-0.44177878275354432</v>
      </c>
      <c r="U166" s="1" t="s">
        <v>165</v>
      </c>
      <c r="V166" s="14">
        <v>1222.5</v>
      </c>
      <c r="W166" s="7">
        <f t="shared" si="13"/>
        <v>1688.1489999999999</v>
      </c>
      <c r="X166" s="4">
        <f t="shared" si="17"/>
        <v>-0.44177878275354432</v>
      </c>
    </row>
    <row r="167" spans="1:24">
      <c r="A167" s="1" t="s">
        <v>166</v>
      </c>
      <c r="B167" s="2">
        <v>22271120</v>
      </c>
      <c r="C167" s="1" t="s">
        <v>166</v>
      </c>
      <c r="D167" s="14">
        <v>43708.315999999999</v>
      </c>
      <c r="E167" s="4">
        <f t="shared" si="12"/>
        <v>0.5095396491596702</v>
      </c>
      <c r="G167" t="s">
        <v>435</v>
      </c>
      <c r="H167" s="4">
        <f t="shared" si="14"/>
        <v>8.0127354530118211E-2</v>
      </c>
      <c r="I167" s="4">
        <f t="shared" si="15"/>
        <v>2.5991181816491737E-2</v>
      </c>
      <c r="J167" s="4">
        <f t="shared" si="16"/>
        <v>-0.54131574977147867</v>
      </c>
      <c r="U167" s="1" t="s">
        <v>166</v>
      </c>
      <c r="V167" s="14">
        <v>1033.7</v>
      </c>
      <c r="W167" s="7">
        <f t="shared" si="13"/>
        <v>1383.1689999999999</v>
      </c>
      <c r="X167" s="4">
        <f t="shared" si="17"/>
        <v>-0.54131574977147867</v>
      </c>
    </row>
    <row r="168" spans="1:24">
      <c r="A168" s="1" t="s">
        <v>167</v>
      </c>
      <c r="B168" s="2">
        <v>22502720</v>
      </c>
      <c r="C168" s="1" t="s">
        <v>167</v>
      </c>
      <c r="D168" s="14">
        <v>45951.811999999998</v>
      </c>
      <c r="E168" s="4">
        <f t="shared" si="12"/>
        <v>0.4897025605867294</v>
      </c>
      <c r="G168" t="s">
        <v>436</v>
      </c>
      <c r="H168" s="4">
        <f t="shared" si="14"/>
        <v>9.6747566635688509E-2</v>
      </c>
      <c r="I168" s="4">
        <f t="shared" si="15"/>
        <v>8.6576002273041519E-2</v>
      </c>
      <c r="J168" s="4">
        <f t="shared" si="16"/>
        <v>0.34915109178386383</v>
      </c>
      <c r="U168" s="1" t="s">
        <v>167</v>
      </c>
      <c r="V168" s="14">
        <v>2333.06</v>
      </c>
      <c r="W168" s="7">
        <f t="shared" si="13"/>
        <v>1534.114</v>
      </c>
      <c r="X168" s="4">
        <f t="shared" si="17"/>
        <v>0.34915109178386383</v>
      </c>
    </row>
    <row r="169" spans="1:24">
      <c r="A169" s="1" t="s">
        <v>168</v>
      </c>
      <c r="B169" s="2">
        <v>22705048</v>
      </c>
      <c r="C169" s="1" t="s">
        <v>168</v>
      </c>
      <c r="D169" s="14">
        <v>46215.563999999998</v>
      </c>
      <c r="E169" s="4">
        <f t="shared" si="12"/>
        <v>0.49128574953667126</v>
      </c>
      <c r="G169" t="s">
        <v>437</v>
      </c>
      <c r="H169" s="4">
        <f t="shared" si="14"/>
        <v>6.989225423206169E-2</v>
      </c>
      <c r="I169" s="4">
        <f t="shared" si="15"/>
        <v>8.862318678082004E-2</v>
      </c>
      <c r="J169" s="4">
        <f t="shared" si="16"/>
        <v>0.34359447671788201</v>
      </c>
      <c r="U169" s="1" t="s">
        <v>168</v>
      </c>
      <c r="V169" s="14">
        <v>2078.8040000000001</v>
      </c>
      <c r="W169" s="7">
        <f t="shared" si="13"/>
        <v>1667.0160000000001</v>
      </c>
      <c r="X169" s="4">
        <f t="shared" si="17"/>
        <v>0.34359447671788201</v>
      </c>
    </row>
    <row r="170" spans="1:24">
      <c r="A170" s="1" t="s">
        <v>169</v>
      </c>
      <c r="B170" s="2">
        <v>22869064</v>
      </c>
      <c r="C170" s="1" t="s">
        <v>169</v>
      </c>
      <c r="D170" s="14">
        <v>46478.080000000002</v>
      </c>
      <c r="E170" s="4">
        <f t="shared" si="12"/>
        <v>0.49203977444851421</v>
      </c>
      <c r="G170" t="s">
        <v>438</v>
      </c>
      <c r="H170" s="4">
        <f t="shared" si="14"/>
        <v>4.4938489122508196E-2</v>
      </c>
      <c r="I170" s="4">
        <f t="shared" si="15"/>
        <v>9.2268235687381406E-2</v>
      </c>
      <c r="J170" s="4">
        <f t="shared" si="16"/>
        <v>0.61382085889570548</v>
      </c>
      <c r="U170" s="1" t="s">
        <v>169</v>
      </c>
      <c r="V170" s="14">
        <v>1972.896</v>
      </c>
      <c r="W170" s="7">
        <f t="shared" si="13"/>
        <v>1854.615</v>
      </c>
      <c r="X170" s="4">
        <f t="shared" si="17"/>
        <v>0.61382085889570548</v>
      </c>
    </row>
    <row r="171" spans="1:24">
      <c r="A171" s="1" t="s">
        <v>170</v>
      </c>
      <c r="B171" s="2">
        <v>23461192</v>
      </c>
      <c r="C171" s="1" t="s">
        <v>170</v>
      </c>
      <c r="D171" s="14">
        <v>47484.955999999998</v>
      </c>
      <c r="E171" s="4">
        <f t="shared" si="12"/>
        <v>0.49407631334858981</v>
      </c>
      <c r="G171" t="s">
        <v>439</v>
      </c>
      <c r="H171" s="4">
        <f t="shared" si="14"/>
        <v>5.3435660173354549E-2</v>
      </c>
      <c r="I171" s="4">
        <f t="shared" si="15"/>
        <v>8.6405525209436007E-2</v>
      </c>
      <c r="J171" s="4">
        <f t="shared" si="16"/>
        <v>1.0478823643223372</v>
      </c>
      <c r="U171" s="1" t="s">
        <v>170</v>
      </c>
      <c r="V171" s="14">
        <v>2116.8960000000002</v>
      </c>
      <c r="W171" s="7">
        <f t="shared" si="13"/>
        <v>2125.4139999999998</v>
      </c>
      <c r="X171" s="4">
        <f t="shared" si="17"/>
        <v>1.0478823643223372</v>
      </c>
    </row>
    <row r="172" spans="1:24">
      <c r="A172" s="1" t="s">
        <v>171</v>
      </c>
      <c r="B172" s="2">
        <v>23763160</v>
      </c>
      <c r="C172" s="1" t="s">
        <v>171</v>
      </c>
      <c r="D172" s="14">
        <v>48146.404000000002</v>
      </c>
      <c r="E172" s="4">
        <f t="shared" si="12"/>
        <v>0.49356043288300411</v>
      </c>
      <c r="G172" t="s">
        <v>440</v>
      </c>
      <c r="H172" s="4">
        <f t="shared" si="14"/>
        <v>5.6012784232306156E-2</v>
      </c>
      <c r="I172" s="4">
        <f t="shared" si="15"/>
        <v>4.775855193697276E-2</v>
      </c>
      <c r="J172" s="4">
        <f t="shared" si="16"/>
        <v>-4.2303241236830602E-2</v>
      </c>
      <c r="U172" s="1" t="s">
        <v>171</v>
      </c>
      <c r="V172" s="14">
        <v>2234.364</v>
      </c>
      <c r="W172" s="7">
        <f t="shared" si="13"/>
        <v>2100.7399999999998</v>
      </c>
      <c r="X172" s="4">
        <f t="shared" si="17"/>
        <v>-4.2303241236830602E-2</v>
      </c>
    </row>
    <row r="173" spans="1:24">
      <c r="A173" s="1" t="s">
        <v>172</v>
      </c>
      <c r="B173" s="2">
        <v>24172904</v>
      </c>
      <c r="C173" s="1" t="s">
        <v>172</v>
      </c>
      <c r="D173" s="14">
        <v>48899.635999999999</v>
      </c>
      <c r="E173" s="4">
        <f t="shared" si="12"/>
        <v>0.49433709486099242</v>
      </c>
      <c r="G173" t="s">
        <v>441</v>
      </c>
      <c r="H173" s="4">
        <f t="shared" si="14"/>
        <v>6.464888336725827E-2</v>
      </c>
      <c r="I173" s="4">
        <f t="shared" si="15"/>
        <v>5.8077231298096832E-2</v>
      </c>
      <c r="J173" s="4">
        <f t="shared" si="16"/>
        <v>0.11898764866721434</v>
      </c>
      <c r="U173" s="1" t="s">
        <v>172</v>
      </c>
      <c r="V173" s="14">
        <v>2326.1559999999999</v>
      </c>
      <c r="W173" s="7">
        <f t="shared" si="13"/>
        <v>2162.5780000000004</v>
      </c>
      <c r="X173" s="4">
        <f t="shared" si="17"/>
        <v>0.11898764866721434</v>
      </c>
    </row>
    <row r="174" spans="1:24">
      <c r="A174" s="1" t="s">
        <v>173</v>
      </c>
      <c r="B174" s="2">
        <v>24740244</v>
      </c>
      <c r="C174" s="1" t="s">
        <v>173</v>
      </c>
      <c r="D174" s="14">
        <v>49593.94</v>
      </c>
      <c r="E174" s="4">
        <f t="shared" si="12"/>
        <v>0.49885619089751693</v>
      </c>
      <c r="G174" t="s">
        <v>442</v>
      </c>
      <c r="H174" s="4">
        <f t="shared" si="14"/>
        <v>8.1821451022219271E-2</v>
      </c>
      <c r="I174" s="4">
        <f t="shared" si="15"/>
        <v>6.7039344138140056E-2</v>
      </c>
      <c r="J174" s="4">
        <f t="shared" si="16"/>
        <v>0.12900832076297997</v>
      </c>
      <c r="U174" s="1" t="s">
        <v>173</v>
      </c>
      <c r="V174" s="14">
        <v>2227.4160000000002</v>
      </c>
      <c r="W174" s="7">
        <f t="shared" si="13"/>
        <v>2226.2080000000001</v>
      </c>
      <c r="X174" s="4">
        <f t="shared" si="17"/>
        <v>0.12900832076297997</v>
      </c>
    </row>
    <row r="175" spans="1:24">
      <c r="A175" s="1" t="s">
        <v>174</v>
      </c>
      <c r="B175" s="2">
        <v>24893204</v>
      </c>
      <c r="C175" s="1" t="s">
        <v>174</v>
      </c>
      <c r="D175" s="14">
        <v>49629.856</v>
      </c>
      <c r="E175" s="4">
        <f t="shared" si="12"/>
        <v>0.50157719579117865</v>
      </c>
      <c r="G175" t="s">
        <v>443</v>
      </c>
      <c r="H175" s="4">
        <f t="shared" si="14"/>
        <v>6.1037478402631962E-2</v>
      </c>
      <c r="I175" s="4">
        <f t="shared" si="15"/>
        <v>4.5170095556158918E-2</v>
      </c>
      <c r="J175" s="4">
        <f t="shared" si="16"/>
        <v>-5.4415521593880967E-2</v>
      </c>
      <c r="U175" s="1" t="s">
        <v>174</v>
      </c>
      <c r="V175" s="14">
        <v>2001.704</v>
      </c>
      <c r="W175" s="7">
        <f t="shared" si="13"/>
        <v>2197.4100000000003</v>
      </c>
      <c r="X175" s="4">
        <f t="shared" si="17"/>
        <v>-5.4415521593880967E-2</v>
      </c>
    </row>
    <row r="176" spans="1:24">
      <c r="A176" s="1" t="s">
        <v>175</v>
      </c>
      <c r="B176" s="2">
        <v>25030232</v>
      </c>
      <c r="C176" s="1" t="s">
        <v>175</v>
      </c>
      <c r="D176" s="14">
        <v>49398.171999999999</v>
      </c>
      <c r="E176" s="4">
        <f t="shared" si="12"/>
        <v>0.50670360838453699</v>
      </c>
      <c r="G176" t="s">
        <v>444</v>
      </c>
      <c r="H176" s="4">
        <f t="shared" si="14"/>
        <v>5.332085463381131E-2</v>
      </c>
      <c r="I176" s="4">
        <f t="shared" si="15"/>
        <v>2.5999200272568634E-2</v>
      </c>
      <c r="J176" s="4">
        <f t="shared" si="16"/>
        <v>-0.33103827308352629</v>
      </c>
      <c r="U176" s="1" t="s">
        <v>175</v>
      </c>
      <c r="V176" s="14">
        <v>1494.704</v>
      </c>
      <c r="W176" s="7">
        <f t="shared" si="13"/>
        <v>2012.4949999999999</v>
      </c>
      <c r="X176" s="4">
        <f t="shared" si="17"/>
        <v>-0.33103827308352629</v>
      </c>
    </row>
    <row r="177" spans="1:24">
      <c r="A177" s="1" t="s">
        <v>176</v>
      </c>
      <c r="B177" s="2">
        <v>25281420</v>
      </c>
      <c r="C177" s="1" t="s">
        <v>176</v>
      </c>
      <c r="D177" s="14">
        <v>49994.144</v>
      </c>
      <c r="E177" s="4">
        <f t="shared" si="12"/>
        <v>0.50568762613477292</v>
      </c>
      <c r="G177" t="s">
        <v>445</v>
      </c>
      <c r="H177" s="4">
        <f t="shared" si="14"/>
        <v>4.585779184826122E-2</v>
      </c>
      <c r="I177" s="4">
        <f t="shared" si="15"/>
        <v>2.2382743298948071E-2</v>
      </c>
      <c r="J177" s="4">
        <f t="shared" si="16"/>
        <v>-0.31850486381824783</v>
      </c>
      <c r="U177" s="1" t="s">
        <v>176</v>
      </c>
      <c r="V177" s="14">
        <v>1585.2639999999999</v>
      </c>
      <c r="W177" s="7">
        <f t="shared" si="13"/>
        <v>1827.2719999999999</v>
      </c>
      <c r="X177" s="4">
        <f t="shared" si="17"/>
        <v>-0.31850486381824783</v>
      </c>
    </row>
    <row r="178" spans="1:24">
      <c r="A178" s="1" t="s">
        <v>177</v>
      </c>
      <c r="B178" s="2">
        <v>25546612</v>
      </c>
      <c r="C178" s="1" t="s">
        <v>177</v>
      </c>
      <c r="D178" s="14">
        <v>50347.063999999998</v>
      </c>
      <c r="E178" s="4">
        <f t="shared" si="12"/>
        <v>0.50741016397698979</v>
      </c>
      <c r="G178" t="s">
        <v>446</v>
      </c>
      <c r="H178" s="4">
        <f t="shared" si="14"/>
        <v>3.2593372967542278E-2</v>
      </c>
      <c r="I178" s="4">
        <f t="shared" si="15"/>
        <v>1.5185806975610339E-2</v>
      </c>
      <c r="J178" s="4">
        <f t="shared" si="16"/>
        <v>-0.37628175428388777</v>
      </c>
      <c r="U178" s="1" t="s">
        <v>177</v>
      </c>
      <c r="V178" s="14">
        <v>1389.28</v>
      </c>
      <c r="W178" s="7">
        <f t="shared" si="13"/>
        <v>1617.7379999999998</v>
      </c>
      <c r="X178" s="4">
        <f t="shared" si="17"/>
        <v>-0.37628175428388777</v>
      </c>
    </row>
    <row r="179" spans="1:24">
      <c r="A179" s="1" t="s">
        <v>178</v>
      </c>
      <c r="B179" s="2">
        <v>25808412</v>
      </c>
      <c r="C179" s="1" t="s">
        <v>178</v>
      </c>
      <c r="D179" s="14">
        <v>51071.444000000003</v>
      </c>
      <c r="E179" s="4">
        <f t="shared" si="12"/>
        <v>0.50533938300236825</v>
      </c>
      <c r="G179" t="s">
        <v>447</v>
      </c>
      <c r="H179" s="4">
        <f t="shared" si="14"/>
        <v>3.6765375802970235E-2</v>
      </c>
      <c r="I179" s="4">
        <f t="shared" si="15"/>
        <v>2.904678990001508E-2</v>
      </c>
      <c r="J179" s="4">
        <f t="shared" si="16"/>
        <v>-0.24524505121636364</v>
      </c>
      <c r="U179" s="1" t="s">
        <v>178</v>
      </c>
      <c r="V179" s="14">
        <v>1510.796</v>
      </c>
      <c r="W179" s="7">
        <f t="shared" si="13"/>
        <v>1495.011</v>
      </c>
      <c r="X179" s="4">
        <f t="shared" si="17"/>
        <v>-0.24524505121636364</v>
      </c>
    </row>
    <row r="180" spans="1:24">
      <c r="A180" s="1" t="s">
        <v>179</v>
      </c>
      <c r="B180" s="2">
        <v>26536320</v>
      </c>
      <c r="C180" s="1" t="s">
        <v>179</v>
      </c>
      <c r="D180" s="14">
        <v>52829.16</v>
      </c>
      <c r="E180" s="4">
        <f t="shared" si="12"/>
        <v>0.50230440915585262</v>
      </c>
      <c r="G180" t="s">
        <v>448</v>
      </c>
      <c r="H180" s="4">
        <f t="shared" si="14"/>
        <v>6.0170756707328854E-2</v>
      </c>
      <c r="I180" s="4">
        <f t="shared" si="15"/>
        <v>6.9455768525199746E-2</v>
      </c>
      <c r="J180" s="4">
        <f t="shared" si="16"/>
        <v>0.52652832935484217</v>
      </c>
      <c r="U180" s="1" t="s">
        <v>179</v>
      </c>
      <c r="V180" s="14">
        <v>2281.7080000000001</v>
      </c>
      <c r="W180" s="7">
        <f t="shared" si="13"/>
        <v>1691.7620000000002</v>
      </c>
      <c r="X180" s="4">
        <f t="shared" si="17"/>
        <v>0.52652832935484217</v>
      </c>
    </row>
    <row r="181" spans="1:24">
      <c r="A181" s="1" t="s">
        <v>180</v>
      </c>
      <c r="B181" s="2">
        <v>26992756</v>
      </c>
      <c r="C181" s="1" t="s">
        <v>180</v>
      </c>
      <c r="D181" s="14">
        <v>53785.364000000001</v>
      </c>
      <c r="E181" s="4">
        <f t="shared" si="12"/>
        <v>0.5018606176951782</v>
      </c>
      <c r="G181" t="s">
        <v>449</v>
      </c>
      <c r="H181" s="4">
        <f t="shared" si="14"/>
        <v>6.7691450875781545E-2</v>
      </c>
      <c r="I181" s="4">
        <f t="shared" si="15"/>
        <v>7.5833281593940205E-2</v>
      </c>
      <c r="J181" s="4">
        <f t="shared" si="16"/>
        <v>0.47093228635735107</v>
      </c>
      <c r="U181" s="1" t="s">
        <v>180</v>
      </c>
      <c r="V181" s="14">
        <v>2331.8159999999998</v>
      </c>
      <c r="W181" s="7">
        <f t="shared" si="13"/>
        <v>1878.3999999999999</v>
      </c>
      <c r="X181" s="4">
        <f t="shared" si="17"/>
        <v>0.47093228635735107</v>
      </c>
    </row>
    <row r="182" spans="1:24">
      <c r="A182" s="1" t="s">
        <v>181</v>
      </c>
      <c r="B182" s="2">
        <v>27207312</v>
      </c>
      <c r="C182" s="1" t="s">
        <v>181</v>
      </c>
      <c r="D182" s="14">
        <v>54426.364000000001</v>
      </c>
      <c r="E182" s="4">
        <f t="shared" si="12"/>
        <v>0.49989214785687319</v>
      </c>
      <c r="G182" t="s">
        <v>450</v>
      </c>
      <c r="H182" s="4">
        <f t="shared" si="14"/>
        <v>6.5006663114467012E-2</v>
      </c>
      <c r="I182" s="4">
        <f t="shared" si="15"/>
        <v>8.102359255745295E-2</v>
      </c>
      <c r="J182" s="4">
        <f t="shared" si="16"/>
        <v>0.82136934239318204</v>
      </c>
      <c r="U182" s="1" t="s">
        <v>181</v>
      </c>
      <c r="V182" s="14">
        <v>2530.3919999999998</v>
      </c>
      <c r="W182" s="7">
        <f t="shared" si="13"/>
        <v>2163.6779999999999</v>
      </c>
      <c r="X182" s="4">
        <f t="shared" si="17"/>
        <v>0.82136934239318204</v>
      </c>
    </row>
    <row r="183" spans="1:24">
      <c r="A183" s="1" t="s">
        <v>182</v>
      </c>
      <c r="B183" s="2">
        <v>27233732</v>
      </c>
      <c r="C183" s="1" t="s">
        <v>182</v>
      </c>
      <c r="D183" s="14">
        <v>54617.58</v>
      </c>
      <c r="E183" s="4">
        <f t="shared" si="12"/>
        <v>0.49862575383237412</v>
      </c>
      <c r="G183" t="s">
        <v>451</v>
      </c>
      <c r="H183" s="4">
        <f t="shared" si="14"/>
        <v>5.5226954684387319E-2</v>
      </c>
      <c r="I183" s="4">
        <f t="shared" si="15"/>
        <v>6.9434809793120333E-2</v>
      </c>
      <c r="J183" s="4">
        <f t="shared" si="16"/>
        <v>0.6416379180246703</v>
      </c>
      <c r="U183" s="1" t="s">
        <v>182</v>
      </c>
      <c r="V183" s="14">
        <v>2480.1799999999998</v>
      </c>
      <c r="W183" s="7">
        <f t="shared" si="13"/>
        <v>2406.0239999999999</v>
      </c>
      <c r="X183" s="4">
        <f t="shared" si="17"/>
        <v>0.6416379180246703</v>
      </c>
    </row>
    <row r="184" spans="1:24">
      <c r="A184" s="1" t="s">
        <v>183</v>
      </c>
      <c r="B184" s="2">
        <v>27729332</v>
      </c>
      <c r="C184" s="1" t="s">
        <v>183</v>
      </c>
      <c r="D184" s="14">
        <v>53334.455999999998</v>
      </c>
      <c r="E184" s="4">
        <f t="shared" si="12"/>
        <v>0.51991403080965148</v>
      </c>
      <c r="G184" t="s">
        <v>452</v>
      </c>
      <c r="H184" s="4">
        <f t="shared" si="14"/>
        <v>4.4957703253503123E-2</v>
      </c>
      <c r="I184" s="4">
        <f t="shared" si="15"/>
        <v>9.5647176672881695E-3</v>
      </c>
      <c r="J184" s="4">
        <f t="shared" si="16"/>
        <v>-0.81634985721222875</v>
      </c>
      <c r="U184" s="1" t="s">
        <v>183</v>
      </c>
      <c r="V184" s="14">
        <v>419.036</v>
      </c>
      <c r="W184" s="7">
        <f>SUM(V181:V184)/4</f>
        <v>1940.3559999999998</v>
      </c>
      <c r="X184" s="4">
        <f t="shared" si="17"/>
        <v>-0.81634985721222875</v>
      </c>
    </row>
    <row r="185" spans="1:24">
      <c r="A185" s="1" t="s">
        <v>184</v>
      </c>
      <c r="B185" s="2">
        <v>28046308</v>
      </c>
      <c r="C185" s="1" t="s">
        <v>184</v>
      </c>
      <c r="D185" s="14">
        <v>54102.62</v>
      </c>
      <c r="E185" s="4">
        <f t="shared" si="12"/>
        <v>0.51839093929277358</v>
      </c>
      <c r="G185" t="s">
        <v>453</v>
      </c>
      <c r="H185" s="4">
        <f t="shared" si="14"/>
        <v>3.9030916294727325E-2</v>
      </c>
      <c r="I185" s="4">
        <f t="shared" si="15"/>
        <v>5.8985563433204824E-3</v>
      </c>
      <c r="J185" s="4">
        <f t="shared" si="16"/>
        <v>-0.66813505010686947</v>
      </c>
      <c r="U185" s="1" t="s">
        <v>184</v>
      </c>
      <c r="V185" s="14">
        <v>773.84799999999996</v>
      </c>
      <c r="W185" s="7">
        <f t="shared" si="13"/>
        <v>1550.864</v>
      </c>
      <c r="X185" s="4">
        <f t="shared" si="17"/>
        <v>-0.66813505010686947</v>
      </c>
    </row>
    <row r="186" spans="1:24">
      <c r="A186" s="1" t="s">
        <v>185</v>
      </c>
      <c r="B186" s="2">
        <v>28262500</v>
      </c>
      <c r="C186" s="1" t="s">
        <v>185</v>
      </c>
      <c r="D186" s="14">
        <v>54193.336000000003</v>
      </c>
      <c r="E186" s="4">
        <f t="shared" si="12"/>
        <v>0.52151246049883326</v>
      </c>
      <c r="G186" t="s">
        <v>454</v>
      </c>
      <c r="H186" s="4">
        <f t="shared" si="14"/>
        <v>3.8783250620274323E-2</v>
      </c>
      <c r="I186" s="4">
        <f t="shared" si="15"/>
        <v>-4.2815279742001167E-3</v>
      </c>
      <c r="J186" s="4">
        <f t="shared" si="16"/>
        <v>-0.78615487244664073</v>
      </c>
      <c r="U186" s="1" t="s">
        <v>185</v>
      </c>
      <c r="V186" s="14">
        <v>541.11199999999997</v>
      </c>
      <c r="W186" s="7">
        <f t="shared" si="13"/>
        <v>1053.5439999999999</v>
      </c>
      <c r="X186" s="4">
        <f t="shared" si="17"/>
        <v>-0.78615487244664073</v>
      </c>
    </row>
    <row r="187" spans="1:24">
      <c r="A187" s="1" t="s">
        <v>186</v>
      </c>
      <c r="B187" s="2">
        <v>28821012</v>
      </c>
      <c r="C187" s="1" t="s">
        <v>186</v>
      </c>
      <c r="D187" s="14">
        <v>54921.455999999998</v>
      </c>
      <c r="E187" s="4">
        <f t="shared" si="12"/>
        <v>0.5247678065927458</v>
      </c>
      <c r="G187" t="s">
        <v>455</v>
      </c>
      <c r="H187" s="4">
        <f t="shared" si="14"/>
        <v>5.828360211520045E-2</v>
      </c>
      <c r="I187" s="4">
        <f t="shared" si="15"/>
        <v>5.5637031153705774E-3</v>
      </c>
      <c r="J187" s="4">
        <f t="shared" si="16"/>
        <v>-0.77995951906716443</v>
      </c>
      <c r="U187" s="1" t="s">
        <v>186</v>
      </c>
      <c r="V187" s="14">
        <v>545.74</v>
      </c>
      <c r="W187" s="7">
        <f t="shared" si="13"/>
        <v>569.93399999999997</v>
      </c>
      <c r="X187" s="4">
        <f>V187/V183-1</f>
        <v>-0.77995951906716443</v>
      </c>
    </row>
    <row r="188" spans="1:24">
      <c r="A188" s="1" t="s">
        <v>187</v>
      </c>
      <c r="B188" s="2">
        <v>29076304</v>
      </c>
      <c r="C188" s="1" t="s">
        <v>187</v>
      </c>
      <c r="D188" s="14">
        <v>57943.735999999997</v>
      </c>
      <c r="E188" s="4">
        <f t="shared" si="12"/>
        <v>0.50180236911199516</v>
      </c>
      <c r="G188" t="s">
        <v>456</v>
      </c>
      <c r="H188" s="4">
        <f t="shared" si="14"/>
        <v>4.857571037052022E-2</v>
      </c>
      <c r="I188" s="4">
        <f t="shared" si="15"/>
        <v>8.642218081309383E-2</v>
      </c>
      <c r="J188" s="4">
        <f t="shared" si="16"/>
        <v>6.3203925199744173</v>
      </c>
      <c r="U188" s="1" t="s">
        <v>187</v>
      </c>
      <c r="V188" s="14">
        <v>3067.5079999999998</v>
      </c>
      <c r="W188" s="7">
        <f t="shared" si="13"/>
        <v>1232.0519999999999</v>
      </c>
      <c r="X188" s="4">
        <f t="shared" si="17"/>
        <v>6.3203925199744173</v>
      </c>
    </row>
    <row r="189" spans="1:24">
      <c r="A189" s="1" t="s">
        <v>188</v>
      </c>
      <c r="B189" s="2">
        <v>29911356</v>
      </c>
      <c r="C189" s="1" t="s">
        <v>188</v>
      </c>
      <c r="D189" s="14">
        <v>58743.184000000001</v>
      </c>
      <c r="E189" s="4">
        <f t="shared" si="12"/>
        <v>0.50918853836727684</v>
      </c>
      <c r="G189" t="s">
        <v>457</v>
      </c>
      <c r="H189" s="4">
        <f t="shared" si="14"/>
        <v>6.6498877499312936E-2</v>
      </c>
      <c r="I189" s="4">
        <f t="shared" si="15"/>
        <v>8.5773369200973892E-2</v>
      </c>
      <c r="J189" s="4">
        <f t="shared" si="16"/>
        <v>2.4144328085101985</v>
      </c>
      <c r="U189" s="1" t="s">
        <v>188</v>
      </c>
      <c r="V189" s="14">
        <v>2642.252</v>
      </c>
      <c r="W189" s="7">
        <f t="shared" si="13"/>
        <v>1699.1529999999998</v>
      </c>
      <c r="X189" s="4">
        <f t="shared" si="17"/>
        <v>2.4144328085101985</v>
      </c>
    </row>
    <row r="190" spans="1:24">
      <c r="A190" s="1" t="s">
        <v>189</v>
      </c>
      <c r="B190" s="2">
        <v>30367680</v>
      </c>
      <c r="C190" s="1" t="s">
        <v>189</v>
      </c>
      <c r="D190" s="14">
        <v>59074.616000000002</v>
      </c>
      <c r="E190" s="4">
        <f t="shared" si="12"/>
        <v>0.51405632497044074</v>
      </c>
      <c r="G190" t="s">
        <v>458</v>
      </c>
      <c r="H190" s="4">
        <f t="shared" si="14"/>
        <v>7.4486687306501542E-2</v>
      </c>
      <c r="I190" s="4">
        <f t="shared" si="15"/>
        <v>9.0071591090092662E-2</v>
      </c>
      <c r="J190" s="4">
        <f t="shared" si="16"/>
        <v>3.0004878842088143</v>
      </c>
      <c r="U190" s="1" t="s">
        <v>189</v>
      </c>
      <c r="V190" s="14">
        <v>2164.712</v>
      </c>
      <c r="W190" s="7">
        <f t="shared" si="13"/>
        <v>2105.0529999999999</v>
      </c>
      <c r="X190" s="4">
        <f t="shared" si="17"/>
        <v>3.0004878842088143</v>
      </c>
    </row>
    <row r="191" spans="1:24">
      <c r="A191" s="1" t="s">
        <v>190</v>
      </c>
      <c r="B191" s="2">
        <v>30829260</v>
      </c>
      <c r="C191" s="1" t="s">
        <v>190</v>
      </c>
      <c r="D191" s="14">
        <v>60260.58</v>
      </c>
      <c r="E191" s="4">
        <f t="shared" si="12"/>
        <v>0.5115991250001245</v>
      </c>
      <c r="G191" t="s">
        <v>459</v>
      </c>
      <c r="H191" s="4">
        <f t="shared" si="14"/>
        <v>6.9679995969607278E-2</v>
      </c>
      <c r="I191" s="4">
        <f t="shared" si="15"/>
        <v>9.7213810209255902E-2</v>
      </c>
      <c r="J191" s="4">
        <f t="shared" si="16"/>
        <v>3.3029501227690838</v>
      </c>
      <c r="U191" s="1" t="s">
        <v>190</v>
      </c>
      <c r="V191" s="14">
        <v>2348.2919999999999</v>
      </c>
      <c r="W191" s="7">
        <f t="shared" si="13"/>
        <v>2555.6909999999998</v>
      </c>
      <c r="X191" s="4">
        <f t="shared" si="17"/>
        <v>3.3029501227690838</v>
      </c>
    </row>
    <row r="192" spans="1:24">
      <c r="A192" s="1" t="s">
        <v>191</v>
      </c>
      <c r="B192" s="2">
        <v>31282520</v>
      </c>
      <c r="C192" s="1" t="s">
        <v>191</v>
      </c>
      <c r="D192" s="14">
        <v>60258.38</v>
      </c>
      <c r="E192" s="4">
        <f t="shared" si="12"/>
        <v>0.51913974454673362</v>
      </c>
      <c r="G192" t="s">
        <v>460</v>
      </c>
      <c r="H192" s="4">
        <f t="shared" si="14"/>
        <v>7.5876768931842253E-2</v>
      </c>
      <c r="I192" s="4">
        <f t="shared" si="15"/>
        <v>3.9946405941101215E-2</v>
      </c>
      <c r="J192" s="4">
        <f t="shared" si="16"/>
        <v>-0.56124776202702642</v>
      </c>
      <c r="U192" s="1" t="s">
        <v>191</v>
      </c>
      <c r="V192" s="14">
        <v>1345.876</v>
      </c>
      <c r="W192" s="7">
        <f t="shared" si="13"/>
        <v>2125.2829999999999</v>
      </c>
      <c r="X192" s="4">
        <f t="shared" si="17"/>
        <v>-0.56124776202702642</v>
      </c>
    </row>
    <row r="193" spans="1:24">
      <c r="A193" s="1" t="s">
        <v>192</v>
      </c>
      <c r="B193" s="2">
        <v>31468284</v>
      </c>
      <c r="C193" s="1" t="s">
        <v>192</v>
      </c>
      <c r="D193" s="14">
        <v>60801.688000000002</v>
      </c>
      <c r="E193" s="4">
        <f t="shared" si="12"/>
        <v>0.51755609153482718</v>
      </c>
      <c r="G193" t="s">
        <v>461</v>
      </c>
      <c r="H193" s="4">
        <f t="shared" si="14"/>
        <v>5.2051401481096438E-2</v>
      </c>
      <c r="I193" s="4">
        <f t="shared" si="15"/>
        <v>3.5042431475964975E-2</v>
      </c>
      <c r="J193" s="4">
        <f t="shared" si="16"/>
        <v>-0.49407248059609754</v>
      </c>
      <c r="U193" s="1" t="s">
        <v>192</v>
      </c>
      <c r="V193" s="14">
        <v>1336.788</v>
      </c>
      <c r="W193" s="7">
        <f t="shared" si="13"/>
        <v>1798.9169999999999</v>
      </c>
      <c r="X193" s="4">
        <f t="shared" si="17"/>
        <v>-0.49407248059609754</v>
      </c>
    </row>
    <row r="194" spans="1:24">
      <c r="A194" s="1" t="s">
        <v>193</v>
      </c>
      <c r="B194" s="2">
        <v>31810376</v>
      </c>
      <c r="C194" s="1" t="s">
        <v>193</v>
      </c>
      <c r="D194" s="14">
        <v>61804.576000000001</v>
      </c>
      <c r="E194" s="4">
        <f t="shared" si="12"/>
        <v>0.51469289264277129</v>
      </c>
      <c r="G194" t="s">
        <v>462</v>
      </c>
      <c r="H194" s="4">
        <f t="shared" si="14"/>
        <v>4.7507613357358869E-2</v>
      </c>
      <c r="I194" s="4">
        <f t="shared" si="15"/>
        <v>4.6212065094083821E-2</v>
      </c>
      <c r="J194" s="4">
        <f t="shared" si="16"/>
        <v>-0.27014771479993638</v>
      </c>
      <c r="U194" s="1" t="s">
        <v>193</v>
      </c>
      <c r="V194" s="14">
        <v>1579.92</v>
      </c>
      <c r="W194" s="7">
        <f t="shared" si="13"/>
        <v>1652.7190000000001</v>
      </c>
      <c r="X194" s="4">
        <f t="shared" si="17"/>
        <v>-0.27014771479993638</v>
      </c>
    </row>
    <row r="195" spans="1:24">
      <c r="A195" s="1" t="s">
        <v>194</v>
      </c>
      <c r="B195" s="2">
        <v>32341764</v>
      </c>
      <c r="C195" s="1" t="s">
        <v>194</v>
      </c>
      <c r="D195" s="14">
        <v>63040.095999999998</v>
      </c>
      <c r="E195" s="4">
        <f t="shared" si="12"/>
        <v>0.51303481517540839</v>
      </c>
      <c r="G195" t="s">
        <v>463</v>
      </c>
      <c r="H195" s="4">
        <f t="shared" si="14"/>
        <v>4.9060665095432165E-2</v>
      </c>
      <c r="I195" s="4">
        <f t="shared" si="15"/>
        <v>4.6124946026075309E-2</v>
      </c>
      <c r="J195" s="4">
        <f t="shared" si="16"/>
        <v>-0.233434342918172</v>
      </c>
      <c r="U195" s="1" t="s">
        <v>194</v>
      </c>
      <c r="V195" s="14">
        <v>1800.12</v>
      </c>
      <c r="W195" s="7">
        <f t="shared" si="13"/>
        <v>1515.6759999999999</v>
      </c>
      <c r="X195" s="4">
        <f t="shared" si="17"/>
        <v>-0.233434342918172</v>
      </c>
    </row>
    <row r="196" spans="1:24">
      <c r="A196" s="1" t="s">
        <v>195</v>
      </c>
      <c r="B196" s="2">
        <v>32696212</v>
      </c>
      <c r="C196" s="1" t="s">
        <v>195</v>
      </c>
      <c r="D196" s="14">
        <v>65888.483999999997</v>
      </c>
      <c r="E196" s="4">
        <f t="shared" si="12"/>
        <v>0.49623560924546389</v>
      </c>
      <c r="G196" t="s">
        <v>464</v>
      </c>
      <c r="H196" s="4">
        <f t="shared" si="14"/>
        <v>4.519111631671624E-2</v>
      </c>
      <c r="I196" s="4">
        <f t="shared" si="15"/>
        <v>9.3432714254847227E-2</v>
      </c>
      <c r="J196" s="4">
        <f t="shared" si="16"/>
        <v>1.7458012476632319</v>
      </c>
      <c r="U196" s="1" t="s">
        <v>195</v>
      </c>
      <c r="V196" s="14">
        <v>3695.5079999999998</v>
      </c>
      <c r="W196" s="7">
        <f t="shared" si="13"/>
        <v>2103.0839999999998</v>
      </c>
      <c r="X196" s="4">
        <f t="shared" si="17"/>
        <v>1.7458012476632319</v>
      </c>
    </row>
    <row r="197" spans="1:24">
      <c r="A197" s="1" t="s">
        <v>196</v>
      </c>
      <c r="B197" s="2">
        <v>33163180</v>
      </c>
      <c r="C197" s="1" t="s">
        <v>196</v>
      </c>
      <c r="D197" s="14">
        <v>67528.627999999997</v>
      </c>
      <c r="E197" s="4">
        <f t="shared" ref="E197:E260" si="18">B197/(D197*1000)</f>
        <v>0.49109808657744386</v>
      </c>
      <c r="G197" t="s">
        <v>465</v>
      </c>
      <c r="H197" s="4">
        <f t="shared" si="14"/>
        <v>5.3860452003039017E-2</v>
      </c>
      <c r="I197" s="4">
        <f t="shared" si="15"/>
        <v>0.11063738888301899</v>
      </c>
      <c r="J197" s="4">
        <f t="shared" si="16"/>
        <v>2.204882150348447</v>
      </c>
      <c r="U197" s="1" t="s">
        <v>196</v>
      </c>
      <c r="V197" s="14">
        <v>4284.2479999999996</v>
      </c>
      <c r="W197" s="7">
        <f t="shared" ref="W197:W260" si="19">SUM(V194:V197)/4</f>
        <v>2839.9489999999996</v>
      </c>
      <c r="X197" s="4">
        <f t="shared" si="17"/>
        <v>2.204882150348447</v>
      </c>
    </row>
    <row r="198" spans="1:24">
      <c r="A198" s="1" t="s">
        <v>197</v>
      </c>
      <c r="B198" s="2">
        <v>33715344</v>
      </c>
      <c r="C198" s="1" t="s">
        <v>197</v>
      </c>
      <c r="D198" s="14">
        <v>66911.043999999994</v>
      </c>
      <c r="E198" s="4">
        <f t="shared" si="18"/>
        <v>0.50388309589071734</v>
      </c>
      <c r="G198" t="s">
        <v>466</v>
      </c>
      <c r="H198" s="4">
        <f t="shared" si="14"/>
        <v>5.9885114215562973E-2</v>
      </c>
      <c r="I198" s="4">
        <f t="shared" si="15"/>
        <v>8.2622814207155004E-2</v>
      </c>
      <c r="J198" s="4">
        <f t="shared" si="16"/>
        <v>0.74721758063699406</v>
      </c>
      <c r="U198" s="1" t="s">
        <v>197</v>
      </c>
      <c r="V198" s="14">
        <v>2760.4639999999999</v>
      </c>
      <c r="W198" s="7">
        <f t="shared" si="19"/>
        <v>3135.085</v>
      </c>
      <c r="X198" s="4">
        <f t="shared" si="17"/>
        <v>0.74721758063699406</v>
      </c>
    </row>
    <row r="199" spans="1:24">
      <c r="A199" s="1" t="s">
        <v>198</v>
      </c>
      <c r="B199" s="2">
        <v>33949416</v>
      </c>
      <c r="C199" s="1" t="s">
        <v>198</v>
      </c>
      <c r="D199" s="14">
        <v>67698.475999999995</v>
      </c>
      <c r="E199" s="4">
        <f t="shared" si="18"/>
        <v>0.50147976743228306</v>
      </c>
      <c r="G199" t="s">
        <v>467</v>
      </c>
      <c r="H199" s="4">
        <f t="shared" si="14"/>
        <v>4.9708234838396592E-2</v>
      </c>
      <c r="I199" s="4">
        <f t="shared" si="15"/>
        <v>7.3895509296178608E-2</v>
      </c>
      <c r="J199" s="4">
        <f t="shared" si="16"/>
        <v>0.67716374463924645</v>
      </c>
      <c r="U199" s="1" t="s">
        <v>198</v>
      </c>
      <c r="V199" s="14">
        <v>3019.096</v>
      </c>
      <c r="W199" s="7">
        <f t="shared" si="19"/>
        <v>3439.8289999999997</v>
      </c>
      <c r="X199" s="4">
        <f t="shared" si="17"/>
        <v>0.67716374463924645</v>
      </c>
    </row>
    <row r="200" spans="1:24">
      <c r="A200" s="1" t="s">
        <v>199</v>
      </c>
      <c r="B200" s="2">
        <v>34555716</v>
      </c>
      <c r="C200" s="1" t="s">
        <v>199</v>
      </c>
      <c r="D200" s="14">
        <v>69085.652000000002</v>
      </c>
      <c r="E200" s="4">
        <f t="shared" si="18"/>
        <v>0.5001865799862466</v>
      </c>
      <c r="G200" t="s">
        <v>468</v>
      </c>
      <c r="H200" s="4">
        <f t="shared" ref="H200:H263" si="20">B200/B196-1</f>
        <v>5.6872153875195064E-2</v>
      </c>
      <c r="I200" s="4">
        <f t="shared" ref="I200:I263" si="21">D200/D196-1</f>
        <v>4.8523927185819105E-2</v>
      </c>
      <c r="J200" s="4">
        <f t="shared" ref="J200:J263" si="22">V200/V196-1</f>
        <v>-4.3605371710736307E-2</v>
      </c>
      <c r="U200" s="1" t="s">
        <v>199</v>
      </c>
      <c r="V200" s="14">
        <v>3534.364</v>
      </c>
      <c r="W200" s="7">
        <f t="shared" si="19"/>
        <v>3399.5429999999997</v>
      </c>
      <c r="X200" s="4">
        <f t="shared" si="17"/>
        <v>-4.3605371710736307E-2</v>
      </c>
    </row>
    <row r="201" spans="1:24">
      <c r="A201" s="1" t="s">
        <v>200</v>
      </c>
      <c r="B201" s="2">
        <v>35242116</v>
      </c>
      <c r="C201" s="1" t="s">
        <v>200</v>
      </c>
      <c r="D201" s="14">
        <v>69212.312000000005</v>
      </c>
      <c r="E201" s="4">
        <f t="shared" si="18"/>
        <v>0.50918853859411606</v>
      </c>
      <c r="G201" t="s">
        <v>469</v>
      </c>
      <c r="H201" s="4">
        <f t="shared" si="20"/>
        <v>6.2688077560716371E-2</v>
      </c>
      <c r="I201" s="4">
        <f t="shared" si="21"/>
        <v>2.4932892165379306E-2</v>
      </c>
      <c r="J201" s="4">
        <f t="shared" si="22"/>
        <v>-0.36894502839238064</v>
      </c>
      <c r="U201" s="1" t="s">
        <v>200</v>
      </c>
      <c r="V201" s="14">
        <v>2703.596</v>
      </c>
      <c r="W201" s="7">
        <f t="shared" si="19"/>
        <v>3004.3799999999997</v>
      </c>
      <c r="X201" s="4">
        <f t="shared" si="17"/>
        <v>-0.36894502839238064</v>
      </c>
    </row>
    <row r="202" spans="1:24">
      <c r="A202" s="1" t="s">
        <v>201</v>
      </c>
      <c r="B202" s="2">
        <v>35517988</v>
      </c>
      <c r="C202" s="1" t="s">
        <v>201</v>
      </c>
      <c r="D202" s="14">
        <v>70289.372000000003</v>
      </c>
      <c r="E202" s="4">
        <f t="shared" si="18"/>
        <v>0.50531093093277313</v>
      </c>
      <c r="G202" t="s">
        <v>470</v>
      </c>
      <c r="H202" s="4">
        <f t="shared" si="20"/>
        <v>5.3466575930531723E-2</v>
      </c>
      <c r="I202" s="4">
        <f t="shared" si="21"/>
        <v>5.0489841407944658E-2</v>
      </c>
      <c r="J202" s="4">
        <f t="shared" si="22"/>
        <v>0.12251998214792881</v>
      </c>
      <c r="U202" s="1" t="s">
        <v>201</v>
      </c>
      <c r="V202" s="14">
        <v>3098.6759999999999</v>
      </c>
      <c r="W202" s="7">
        <f t="shared" si="19"/>
        <v>3088.933</v>
      </c>
      <c r="X202" s="4">
        <f t="shared" si="17"/>
        <v>0.12251998214792881</v>
      </c>
    </row>
    <row r="203" spans="1:24">
      <c r="A203" s="1" t="s">
        <v>202</v>
      </c>
      <c r="B203" s="2">
        <v>36675932</v>
      </c>
      <c r="C203" s="1" t="s">
        <v>202</v>
      </c>
      <c r="D203" s="14">
        <v>71885.187999999995</v>
      </c>
      <c r="E203" s="4">
        <f t="shared" si="18"/>
        <v>0.51020151745308084</v>
      </c>
      <c r="G203" t="s">
        <v>471</v>
      </c>
      <c r="H203" s="4">
        <f t="shared" si="20"/>
        <v>8.0311131125201163E-2</v>
      </c>
      <c r="I203" s="4">
        <f t="shared" si="21"/>
        <v>6.1843519195321273E-2</v>
      </c>
      <c r="J203" s="4">
        <f t="shared" si="22"/>
        <v>-3.1360380723235437E-3</v>
      </c>
      <c r="U203" s="1" t="s">
        <v>202</v>
      </c>
      <c r="V203" s="14">
        <v>3009.6280000000002</v>
      </c>
      <c r="W203" s="7">
        <f t="shared" si="19"/>
        <v>3086.5660000000003</v>
      </c>
      <c r="X203" s="4">
        <f t="shared" ref="X203:X266" si="23">V203/V199-1</f>
        <v>-3.1360380723235437E-3</v>
      </c>
    </row>
    <row r="204" spans="1:24">
      <c r="A204" s="1" t="s">
        <v>203</v>
      </c>
      <c r="B204" s="2">
        <v>37435148</v>
      </c>
      <c r="C204" s="1" t="s">
        <v>203</v>
      </c>
      <c r="D204" s="14">
        <v>72235.600000000006</v>
      </c>
      <c r="E204" s="4">
        <f t="shared" si="18"/>
        <v>0.51823682505578972</v>
      </c>
      <c r="G204" t="s">
        <v>472</v>
      </c>
      <c r="H204" s="4">
        <f t="shared" si="20"/>
        <v>8.3327227252359748E-2</v>
      </c>
      <c r="I204" s="4">
        <f t="shared" si="21"/>
        <v>4.5594821917581463E-2</v>
      </c>
      <c r="J204" s="4">
        <f t="shared" si="22"/>
        <v>-0.54130361219161349</v>
      </c>
      <c r="U204" s="1" t="s">
        <v>203</v>
      </c>
      <c r="V204" s="14">
        <v>1621.2</v>
      </c>
      <c r="W204" s="7">
        <f t="shared" si="19"/>
        <v>2608.2750000000001</v>
      </c>
      <c r="X204" s="4">
        <f t="shared" si="23"/>
        <v>-0.54130361219161349</v>
      </c>
    </row>
    <row r="205" spans="1:24">
      <c r="A205" s="1" t="s">
        <v>204</v>
      </c>
      <c r="B205" s="2">
        <v>37549436</v>
      </c>
      <c r="C205" s="1" t="s">
        <v>204</v>
      </c>
      <c r="D205" s="14">
        <v>72841.899999999994</v>
      </c>
      <c r="E205" s="4">
        <f t="shared" si="18"/>
        <v>0.51549226475421428</v>
      </c>
      <c r="G205" t="s">
        <v>473</v>
      </c>
      <c r="H205" s="4">
        <f t="shared" si="20"/>
        <v>6.5470529635621277E-2</v>
      </c>
      <c r="I205" s="4">
        <f t="shared" si="21"/>
        <v>5.2441363322756729E-2</v>
      </c>
      <c r="J205" s="4">
        <f t="shared" si="22"/>
        <v>-0.38248909970276623</v>
      </c>
      <c r="U205" s="1" t="s">
        <v>204</v>
      </c>
      <c r="V205" s="14">
        <v>1669.5</v>
      </c>
      <c r="W205" s="7">
        <f t="shared" si="19"/>
        <v>2349.7510000000002</v>
      </c>
      <c r="X205" s="4">
        <f t="shared" si="23"/>
        <v>-0.38248909970276623</v>
      </c>
    </row>
    <row r="206" spans="1:24">
      <c r="A206" s="1" t="s">
        <v>205</v>
      </c>
      <c r="B206" s="2">
        <v>38800688</v>
      </c>
      <c r="C206" s="1" t="s">
        <v>205</v>
      </c>
      <c r="D206" s="14">
        <v>74343.100000000006</v>
      </c>
      <c r="E206" s="4">
        <f t="shared" si="18"/>
        <v>0.52191377545461515</v>
      </c>
      <c r="G206" t="s">
        <v>474</v>
      </c>
      <c r="H206" s="4">
        <f t="shared" si="20"/>
        <v>9.2423591111073122E-2</v>
      </c>
      <c r="I206" s="4">
        <f t="shared" si="21"/>
        <v>5.7671990582018662E-2</v>
      </c>
      <c r="J206" s="4">
        <f t="shared" si="22"/>
        <v>-0.43440359689105934</v>
      </c>
      <c r="U206" s="1" t="s">
        <v>205</v>
      </c>
      <c r="V206" s="14">
        <v>1752.6</v>
      </c>
      <c r="W206" s="7">
        <f t="shared" si="19"/>
        <v>2013.232</v>
      </c>
      <c r="X206" s="4">
        <f t="shared" si="23"/>
        <v>-0.43440359689105934</v>
      </c>
    </row>
    <row r="207" spans="1:24">
      <c r="A207" s="1" t="s">
        <v>206</v>
      </c>
      <c r="B207" s="2">
        <v>39004456</v>
      </c>
      <c r="C207" s="1" t="s">
        <v>206</v>
      </c>
      <c r="D207" s="14">
        <v>74884.7</v>
      </c>
      <c r="E207" s="4">
        <f t="shared" si="18"/>
        <v>0.52086014900239974</v>
      </c>
      <c r="G207" t="s">
        <v>475</v>
      </c>
      <c r="H207" s="4">
        <f t="shared" si="20"/>
        <v>6.3489156867233776E-2</v>
      </c>
      <c r="I207" s="4">
        <f t="shared" si="21"/>
        <v>4.1726426311912812E-2</v>
      </c>
      <c r="J207" s="4">
        <f t="shared" si="22"/>
        <v>-0.28781895968538307</v>
      </c>
      <c r="U207" s="1" t="s">
        <v>206</v>
      </c>
      <c r="V207" s="14">
        <v>2143.4</v>
      </c>
      <c r="W207" s="7">
        <f t="shared" si="19"/>
        <v>1796.6749999999997</v>
      </c>
      <c r="X207" s="4">
        <f t="shared" si="23"/>
        <v>-0.28781895968538307</v>
      </c>
    </row>
    <row r="208" spans="1:24">
      <c r="A208" s="1" t="s">
        <v>207</v>
      </c>
      <c r="B208" s="2">
        <v>39411120</v>
      </c>
      <c r="C208" s="1" t="s">
        <v>207</v>
      </c>
      <c r="D208" s="14">
        <v>74140.3</v>
      </c>
      <c r="E208" s="4">
        <f t="shared" si="18"/>
        <v>0.53157486549150734</v>
      </c>
      <c r="G208" t="s">
        <v>476</v>
      </c>
      <c r="H208" s="4">
        <f t="shared" si="20"/>
        <v>5.2783870388331211E-2</v>
      </c>
      <c r="I208" s="4">
        <f t="shared" si="21"/>
        <v>2.6367885087131615E-2</v>
      </c>
      <c r="J208" s="4">
        <f t="shared" si="22"/>
        <v>-0.21490254132741182</v>
      </c>
      <c r="U208" s="1" t="s">
        <v>207</v>
      </c>
      <c r="V208" s="14">
        <v>1272.8</v>
      </c>
      <c r="W208" s="7">
        <f t="shared" si="19"/>
        <v>1709.575</v>
      </c>
      <c r="X208" s="4">
        <f t="shared" si="23"/>
        <v>-0.21490254132741182</v>
      </c>
    </row>
    <row r="209" spans="1:24">
      <c r="A209" s="1" t="s">
        <v>208</v>
      </c>
      <c r="B209" s="2">
        <v>39821180</v>
      </c>
      <c r="C209" s="1" t="s">
        <v>208</v>
      </c>
      <c r="D209" s="14">
        <v>74665.600000000006</v>
      </c>
      <c r="E209" s="4">
        <f t="shared" si="18"/>
        <v>0.53332699395705652</v>
      </c>
      <c r="G209" t="s">
        <v>477</v>
      </c>
      <c r="H209" s="4">
        <f t="shared" si="20"/>
        <v>6.0500083143725458E-2</v>
      </c>
      <c r="I209" s="4">
        <f t="shared" si="21"/>
        <v>2.5036414481225844E-2</v>
      </c>
      <c r="J209" s="4">
        <f t="shared" si="22"/>
        <v>-0.23785564540281512</v>
      </c>
      <c r="U209" s="1" t="s">
        <v>208</v>
      </c>
      <c r="V209" s="14">
        <v>1272.4000000000001</v>
      </c>
      <c r="W209" s="7">
        <f t="shared" si="19"/>
        <v>1610.3000000000002</v>
      </c>
      <c r="X209" s="4">
        <f t="shared" si="23"/>
        <v>-0.23785564540281512</v>
      </c>
    </row>
    <row r="210" spans="1:24">
      <c r="A210" s="1" t="s">
        <v>209</v>
      </c>
      <c r="B210" s="2">
        <v>40300592</v>
      </c>
      <c r="C210" s="1" t="s">
        <v>209</v>
      </c>
      <c r="D210" s="14">
        <v>75550.8</v>
      </c>
      <c r="E210" s="4">
        <f t="shared" si="18"/>
        <v>0.53342376255446666</v>
      </c>
      <c r="G210" t="s">
        <v>478</v>
      </c>
      <c r="H210" s="4">
        <f t="shared" si="20"/>
        <v>3.8656634129786482E-2</v>
      </c>
      <c r="I210" s="4">
        <f t="shared" si="21"/>
        <v>1.624495077552579E-2</v>
      </c>
      <c r="J210" s="4">
        <f t="shared" si="22"/>
        <v>-0.27827228118224345</v>
      </c>
      <c r="U210" s="1" t="s">
        <v>209</v>
      </c>
      <c r="V210" s="14">
        <v>1264.9000000000001</v>
      </c>
      <c r="W210" s="7">
        <f t="shared" si="19"/>
        <v>1488.375</v>
      </c>
      <c r="X210" s="4">
        <f t="shared" si="23"/>
        <v>-0.27827228118224345</v>
      </c>
    </row>
    <row r="211" spans="1:24">
      <c r="A211" s="1" t="s">
        <v>210</v>
      </c>
      <c r="B211" s="2">
        <v>41195340</v>
      </c>
      <c r="C211" s="1" t="s">
        <v>210</v>
      </c>
      <c r="D211" s="14">
        <v>77516</v>
      </c>
      <c r="E211" s="4">
        <f t="shared" si="18"/>
        <v>0.53144305691728155</v>
      </c>
      <c r="G211" t="s">
        <v>479</v>
      </c>
      <c r="H211" s="4">
        <f t="shared" si="20"/>
        <v>5.617009502709136E-2</v>
      </c>
      <c r="I211" s="4">
        <f t="shared" si="21"/>
        <v>3.5138018847641783E-2</v>
      </c>
      <c r="J211" s="4">
        <f t="shared" si="22"/>
        <v>-0.44788653541102919</v>
      </c>
      <c r="U211" s="1" t="s">
        <v>210</v>
      </c>
      <c r="V211" s="14">
        <v>1183.4000000000001</v>
      </c>
      <c r="W211" s="7">
        <f t="shared" si="19"/>
        <v>1248.375</v>
      </c>
      <c r="X211" s="4">
        <f t="shared" si="23"/>
        <v>-0.44788653541102919</v>
      </c>
    </row>
    <row r="212" spans="1:24">
      <c r="A212" s="1" t="s">
        <v>211</v>
      </c>
      <c r="B212" s="2">
        <v>41667004</v>
      </c>
      <c r="C212" s="1" t="s">
        <v>211</v>
      </c>
      <c r="D212" s="14">
        <v>79001</v>
      </c>
      <c r="E212" s="4">
        <f t="shared" si="18"/>
        <v>0.52742375412969456</v>
      </c>
      <c r="G212" t="s">
        <v>480</v>
      </c>
      <c r="H212" s="4">
        <f t="shared" si="20"/>
        <v>5.7239784101542845E-2</v>
      </c>
      <c r="I212" s="4">
        <f t="shared" si="21"/>
        <v>6.5560835335168655E-2</v>
      </c>
      <c r="J212" s="4">
        <f t="shared" si="22"/>
        <v>0.54085480829666888</v>
      </c>
      <c r="U212" s="1" t="s">
        <v>211</v>
      </c>
      <c r="V212" s="14">
        <v>1961.2</v>
      </c>
      <c r="W212" s="7">
        <f t="shared" si="19"/>
        <v>1420.4750000000001</v>
      </c>
      <c r="X212" s="4">
        <f t="shared" si="23"/>
        <v>0.54085480829666888</v>
      </c>
    </row>
    <row r="213" spans="1:24">
      <c r="A213" s="1" t="s">
        <v>212</v>
      </c>
      <c r="B213" s="2">
        <v>41958320</v>
      </c>
      <c r="C213" s="1" t="s">
        <v>212</v>
      </c>
      <c r="D213" s="14">
        <v>80443</v>
      </c>
      <c r="E213" s="4">
        <f t="shared" si="18"/>
        <v>0.52159069154556648</v>
      </c>
      <c r="G213" t="s">
        <v>481</v>
      </c>
      <c r="H213" s="4">
        <f t="shared" si="20"/>
        <v>5.3668424692588257E-2</v>
      </c>
      <c r="I213" s="4">
        <f t="shared" si="21"/>
        <v>7.7376998242832062E-2</v>
      </c>
      <c r="J213" s="4">
        <f t="shared" si="22"/>
        <v>0.66252750707324726</v>
      </c>
      <c r="U213" s="1" t="s">
        <v>212</v>
      </c>
      <c r="V213" s="14">
        <v>2115.4</v>
      </c>
      <c r="W213" s="7">
        <f t="shared" si="19"/>
        <v>1631.2249999999999</v>
      </c>
      <c r="X213" s="4">
        <f t="shared" si="23"/>
        <v>0.66252750707324726</v>
      </c>
    </row>
    <row r="214" spans="1:24">
      <c r="A214" s="1" t="s">
        <v>213</v>
      </c>
      <c r="B214" s="2">
        <v>42282128</v>
      </c>
      <c r="C214" s="1" t="s">
        <v>213</v>
      </c>
      <c r="D214" s="14">
        <v>81637.7</v>
      </c>
      <c r="E214" s="4">
        <f t="shared" si="18"/>
        <v>0.5179240473457728</v>
      </c>
      <c r="G214" t="s">
        <v>482</v>
      </c>
      <c r="H214" s="4">
        <f t="shared" si="20"/>
        <v>4.9168905508881755E-2</v>
      </c>
      <c r="I214" s="4">
        <f t="shared" si="21"/>
        <v>8.0566982745384541E-2</v>
      </c>
      <c r="J214" s="4">
        <f t="shared" si="22"/>
        <v>0.69610245869238674</v>
      </c>
      <c r="U214" s="1" t="s">
        <v>213</v>
      </c>
      <c r="V214" s="14">
        <v>2145.4</v>
      </c>
      <c r="W214" s="7">
        <f t="shared" si="19"/>
        <v>1851.35</v>
      </c>
      <c r="X214" s="4">
        <f t="shared" si="23"/>
        <v>0.69610245869238674</v>
      </c>
    </row>
    <row r="215" spans="1:24">
      <c r="A215" s="1" t="s">
        <v>214</v>
      </c>
      <c r="B215" s="2">
        <v>41924660</v>
      </c>
      <c r="C215" s="1" t="s">
        <v>214</v>
      </c>
      <c r="D215" s="14">
        <v>81520.800000000003</v>
      </c>
      <c r="E215" s="4">
        <f t="shared" si="18"/>
        <v>0.51428175385913777</v>
      </c>
      <c r="G215" t="s">
        <v>483</v>
      </c>
      <c r="H215" s="8">
        <f t="shared" si="20"/>
        <v>1.7703944183978138E-2</v>
      </c>
      <c r="I215" s="4">
        <f t="shared" si="21"/>
        <v>5.166417255792366E-2</v>
      </c>
      <c r="J215" s="4">
        <f t="shared" si="22"/>
        <v>0.87045800236606374</v>
      </c>
      <c r="U215" s="1" t="s">
        <v>214</v>
      </c>
      <c r="V215" s="14">
        <v>2213.5</v>
      </c>
      <c r="W215" s="7">
        <f t="shared" si="19"/>
        <v>2108.875</v>
      </c>
      <c r="X215" s="4">
        <f t="shared" si="23"/>
        <v>0.87045800236606374</v>
      </c>
    </row>
    <row r="216" spans="1:24">
      <c r="A216" s="1" t="s">
        <v>215</v>
      </c>
      <c r="B216" s="2">
        <v>42666316</v>
      </c>
      <c r="C216" s="1" t="s">
        <v>215</v>
      </c>
      <c r="D216" s="14">
        <v>82320</v>
      </c>
      <c r="E216" s="4">
        <f t="shared" si="18"/>
        <v>0.51829829931972793</v>
      </c>
      <c r="G216" t="s">
        <v>484</v>
      </c>
      <c r="H216" s="4">
        <f t="shared" si="20"/>
        <v>2.3983293831253194E-2</v>
      </c>
      <c r="I216" s="4">
        <f t="shared" si="21"/>
        <v>4.2012126428779384E-2</v>
      </c>
      <c r="J216" s="4">
        <f t="shared" si="22"/>
        <v>5.1091168672241505E-2</v>
      </c>
      <c r="U216" s="1" t="s">
        <v>215</v>
      </c>
      <c r="V216" s="14">
        <v>2061.4</v>
      </c>
      <c r="W216" s="7">
        <f t="shared" si="19"/>
        <v>2133.9250000000002</v>
      </c>
      <c r="X216" s="4">
        <f t="shared" si="23"/>
        <v>5.1091168672241505E-2</v>
      </c>
    </row>
    <row r="217" spans="1:24">
      <c r="A217" s="1" t="s">
        <v>216</v>
      </c>
      <c r="B217" s="2">
        <v>42909000</v>
      </c>
      <c r="C217" s="1" t="s">
        <v>216</v>
      </c>
      <c r="D217" s="14">
        <v>82889.3</v>
      </c>
      <c r="E217" s="4">
        <f t="shared" si="18"/>
        <v>0.51766633329030409</v>
      </c>
      <c r="G217" t="s">
        <v>485</v>
      </c>
      <c r="H217" s="4">
        <f t="shared" si="20"/>
        <v>2.2657723188154399E-2</v>
      </c>
      <c r="I217" s="4">
        <f t="shared" si="21"/>
        <v>3.0410352672078478E-2</v>
      </c>
      <c r="J217" s="4">
        <f t="shared" si="22"/>
        <v>-5.1810532287038025E-2</v>
      </c>
      <c r="U217" s="1" t="s">
        <v>216</v>
      </c>
      <c r="V217" s="14">
        <v>2005.8</v>
      </c>
      <c r="W217" s="7">
        <f t="shared" si="19"/>
        <v>2106.5249999999996</v>
      </c>
      <c r="X217" s="4">
        <f t="shared" si="23"/>
        <v>-5.1810532287038025E-2</v>
      </c>
    </row>
    <row r="218" spans="1:24">
      <c r="A218" s="1" t="s">
        <v>217</v>
      </c>
      <c r="B218" s="2">
        <v>43252160</v>
      </c>
      <c r="C218" s="1" t="s">
        <v>217</v>
      </c>
      <c r="D218" s="14">
        <v>83211.199999999997</v>
      </c>
      <c r="E218" s="4">
        <f t="shared" si="18"/>
        <v>0.51978772088372716</v>
      </c>
      <c r="G218" t="s">
        <v>486</v>
      </c>
      <c r="H218" s="4">
        <f t="shared" si="20"/>
        <v>2.2941891666379721E-2</v>
      </c>
      <c r="I218" s="4">
        <f t="shared" si="21"/>
        <v>1.9274183373612974E-2</v>
      </c>
      <c r="J218" s="4">
        <f t="shared" si="22"/>
        <v>-0.12860072713713067</v>
      </c>
      <c r="U218" s="1" t="s">
        <v>217</v>
      </c>
      <c r="V218" s="14">
        <v>1869.5</v>
      </c>
      <c r="W218" s="7">
        <f t="shared" si="19"/>
        <v>2037.55</v>
      </c>
      <c r="X218" s="4">
        <f t="shared" si="23"/>
        <v>-0.12860072713713067</v>
      </c>
    </row>
    <row r="219" spans="1:24">
      <c r="A219" s="1" t="s">
        <v>218</v>
      </c>
      <c r="B219" s="2">
        <v>43123824</v>
      </c>
      <c r="C219" s="1" t="s">
        <v>218</v>
      </c>
      <c r="D219" s="14">
        <v>83349.2</v>
      </c>
      <c r="E219" s="4">
        <f t="shared" si="18"/>
        <v>0.51738737744333474</v>
      </c>
      <c r="G219" t="s">
        <v>487</v>
      </c>
      <c r="H219" s="4">
        <f t="shared" si="20"/>
        <v>2.8602831841689325E-2</v>
      </c>
      <c r="I219" s="4">
        <f t="shared" si="21"/>
        <v>2.2428631711170599E-2</v>
      </c>
      <c r="J219" s="4">
        <f t="shared" si="22"/>
        <v>-0.28281002936525867</v>
      </c>
      <c r="U219" s="1" t="s">
        <v>218</v>
      </c>
      <c r="V219" s="14">
        <v>1587.5</v>
      </c>
      <c r="W219" s="7">
        <f t="shared" si="19"/>
        <v>1881.05</v>
      </c>
      <c r="X219" s="4">
        <f t="shared" si="23"/>
        <v>-0.28281002936525867</v>
      </c>
    </row>
    <row r="220" spans="1:24">
      <c r="A220" s="1" t="s">
        <v>219</v>
      </c>
      <c r="B220" s="2">
        <v>43218064</v>
      </c>
      <c r="C220" s="1" t="s">
        <v>219</v>
      </c>
      <c r="D220" s="14">
        <v>84067.199999999997</v>
      </c>
      <c r="E220" s="4">
        <f t="shared" si="18"/>
        <v>0.51408949031251194</v>
      </c>
      <c r="G220" t="s">
        <v>488</v>
      </c>
      <c r="H220" s="4">
        <f t="shared" si="20"/>
        <v>1.2931700032409621E-2</v>
      </c>
      <c r="I220" s="4">
        <f t="shared" si="21"/>
        <v>2.12244897959184E-2</v>
      </c>
      <c r="J220" s="4">
        <f t="shared" si="22"/>
        <v>-0.16163772193654802</v>
      </c>
      <c r="U220" s="1" t="s">
        <v>219</v>
      </c>
      <c r="V220" s="14">
        <v>1728.2</v>
      </c>
      <c r="W220" s="7">
        <f t="shared" si="19"/>
        <v>1797.75</v>
      </c>
      <c r="X220" s="4">
        <f t="shared" si="23"/>
        <v>-0.16163772193654802</v>
      </c>
    </row>
    <row r="221" spans="1:24">
      <c r="A221" s="1" t="s">
        <v>220</v>
      </c>
      <c r="B221" s="2">
        <v>43796648</v>
      </c>
      <c r="C221" s="1" t="s">
        <v>220</v>
      </c>
      <c r="D221" s="14">
        <v>84680.3</v>
      </c>
      <c r="E221" s="4">
        <f t="shared" si="18"/>
        <v>0.51719996268317425</v>
      </c>
      <c r="G221" t="s">
        <v>489</v>
      </c>
      <c r="H221" s="4">
        <f t="shared" si="20"/>
        <v>2.0686755692278957E-2</v>
      </c>
      <c r="I221" s="4">
        <f t="shared" si="21"/>
        <v>2.1607131439160376E-2</v>
      </c>
      <c r="J221" s="4">
        <f t="shared" si="22"/>
        <v>-0.3326852128826403</v>
      </c>
      <c r="U221" s="1" t="s">
        <v>220</v>
      </c>
      <c r="V221" s="14">
        <v>1338.5</v>
      </c>
      <c r="W221" s="7">
        <f t="shared" si="19"/>
        <v>1630.925</v>
      </c>
      <c r="X221" s="4">
        <f t="shared" si="23"/>
        <v>-0.3326852128826403</v>
      </c>
    </row>
    <row r="222" spans="1:24">
      <c r="A222" s="1" t="s">
        <v>221</v>
      </c>
      <c r="B222" s="2">
        <v>43977444</v>
      </c>
      <c r="C222" s="1" t="s">
        <v>221</v>
      </c>
      <c r="D222" s="14">
        <v>85192.2</v>
      </c>
      <c r="E222" s="4">
        <f t="shared" si="18"/>
        <v>0.51621444216724066</v>
      </c>
      <c r="G222" t="s">
        <v>490</v>
      </c>
      <c r="H222" s="4">
        <f t="shared" si="20"/>
        <v>1.6768734786887007E-2</v>
      </c>
      <c r="I222" s="4">
        <f t="shared" si="21"/>
        <v>2.3806891380006467E-2</v>
      </c>
      <c r="J222" s="4">
        <f t="shared" si="22"/>
        <v>-2.4017116876170141E-2</v>
      </c>
      <c r="U222" s="1" t="s">
        <v>221</v>
      </c>
      <c r="V222" s="14">
        <v>1824.6</v>
      </c>
      <c r="W222" s="7">
        <f t="shared" si="19"/>
        <v>1619.6999999999998</v>
      </c>
      <c r="X222" s="4">
        <f t="shared" si="23"/>
        <v>-2.4017116876170141E-2</v>
      </c>
    </row>
    <row r="223" spans="1:24">
      <c r="A223" s="1" t="s">
        <v>222</v>
      </c>
      <c r="B223" s="2">
        <v>43985668</v>
      </c>
      <c r="C223" s="1" t="s">
        <v>222</v>
      </c>
      <c r="D223" s="14">
        <v>85769.8</v>
      </c>
      <c r="E223" s="4">
        <f t="shared" si="18"/>
        <v>0.51283398119151491</v>
      </c>
      <c r="G223" t="s">
        <v>491</v>
      </c>
      <c r="H223" s="4">
        <f t="shared" si="20"/>
        <v>1.9985333397149585E-2</v>
      </c>
      <c r="I223" s="4">
        <f t="shared" si="21"/>
        <v>2.9041670465943303E-2</v>
      </c>
      <c r="J223" s="4">
        <f t="shared" si="22"/>
        <v>0.38469291338582656</v>
      </c>
      <c r="U223" s="1" t="s">
        <v>222</v>
      </c>
      <c r="V223" s="14">
        <v>2198.1999999999998</v>
      </c>
      <c r="W223" s="7">
        <f t="shared" si="19"/>
        <v>1772.3749999999998</v>
      </c>
      <c r="X223" s="4">
        <f t="shared" si="23"/>
        <v>0.38469291338582656</v>
      </c>
    </row>
    <row r="224" spans="1:24">
      <c r="A224" s="1" t="s">
        <v>223</v>
      </c>
      <c r="B224" s="2">
        <v>44302168</v>
      </c>
      <c r="C224" s="1" t="s">
        <v>223</v>
      </c>
      <c r="D224" s="14">
        <v>85306.3</v>
      </c>
      <c r="E224" s="4">
        <f t="shared" si="18"/>
        <v>0.51933055354645552</v>
      </c>
      <c r="G224" t="s">
        <v>492</v>
      </c>
      <c r="H224" s="4">
        <f t="shared" si="20"/>
        <v>2.5084510958195638E-2</v>
      </c>
      <c r="I224" s="4">
        <f t="shared" si="21"/>
        <v>1.4739398957025029E-2</v>
      </c>
      <c r="J224" s="4">
        <f t="shared" si="22"/>
        <v>-0.152702233537785</v>
      </c>
      <c r="U224" s="1" t="s">
        <v>223</v>
      </c>
      <c r="V224" s="14">
        <v>1464.3</v>
      </c>
      <c r="W224" s="7">
        <f t="shared" si="19"/>
        <v>1706.3999999999999</v>
      </c>
      <c r="X224" s="4">
        <f t="shared" si="23"/>
        <v>-0.152702233537785</v>
      </c>
    </row>
    <row r="225" spans="1:24">
      <c r="A225" s="1" t="s">
        <v>224</v>
      </c>
      <c r="B225" s="2">
        <v>44687180</v>
      </c>
      <c r="C225" s="1" t="s">
        <v>224</v>
      </c>
      <c r="D225" s="14">
        <v>86113.8</v>
      </c>
      <c r="E225" s="4">
        <f t="shared" si="18"/>
        <v>0.51893169271359529</v>
      </c>
      <c r="G225" t="s">
        <v>493</v>
      </c>
      <c r="H225" s="4">
        <f t="shared" si="20"/>
        <v>2.0333336925693501E-2</v>
      </c>
      <c r="I225" s="4">
        <f t="shared" si="21"/>
        <v>1.6928376493706265E-2</v>
      </c>
      <c r="J225" s="4">
        <f t="shared" si="22"/>
        <v>0.42913709376167364</v>
      </c>
      <c r="U225" s="1" t="s">
        <v>224</v>
      </c>
      <c r="V225" s="14">
        <v>1912.9</v>
      </c>
      <c r="W225" s="7">
        <f t="shared" si="19"/>
        <v>1850</v>
      </c>
      <c r="X225" s="4">
        <f t="shared" si="23"/>
        <v>0.42913709376167364</v>
      </c>
    </row>
    <row r="226" spans="1:24">
      <c r="A226" s="1" t="s">
        <v>225</v>
      </c>
      <c r="B226" s="2">
        <v>45483704</v>
      </c>
      <c r="C226" s="1" t="s">
        <v>225</v>
      </c>
      <c r="D226" s="14">
        <v>87015.1</v>
      </c>
      <c r="E226" s="4">
        <f t="shared" si="18"/>
        <v>0.52271047209047627</v>
      </c>
      <c r="G226" t="s">
        <v>494</v>
      </c>
      <c r="H226" s="4">
        <f t="shared" si="20"/>
        <v>3.425073999298367E-2</v>
      </c>
      <c r="I226" s="4">
        <f t="shared" si="21"/>
        <v>2.1397498832052886E-2</v>
      </c>
      <c r="J226" s="4">
        <f t="shared" si="22"/>
        <v>5.5190178669297429E-2</v>
      </c>
      <c r="U226" s="1" t="s">
        <v>225</v>
      </c>
      <c r="V226" s="14">
        <v>1925.3</v>
      </c>
      <c r="W226" s="7">
        <f t="shared" si="19"/>
        <v>1875.175</v>
      </c>
      <c r="X226" s="4">
        <f t="shared" si="23"/>
        <v>5.5190178669297429E-2</v>
      </c>
    </row>
    <row r="227" spans="1:24">
      <c r="A227" s="1" t="s">
        <v>226</v>
      </c>
      <c r="B227" s="2">
        <v>46379816</v>
      </c>
      <c r="C227" s="1" t="s">
        <v>226</v>
      </c>
      <c r="D227" s="14">
        <v>88222.6</v>
      </c>
      <c r="E227" s="4">
        <f t="shared" si="18"/>
        <v>0.52571354732234143</v>
      </c>
      <c r="G227" t="s">
        <v>495</v>
      </c>
      <c r="H227" s="4">
        <f t="shared" si="20"/>
        <v>5.4430183940823662E-2</v>
      </c>
      <c r="I227" s="4">
        <f t="shared" si="21"/>
        <v>2.8597478366511275E-2</v>
      </c>
      <c r="J227" s="4">
        <f t="shared" si="22"/>
        <v>-0.13379128377763627</v>
      </c>
      <c r="U227" s="1" t="s">
        <v>226</v>
      </c>
      <c r="V227" s="14">
        <v>1904.1</v>
      </c>
      <c r="W227" s="7">
        <f t="shared" si="19"/>
        <v>1801.65</v>
      </c>
      <c r="X227" s="4">
        <f t="shared" si="23"/>
        <v>-0.13379128377763627</v>
      </c>
    </row>
    <row r="228" spans="1:24">
      <c r="A228" s="1" t="s">
        <v>227</v>
      </c>
      <c r="B228" s="2">
        <v>46619492</v>
      </c>
      <c r="C228" s="1" t="s">
        <v>227</v>
      </c>
      <c r="D228" s="14">
        <v>91763.3</v>
      </c>
      <c r="E228" s="4">
        <f t="shared" si="18"/>
        <v>0.50804070908522247</v>
      </c>
      <c r="G228" t="s">
        <v>496</v>
      </c>
      <c r="H228" s="4">
        <f t="shared" si="20"/>
        <v>5.2307236973143212E-2</v>
      </c>
      <c r="I228" s="4">
        <f t="shared" si="21"/>
        <v>7.5691947722501096E-2</v>
      </c>
      <c r="J228" s="4">
        <f t="shared" si="22"/>
        <v>2.1697056614081811</v>
      </c>
      <c r="U228" s="1" t="s">
        <v>227</v>
      </c>
      <c r="V228" s="14">
        <v>4641.3999999999996</v>
      </c>
      <c r="W228" s="7">
        <f t="shared" si="19"/>
        <v>2595.9249999999997</v>
      </c>
      <c r="X228" s="4">
        <f t="shared" si="23"/>
        <v>2.1697056614081811</v>
      </c>
    </row>
    <row r="229" spans="1:24">
      <c r="A229" s="1" t="s">
        <v>228</v>
      </c>
      <c r="B229" s="2">
        <v>47437268</v>
      </c>
      <c r="C229" s="1" t="s">
        <v>228</v>
      </c>
      <c r="D229" s="14">
        <v>93070.399999999994</v>
      </c>
      <c r="E229" s="4">
        <f t="shared" si="18"/>
        <v>0.5096923189327649</v>
      </c>
      <c r="G229" t="s">
        <v>497</v>
      </c>
      <c r="H229" s="4">
        <f t="shared" si="20"/>
        <v>6.1540871453513057E-2</v>
      </c>
      <c r="I229" s="4">
        <f t="shared" si="21"/>
        <v>8.0783800041340559E-2</v>
      </c>
      <c r="J229" s="4">
        <f t="shared" si="22"/>
        <v>1.3625908306759369</v>
      </c>
      <c r="U229" s="1" t="s">
        <v>228</v>
      </c>
      <c r="V229" s="14">
        <v>4519.3999999999996</v>
      </c>
      <c r="W229" s="7">
        <f t="shared" si="19"/>
        <v>3247.5499999999997</v>
      </c>
      <c r="X229" s="4">
        <f t="shared" si="23"/>
        <v>1.3625908306759369</v>
      </c>
    </row>
    <row r="230" spans="1:24">
      <c r="A230" s="1" t="s">
        <v>229</v>
      </c>
      <c r="B230" s="2">
        <v>48469424</v>
      </c>
      <c r="C230" s="1" t="s">
        <v>229</v>
      </c>
      <c r="D230" s="14">
        <v>93646.3</v>
      </c>
      <c r="E230" s="4">
        <f t="shared" si="18"/>
        <v>0.51757970149381238</v>
      </c>
      <c r="G230" t="s">
        <v>498</v>
      </c>
      <c r="H230" s="4">
        <f t="shared" si="20"/>
        <v>6.5643730334715045E-2</v>
      </c>
      <c r="I230" s="4">
        <f t="shared" si="21"/>
        <v>7.6207462842656115E-2</v>
      </c>
      <c r="J230" s="4">
        <f t="shared" si="22"/>
        <v>0.98135355529008472</v>
      </c>
      <c r="U230" s="1" t="s">
        <v>229</v>
      </c>
      <c r="V230" s="14">
        <v>3814.7</v>
      </c>
      <c r="W230" s="7">
        <f t="shared" si="19"/>
        <v>3719.8999999999996</v>
      </c>
      <c r="X230" s="4">
        <f t="shared" si="23"/>
        <v>0.98135355529008472</v>
      </c>
    </row>
    <row r="231" spans="1:24">
      <c r="A231" s="1" t="s">
        <v>230</v>
      </c>
      <c r="B231" s="2">
        <v>49042340</v>
      </c>
      <c r="C231" s="1" t="s">
        <v>230</v>
      </c>
      <c r="D231" s="14">
        <v>95800.9</v>
      </c>
      <c r="E231" s="4">
        <f t="shared" si="18"/>
        <v>0.51191940785524981</v>
      </c>
      <c r="G231" t="s">
        <v>499</v>
      </c>
      <c r="H231" s="4">
        <f t="shared" si="20"/>
        <v>5.7406954783951747E-2</v>
      </c>
      <c r="I231" s="4">
        <f t="shared" si="21"/>
        <v>8.5899758111866786E-2</v>
      </c>
      <c r="J231" s="4">
        <f t="shared" si="22"/>
        <v>1.2055039126096321</v>
      </c>
      <c r="U231" s="1" t="s">
        <v>230</v>
      </c>
      <c r="V231" s="14">
        <v>4199.5</v>
      </c>
      <c r="W231" s="7">
        <f t="shared" si="19"/>
        <v>4293.75</v>
      </c>
      <c r="X231" s="4">
        <f t="shared" si="23"/>
        <v>1.2055039126096321</v>
      </c>
    </row>
    <row r="232" spans="1:24">
      <c r="A232" s="1" t="s">
        <v>231</v>
      </c>
      <c r="B232" s="2">
        <v>49001928</v>
      </c>
      <c r="C232" s="1" t="s">
        <v>231</v>
      </c>
      <c r="D232" s="14">
        <v>94381.5</v>
      </c>
      <c r="E232" s="4">
        <f t="shared" si="18"/>
        <v>0.51918996837303921</v>
      </c>
      <c r="G232" t="s">
        <v>500</v>
      </c>
      <c r="H232" s="4">
        <f t="shared" si="20"/>
        <v>5.1103860162182713E-2</v>
      </c>
      <c r="I232" s="4">
        <f t="shared" si="21"/>
        <v>2.8532103793128538E-2</v>
      </c>
      <c r="J232" s="4">
        <f t="shared" si="22"/>
        <v>-0.26955229025724992</v>
      </c>
      <c r="U232" s="1" t="s">
        <v>231</v>
      </c>
      <c r="V232" s="14">
        <v>3390.3</v>
      </c>
      <c r="W232" s="7">
        <f t="shared" si="19"/>
        <v>3980.9749999999995</v>
      </c>
      <c r="X232" s="4">
        <f t="shared" si="23"/>
        <v>-0.26955229025724992</v>
      </c>
    </row>
    <row r="233" spans="1:24">
      <c r="A233" s="1" t="s">
        <v>232</v>
      </c>
      <c r="B233" s="2">
        <v>49566676</v>
      </c>
      <c r="C233" s="1" t="s">
        <v>232</v>
      </c>
      <c r="D233" s="14">
        <v>95989.4</v>
      </c>
      <c r="E233" s="4">
        <f t="shared" si="18"/>
        <v>0.51637655824497286</v>
      </c>
      <c r="G233" t="s">
        <v>501</v>
      </c>
      <c r="H233" s="4">
        <f t="shared" si="20"/>
        <v>4.4888925728184814E-2</v>
      </c>
      <c r="I233" s="4">
        <f t="shared" si="21"/>
        <v>3.136335505165988E-2</v>
      </c>
      <c r="J233" s="4">
        <f t="shared" si="22"/>
        <v>-0.14751958224543082</v>
      </c>
      <c r="U233" s="1" t="s">
        <v>232</v>
      </c>
      <c r="V233" s="14">
        <v>3852.7</v>
      </c>
      <c r="W233" s="7">
        <f t="shared" si="19"/>
        <v>3814.3</v>
      </c>
      <c r="X233" s="4">
        <f t="shared" si="23"/>
        <v>-0.14751958224543082</v>
      </c>
    </row>
    <row r="234" spans="1:24">
      <c r="A234" s="1" t="s">
        <v>233</v>
      </c>
      <c r="B234" s="2">
        <v>50579916</v>
      </c>
      <c r="C234" s="1" t="s">
        <v>233</v>
      </c>
      <c r="D234" s="14">
        <v>97136.1</v>
      </c>
      <c r="E234" s="4">
        <f t="shared" si="18"/>
        <v>0.52071182598436627</v>
      </c>
      <c r="G234" t="s">
        <v>502</v>
      </c>
      <c r="H234" s="4">
        <f t="shared" si="20"/>
        <v>4.3542749754979626E-2</v>
      </c>
      <c r="I234" s="4">
        <f t="shared" si="21"/>
        <v>3.7265754226274872E-2</v>
      </c>
      <c r="J234" s="4">
        <f t="shared" si="22"/>
        <v>-4.0475004587516628E-2</v>
      </c>
      <c r="U234" s="1" t="s">
        <v>233</v>
      </c>
      <c r="V234" s="14">
        <v>3660.3</v>
      </c>
      <c r="W234" s="7">
        <f t="shared" si="19"/>
        <v>3775.7</v>
      </c>
      <c r="X234" s="4">
        <f t="shared" si="23"/>
        <v>-4.0475004587516628E-2</v>
      </c>
    </row>
    <row r="235" spans="1:24">
      <c r="A235" s="1" t="s">
        <v>234</v>
      </c>
      <c r="B235" s="2">
        <v>50883608</v>
      </c>
      <c r="C235" s="1" t="s">
        <v>234</v>
      </c>
      <c r="D235" s="14">
        <v>97996.3</v>
      </c>
      <c r="E235" s="4">
        <f t="shared" si="18"/>
        <v>0.51924009375864189</v>
      </c>
      <c r="G235" t="s">
        <v>503</v>
      </c>
      <c r="H235" s="4">
        <f t="shared" si="20"/>
        <v>3.7544456483928013E-2</v>
      </c>
      <c r="I235" s="4">
        <f t="shared" si="21"/>
        <v>2.2916277404492202E-2</v>
      </c>
      <c r="J235" s="4">
        <f t="shared" si="22"/>
        <v>-0.28091439457078216</v>
      </c>
      <c r="U235" s="1" t="s">
        <v>234</v>
      </c>
      <c r="V235" s="14">
        <v>3019.8</v>
      </c>
      <c r="W235" s="7">
        <f t="shared" si="19"/>
        <v>3480.7749999999996</v>
      </c>
      <c r="X235" s="4">
        <f t="shared" si="23"/>
        <v>-0.28091439457078216</v>
      </c>
    </row>
    <row r="236" spans="1:24">
      <c r="A236" s="1" t="s">
        <v>235</v>
      </c>
      <c r="B236" s="2">
        <v>51947000</v>
      </c>
      <c r="C236" s="1" t="s">
        <v>235</v>
      </c>
      <c r="D236" s="14">
        <v>100773.1</v>
      </c>
      <c r="E236" s="4">
        <f t="shared" si="18"/>
        <v>0.515484787110846</v>
      </c>
      <c r="G236" t="s">
        <v>504</v>
      </c>
      <c r="H236" s="4">
        <f t="shared" si="20"/>
        <v>6.010114540799294E-2</v>
      </c>
      <c r="I236" s="4">
        <f t="shared" si="21"/>
        <v>6.7720898693070186E-2</v>
      </c>
      <c r="J236" s="4">
        <f t="shared" si="22"/>
        <v>-0.23145444355956701</v>
      </c>
      <c r="U236" s="1" t="s">
        <v>235</v>
      </c>
      <c r="V236" s="14">
        <v>2605.6</v>
      </c>
      <c r="W236" s="7">
        <f t="shared" si="19"/>
        <v>3284.6</v>
      </c>
      <c r="X236" s="4">
        <f t="shared" si="23"/>
        <v>-0.23145444355956701</v>
      </c>
    </row>
    <row r="237" spans="1:24">
      <c r="A237" s="1" t="s">
        <v>236</v>
      </c>
      <c r="B237" s="2">
        <v>52555540</v>
      </c>
      <c r="C237" s="1" t="s">
        <v>236</v>
      </c>
      <c r="D237" s="14">
        <v>102020.9</v>
      </c>
      <c r="E237" s="4">
        <f t="shared" si="18"/>
        <v>0.51514483796947486</v>
      </c>
      <c r="G237" t="s">
        <v>505</v>
      </c>
      <c r="H237" s="4">
        <f t="shared" si="20"/>
        <v>6.0299867596528056E-2</v>
      </c>
      <c r="I237" s="4">
        <f t="shared" si="21"/>
        <v>6.2835063038210404E-2</v>
      </c>
      <c r="J237" s="4">
        <f t="shared" si="22"/>
        <v>-0.36200586601604068</v>
      </c>
      <c r="U237" s="1" t="s">
        <v>236</v>
      </c>
      <c r="V237" s="14">
        <v>2458</v>
      </c>
      <c r="W237" s="7">
        <f t="shared" si="19"/>
        <v>2935.9250000000002</v>
      </c>
      <c r="X237" s="4">
        <f t="shared" si="23"/>
        <v>-0.36200586601604068</v>
      </c>
    </row>
    <row r="238" spans="1:24">
      <c r="A238" s="1" t="s">
        <v>237</v>
      </c>
      <c r="B238" s="2">
        <v>52599968</v>
      </c>
      <c r="C238" s="1" t="s">
        <v>237</v>
      </c>
      <c r="D238" s="14">
        <v>102722.9</v>
      </c>
      <c r="E238" s="4">
        <f t="shared" si="18"/>
        <v>0.512056883129273</v>
      </c>
      <c r="G238" t="s">
        <v>506</v>
      </c>
      <c r="H238" s="4">
        <f t="shared" si="20"/>
        <v>3.9937828287417432E-2</v>
      </c>
      <c r="I238" s="4">
        <f t="shared" si="21"/>
        <v>5.7515177158646402E-2</v>
      </c>
      <c r="J238" s="4">
        <f t="shared" si="22"/>
        <v>-0.33147556211239515</v>
      </c>
      <c r="U238" s="1" t="s">
        <v>237</v>
      </c>
      <c r="V238" s="14">
        <v>2447</v>
      </c>
      <c r="W238" s="7">
        <f t="shared" si="19"/>
        <v>2632.6</v>
      </c>
      <c r="X238" s="4">
        <f t="shared" si="23"/>
        <v>-0.33147556211239515</v>
      </c>
    </row>
    <row r="239" spans="1:24">
      <c r="A239" s="1" t="s">
        <v>238</v>
      </c>
      <c r="B239" s="2">
        <v>53462204</v>
      </c>
      <c r="C239" s="1" t="s">
        <v>238</v>
      </c>
      <c r="D239" s="14">
        <v>104274.9</v>
      </c>
      <c r="E239" s="4">
        <f t="shared" si="18"/>
        <v>0.51270443798076049</v>
      </c>
      <c r="G239" t="s">
        <v>507</v>
      </c>
      <c r="H239" s="4">
        <f t="shared" si="20"/>
        <v>5.067635927074976E-2</v>
      </c>
      <c r="I239" s="4">
        <f t="shared" si="21"/>
        <v>6.4069765899324782E-2</v>
      </c>
      <c r="J239" s="4">
        <f t="shared" si="22"/>
        <v>-0.1657725677197166</v>
      </c>
      <c r="U239" s="1" t="s">
        <v>238</v>
      </c>
      <c r="V239" s="14">
        <v>2519.1999999999998</v>
      </c>
      <c r="W239" s="7">
        <f t="shared" si="19"/>
        <v>2507.4499999999998</v>
      </c>
      <c r="X239" s="4">
        <f t="shared" si="23"/>
        <v>-0.1657725677197166</v>
      </c>
    </row>
    <row r="240" spans="1:24">
      <c r="A240" s="1" t="s">
        <v>239</v>
      </c>
      <c r="B240" s="2">
        <v>54536252</v>
      </c>
      <c r="C240" s="1" t="s">
        <v>239</v>
      </c>
      <c r="D240" s="14">
        <v>107729.60000000001</v>
      </c>
      <c r="E240" s="4">
        <f t="shared" si="18"/>
        <v>0.50623275311520699</v>
      </c>
      <c r="G240" t="s">
        <v>508</v>
      </c>
      <c r="H240" s="4">
        <f t="shared" si="20"/>
        <v>4.9844110343234549E-2</v>
      </c>
      <c r="I240" s="4">
        <f t="shared" si="21"/>
        <v>6.9031318873786773E-2</v>
      </c>
      <c r="J240" s="4">
        <f t="shared" si="22"/>
        <v>0.27678845563401921</v>
      </c>
      <c r="U240" s="1" t="s">
        <v>239</v>
      </c>
      <c r="V240" s="14">
        <v>3326.8</v>
      </c>
      <c r="W240" s="7">
        <f t="shared" si="19"/>
        <v>2687.75</v>
      </c>
      <c r="X240" s="4">
        <f t="shared" si="23"/>
        <v>0.27678845563401921</v>
      </c>
    </row>
    <row r="241" spans="1:26">
      <c r="A241" s="1" t="s">
        <v>240</v>
      </c>
      <c r="B241" s="2">
        <v>55455336</v>
      </c>
      <c r="C241" s="1" t="s">
        <v>240</v>
      </c>
      <c r="D241" s="14">
        <v>109465.3</v>
      </c>
      <c r="E241" s="4">
        <f t="shared" si="18"/>
        <v>0.50660196427543702</v>
      </c>
      <c r="G241" t="s">
        <v>509</v>
      </c>
      <c r="H241" s="4">
        <f t="shared" si="20"/>
        <v>5.5175838741263084E-2</v>
      </c>
      <c r="I241" s="4">
        <f t="shared" si="21"/>
        <v>7.296936216010641E-2</v>
      </c>
      <c r="J241" s="4">
        <f t="shared" si="22"/>
        <v>0.27172497965825881</v>
      </c>
      <c r="U241" s="1" t="s">
        <v>240</v>
      </c>
      <c r="V241" s="14">
        <v>3125.9</v>
      </c>
      <c r="W241" s="7">
        <f t="shared" si="19"/>
        <v>2854.7249999999999</v>
      </c>
      <c r="X241" s="4">
        <f t="shared" si="23"/>
        <v>0.27172497965825881</v>
      </c>
    </row>
    <row r="242" spans="1:26">
      <c r="A242" s="1" t="s">
        <v>241</v>
      </c>
      <c r="B242" s="2">
        <v>55609700</v>
      </c>
      <c r="C242" s="1" t="s">
        <v>241</v>
      </c>
      <c r="D242" s="14">
        <v>110145.4</v>
      </c>
      <c r="E242" s="4">
        <f t="shared" si="18"/>
        <v>0.50487537382405434</v>
      </c>
      <c r="G242" t="s">
        <v>510</v>
      </c>
      <c r="H242" s="4">
        <f t="shared" si="20"/>
        <v>5.721927435393126E-2</v>
      </c>
      <c r="I242" s="4">
        <f t="shared" si="21"/>
        <v>7.2257500518384976E-2</v>
      </c>
      <c r="J242" s="4">
        <f t="shared" si="22"/>
        <v>0.24515733551287289</v>
      </c>
      <c r="U242" s="1" t="s">
        <v>241</v>
      </c>
      <c r="V242" s="14">
        <v>3046.9</v>
      </c>
      <c r="W242" s="7">
        <f t="shared" si="19"/>
        <v>3004.7</v>
      </c>
      <c r="X242" s="4">
        <f t="shared" si="23"/>
        <v>0.24515733551287289</v>
      </c>
    </row>
    <row r="243" spans="1:26">
      <c r="A243" s="1" t="s">
        <v>242</v>
      </c>
      <c r="B243" s="2">
        <v>56487320</v>
      </c>
      <c r="C243" s="1" t="s">
        <v>242</v>
      </c>
      <c r="D243" s="14">
        <v>112285.4</v>
      </c>
      <c r="E243" s="4">
        <f t="shared" si="18"/>
        <v>0.50306914345052878</v>
      </c>
      <c r="G243" t="s">
        <v>511</v>
      </c>
      <c r="H243" s="4">
        <f t="shared" si="20"/>
        <v>5.6584199184904538E-2</v>
      </c>
      <c r="I243" s="4">
        <f t="shared" si="21"/>
        <v>7.6820979929014488E-2</v>
      </c>
      <c r="J243" s="4">
        <f t="shared" si="22"/>
        <v>0.48416163861543371</v>
      </c>
      <c r="U243" s="1" t="s">
        <v>242</v>
      </c>
      <c r="V243" s="14">
        <v>3738.9</v>
      </c>
      <c r="W243" s="7">
        <f t="shared" si="19"/>
        <v>3309.625</v>
      </c>
      <c r="X243" s="4">
        <f t="shared" si="23"/>
        <v>0.48416163861543371</v>
      </c>
    </row>
    <row r="244" spans="1:26">
      <c r="A244" s="1" t="s">
        <v>243</v>
      </c>
      <c r="B244" s="2">
        <v>56942792</v>
      </c>
      <c r="C244" s="1" t="s">
        <v>243</v>
      </c>
      <c r="D244" s="14">
        <v>115382.3</v>
      </c>
      <c r="E244" s="4">
        <f t="shared" si="18"/>
        <v>0.49351410051628369</v>
      </c>
      <c r="G244" t="s">
        <v>512</v>
      </c>
      <c r="H244" s="4">
        <f t="shared" si="20"/>
        <v>4.4127344871444318E-2</v>
      </c>
      <c r="I244" s="4">
        <f t="shared" si="21"/>
        <v>7.1036186897565745E-2</v>
      </c>
      <c r="J244" s="4">
        <f t="shared" si="22"/>
        <v>0.55013827101118173</v>
      </c>
      <c r="U244" s="1" t="s">
        <v>243</v>
      </c>
      <c r="V244" s="14">
        <v>5157</v>
      </c>
      <c r="W244" s="7">
        <f t="shared" si="19"/>
        <v>3767.1750000000002</v>
      </c>
      <c r="X244" s="4">
        <f t="shared" si="23"/>
        <v>0.55013827101118173</v>
      </c>
    </row>
    <row r="245" spans="1:26">
      <c r="A245" s="1" t="s">
        <v>244</v>
      </c>
      <c r="B245" s="2">
        <v>57183312</v>
      </c>
      <c r="C245" s="1" t="s">
        <v>244</v>
      </c>
      <c r="D245" s="14">
        <v>118603</v>
      </c>
      <c r="E245" s="4">
        <f t="shared" si="18"/>
        <v>0.48214051921114981</v>
      </c>
      <c r="G245" t="s">
        <v>513</v>
      </c>
      <c r="H245" s="4">
        <f t="shared" si="20"/>
        <v>3.1159778745186939E-2</v>
      </c>
      <c r="I245" s="4">
        <f t="shared" si="21"/>
        <v>8.3475768120125693E-2</v>
      </c>
      <c r="J245" s="4">
        <f t="shared" si="22"/>
        <v>0.48082152340126028</v>
      </c>
      <c r="U245" s="1" t="s">
        <v>244</v>
      </c>
      <c r="V245" s="14">
        <v>4628.8999999999996</v>
      </c>
      <c r="W245" s="7">
        <f t="shared" si="19"/>
        <v>4142.9249999999993</v>
      </c>
      <c r="X245" s="4">
        <f t="shared" si="23"/>
        <v>0.48082152340126028</v>
      </c>
    </row>
    <row r="246" spans="1:26">
      <c r="A246" s="1" t="s">
        <v>245</v>
      </c>
      <c r="B246" s="2">
        <v>57848868</v>
      </c>
      <c r="C246" s="1" t="s">
        <v>245</v>
      </c>
      <c r="D246" s="14">
        <v>116211.8</v>
      </c>
      <c r="E246" s="4">
        <f t="shared" si="18"/>
        <v>0.4977882452556453</v>
      </c>
      <c r="G246" t="s">
        <v>514</v>
      </c>
      <c r="H246" s="4">
        <f t="shared" si="20"/>
        <v>4.0265780969866771E-2</v>
      </c>
      <c r="I246" s="4">
        <f t="shared" si="21"/>
        <v>5.5076290067492595E-2</v>
      </c>
      <c r="J246" s="4">
        <f t="shared" si="22"/>
        <v>0.15579769601890447</v>
      </c>
      <c r="U246" s="1" t="s">
        <v>245</v>
      </c>
      <c r="V246" s="14">
        <v>3521.6</v>
      </c>
      <c r="W246" s="7">
        <f t="shared" si="19"/>
        <v>4261.5999999999995</v>
      </c>
      <c r="X246" s="4">
        <f t="shared" si="23"/>
        <v>0.15579769601890447</v>
      </c>
    </row>
    <row r="247" spans="1:26">
      <c r="A247" s="1" t="s">
        <v>246</v>
      </c>
      <c r="B247" s="2">
        <v>57890608</v>
      </c>
      <c r="C247" s="1" t="s">
        <v>246</v>
      </c>
      <c r="D247" s="14">
        <v>115292</v>
      </c>
      <c r="E247" s="4">
        <f t="shared" si="18"/>
        <v>0.50212163896887907</v>
      </c>
      <c r="G247" t="s">
        <v>515</v>
      </c>
      <c r="H247" s="4">
        <f t="shared" si="20"/>
        <v>2.4842531031743054E-2</v>
      </c>
      <c r="I247" s="4">
        <f t="shared" si="21"/>
        <v>2.6776410824559616E-2</v>
      </c>
      <c r="J247" s="4">
        <f t="shared" si="22"/>
        <v>-0.14504265960576646</v>
      </c>
      <c r="U247" s="1" t="s">
        <v>246</v>
      </c>
      <c r="V247" s="14">
        <v>3196.6</v>
      </c>
      <c r="W247" s="7">
        <f t="shared" si="19"/>
        <v>4126.0249999999996</v>
      </c>
      <c r="X247" s="4">
        <f t="shared" si="23"/>
        <v>-0.14504265960576646</v>
      </c>
    </row>
    <row r="248" spans="1:26">
      <c r="A248" s="1" t="s">
        <v>247</v>
      </c>
      <c r="B248" s="2">
        <v>56108320</v>
      </c>
      <c r="C248" s="1" t="s">
        <v>247</v>
      </c>
      <c r="D248" s="14">
        <v>111639.9</v>
      </c>
      <c r="E248" s="4">
        <f t="shared" si="18"/>
        <v>0.50258303706828833</v>
      </c>
      <c r="G248" t="s">
        <v>516</v>
      </c>
      <c r="H248" s="4">
        <f t="shared" si="20"/>
        <v>-1.4654567693133114E-2</v>
      </c>
      <c r="I248" s="4">
        <f t="shared" si="21"/>
        <v>-3.2434784191336163E-2</v>
      </c>
      <c r="J248" s="4">
        <f t="shared" si="22"/>
        <v>-0.62090362613922823</v>
      </c>
      <c r="U248" s="1" t="s">
        <v>247</v>
      </c>
      <c r="V248" s="14">
        <v>1955</v>
      </c>
      <c r="W248" s="7">
        <f t="shared" si="19"/>
        <v>3325.5250000000001</v>
      </c>
      <c r="X248" s="4">
        <f t="shared" si="23"/>
        <v>-0.62090362613922823</v>
      </c>
    </row>
    <row r="249" spans="1:26">
      <c r="A249" s="1" t="s">
        <v>248</v>
      </c>
      <c r="B249" s="2">
        <v>56020184</v>
      </c>
      <c r="C249" s="1" t="s">
        <v>248</v>
      </c>
      <c r="D249" s="14">
        <v>112865.7</v>
      </c>
      <c r="E249" s="4">
        <f t="shared" si="18"/>
        <v>0.49634374305036871</v>
      </c>
      <c r="G249" t="s">
        <v>517</v>
      </c>
      <c r="H249" s="4">
        <f t="shared" si="20"/>
        <v>-2.0340339852997658E-2</v>
      </c>
      <c r="I249" s="4">
        <f t="shared" si="21"/>
        <v>-4.837398716727237E-2</v>
      </c>
      <c r="J249" s="4">
        <f t="shared" si="22"/>
        <v>-0.51800643781459954</v>
      </c>
      <c r="U249" s="1" t="s">
        <v>248</v>
      </c>
      <c r="V249" s="14">
        <v>2231.1</v>
      </c>
      <c r="W249" s="7">
        <f t="shared" si="19"/>
        <v>2726.0750000000003</v>
      </c>
      <c r="X249" s="4">
        <f t="shared" si="23"/>
        <v>-0.51800643781459954</v>
      </c>
    </row>
    <row r="250" spans="1:26">
      <c r="A250" s="1" t="s">
        <v>249</v>
      </c>
      <c r="B250" s="2">
        <v>55962484</v>
      </c>
      <c r="C250" s="1" t="s">
        <v>249</v>
      </c>
      <c r="D250" s="14">
        <v>112729.4</v>
      </c>
      <c r="E250" s="4">
        <f t="shared" si="18"/>
        <v>0.49643202216990423</v>
      </c>
      <c r="G250" t="s">
        <v>518</v>
      </c>
      <c r="H250" s="4">
        <f t="shared" si="20"/>
        <v>-3.2608831688806794E-2</v>
      </c>
      <c r="I250" s="4">
        <f t="shared" si="21"/>
        <v>-2.9965975916387277E-2</v>
      </c>
      <c r="J250" s="4">
        <f t="shared" si="22"/>
        <v>-0.266356201726488</v>
      </c>
      <c r="U250" s="1" t="s">
        <v>249</v>
      </c>
      <c r="V250" s="14">
        <v>2583.6</v>
      </c>
      <c r="W250" s="7">
        <f t="shared" si="19"/>
        <v>2491.5750000000003</v>
      </c>
      <c r="X250" s="4">
        <f t="shared" si="23"/>
        <v>-0.266356201726488</v>
      </c>
    </row>
    <row r="251" spans="1:26">
      <c r="A251" s="1" t="s">
        <v>250</v>
      </c>
      <c r="B251" s="2">
        <v>56199456</v>
      </c>
      <c r="C251" s="1" t="s">
        <v>250</v>
      </c>
      <c r="D251" s="14">
        <v>114080.9</v>
      </c>
      <c r="E251" s="4">
        <f t="shared" si="18"/>
        <v>0.49262809111779449</v>
      </c>
      <c r="G251" t="s">
        <v>519</v>
      </c>
      <c r="H251" s="4">
        <f t="shared" si="20"/>
        <v>-2.9212890629858324E-2</v>
      </c>
      <c r="I251" s="4">
        <f t="shared" si="21"/>
        <v>-1.0504631717725532E-2</v>
      </c>
      <c r="J251" s="4">
        <f t="shared" si="22"/>
        <v>0.10683225927548023</v>
      </c>
      <c r="K251" s="11"/>
      <c r="U251" s="1" t="s">
        <v>250</v>
      </c>
      <c r="V251" s="14">
        <v>3538.1</v>
      </c>
      <c r="W251" s="7">
        <f t="shared" si="19"/>
        <v>2576.9500000000003</v>
      </c>
      <c r="X251" s="4">
        <f t="shared" si="23"/>
        <v>0.10683225927548023</v>
      </c>
    </row>
    <row r="252" spans="1:26">
      <c r="A252" s="1" t="s">
        <v>251</v>
      </c>
      <c r="B252" s="2">
        <v>55982848</v>
      </c>
      <c r="C252" s="1" t="s">
        <v>251</v>
      </c>
      <c r="D252" s="14">
        <v>113908.3</v>
      </c>
      <c r="E252" s="4">
        <f t="shared" si="18"/>
        <v>0.49147294797657415</v>
      </c>
      <c r="G252" t="s">
        <v>520</v>
      </c>
      <c r="H252" s="4">
        <f t="shared" si="20"/>
        <v>-2.2362458900926363E-3</v>
      </c>
      <c r="I252" s="4">
        <f t="shared" si="21"/>
        <v>2.0318900321480093E-2</v>
      </c>
      <c r="J252" s="4">
        <f t="shared" si="22"/>
        <v>0.24884910485933509</v>
      </c>
      <c r="K252" s="11"/>
      <c r="U252" s="1" t="s">
        <v>251</v>
      </c>
      <c r="V252" s="14">
        <v>2441.5</v>
      </c>
      <c r="W252" s="7">
        <f t="shared" si="19"/>
        <v>2698.5749999999998</v>
      </c>
      <c r="X252" s="4">
        <f t="shared" si="23"/>
        <v>0.24884910485933509</v>
      </c>
      <c r="Z252" s="4">
        <f>V252/D252</f>
        <v>2.1433907801275236E-2</v>
      </c>
    </row>
    <row r="253" spans="1:26">
      <c r="A253" s="1" t="s">
        <v>252</v>
      </c>
      <c r="B253" s="2">
        <v>57105200</v>
      </c>
      <c r="C253" s="1" t="s">
        <v>252</v>
      </c>
      <c r="D253" s="14">
        <v>115879.3</v>
      </c>
      <c r="E253" s="4">
        <f t="shared" si="18"/>
        <v>0.49279897272420525</v>
      </c>
      <c r="G253" t="s">
        <v>521</v>
      </c>
      <c r="H253" s="4">
        <f t="shared" si="20"/>
        <v>1.9368304823847105E-2</v>
      </c>
      <c r="I253" s="4">
        <f t="shared" si="21"/>
        <v>2.670076028412538E-2</v>
      </c>
      <c r="J253" s="4">
        <f t="shared" si="22"/>
        <v>0.2350410111604142</v>
      </c>
      <c r="K253" s="11"/>
      <c r="U253" s="1" t="s">
        <v>252</v>
      </c>
      <c r="V253" s="14">
        <v>2755.5</v>
      </c>
      <c r="W253" s="7">
        <f t="shared" si="19"/>
        <v>2829.6750000000002</v>
      </c>
      <c r="X253" s="4">
        <f t="shared" si="23"/>
        <v>0.2350410111604142</v>
      </c>
      <c r="Z253" s="4">
        <f t="shared" ref="Z253:Z286" si="24">V253/D253</f>
        <v>2.377905285931137E-2</v>
      </c>
    </row>
    <row r="254" spans="1:26">
      <c r="A254" s="1" t="s">
        <v>253</v>
      </c>
      <c r="B254" s="2">
        <v>57565276</v>
      </c>
      <c r="C254" s="1" t="s">
        <v>253</v>
      </c>
      <c r="D254" s="14">
        <v>117128.6</v>
      </c>
      <c r="E254" s="4">
        <f t="shared" si="18"/>
        <v>0.49147070826424971</v>
      </c>
      <c r="G254" t="s">
        <v>522</v>
      </c>
      <c r="H254" s="4">
        <f t="shared" si="20"/>
        <v>2.8640472785303794E-2</v>
      </c>
      <c r="I254" s="4">
        <f t="shared" si="21"/>
        <v>3.9024424861660023E-2</v>
      </c>
      <c r="J254" s="4">
        <f t="shared" si="22"/>
        <v>0.23026010218300041</v>
      </c>
      <c r="K254" s="11"/>
      <c r="U254" s="1" t="s">
        <v>253</v>
      </c>
      <c r="V254" s="14">
        <v>3178.5</v>
      </c>
      <c r="W254" s="7">
        <f t="shared" si="19"/>
        <v>2978.4</v>
      </c>
      <c r="X254" s="4">
        <f t="shared" si="23"/>
        <v>0.23026010218300041</v>
      </c>
      <c r="Z254" s="4">
        <f t="shared" si="24"/>
        <v>2.7136839337275436E-2</v>
      </c>
    </row>
    <row r="255" spans="1:26">
      <c r="A255" s="1" t="s">
        <v>254</v>
      </c>
      <c r="B255" s="2">
        <v>58143212</v>
      </c>
      <c r="C255" s="1" t="s">
        <v>254</v>
      </c>
      <c r="D255" s="14">
        <v>118496</v>
      </c>
      <c r="E255" s="4">
        <f t="shared" si="18"/>
        <v>0.49067657980016205</v>
      </c>
      <c r="G255" t="s">
        <v>523</v>
      </c>
      <c r="H255" s="4">
        <f t="shared" si="20"/>
        <v>3.458674048375121E-2</v>
      </c>
      <c r="I255" s="4">
        <f t="shared" si="21"/>
        <v>3.870148289503339E-2</v>
      </c>
      <c r="J255" s="4">
        <f t="shared" si="22"/>
        <v>-3.7449478533676306E-2</v>
      </c>
      <c r="K255" s="11"/>
      <c r="U255" s="1" t="s">
        <v>254</v>
      </c>
      <c r="V255" s="14">
        <v>3405.6</v>
      </c>
      <c r="W255" s="7">
        <f t="shared" si="19"/>
        <v>2945.2750000000001</v>
      </c>
      <c r="X255" s="4">
        <f t="shared" si="23"/>
        <v>-3.7449478533676306E-2</v>
      </c>
      <c r="Z255" s="4">
        <f t="shared" si="24"/>
        <v>2.8740210640021604E-2</v>
      </c>
    </row>
    <row r="256" spans="1:26">
      <c r="A256" s="1" t="s">
        <v>255</v>
      </c>
      <c r="B256" s="2">
        <v>58414936</v>
      </c>
      <c r="C256" s="1" t="s">
        <v>255</v>
      </c>
      <c r="D256" s="14">
        <v>123732</v>
      </c>
      <c r="E256" s="4">
        <f t="shared" si="18"/>
        <v>0.47210855720428024</v>
      </c>
      <c r="G256" t="s">
        <v>524</v>
      </c>
      <c r="H256" s="4">
        <f t="shared" si="20"/>
        <v>4.3443448964940012E-2</v>
      </c>
      <c r="I256" s="4">
        <f t="shared" si="21"/>
        <v>8.6242179015927789E-2</v>
      </c>
      <c r="J256" s="4">
        <f t="shared" si="22"/>
        <v>1.9479008806061846</v>
      </c>
      <c r="K256" s="11"/>
      <c r="U256" s="1" t="s">
        <v>255</v>
      </c>
      <c r="V256" s="14">
        <v>7197.3</v>
      </c>
      <c r="W256" s="7">
        <f t="shared" si="19"/>
        <v>4134.2250000000004</v>
      </c>
      <c r="X256" s="4">
        <f t="shared" si="23"/>
        <v>1.9479008806061846</v>
      </c>
      <c r="Z256" s="4">
        <f t="shared" si="24"/>
        <v>5.8168460867035206E-2</v>
      </c>
    </row>
    <row r="257" spans="1:26">
      <c r="A257" s="1" t="s">
        <v>256</v>
      </c>
      <c r="B257" s="2">
        <v>59009384</v>
      </c>
      <c r="C257" s="1" t="s">
        <v>256</v>
      </c>
      <c r="D257" s="14">
        <v>124324.3</v>
      </c>
      <c r="E257" s="4">
        <f t="shared" si="18"/>
        <v>0.4746407902558068</v>
      </c>
      <c r="G257" t="s">
        <v>525</v>
      </c>
      <c r="H257" s="4">
        <f t="shared" si="20"/>
        <v>3.334519448316442E-2</v>
      </c>
      <c r="I257" s="4">
        <f t="shared" si="21"/>
        <v>7.2877554489887419E-2</v>
      </c>
      <c r="J257" s="4">
        <f t="shared" si="22"/>
        <v>1.2990019960079837</v>
      </c>
      <c r="K257" s="11"/>
      <c r="U257" s="1" t="s">
        <v>256</v>
      </c>
      <c r="V257" s="14">
        <v>6334.9</v>
      </c>
      <c r="W257" s="7">
        <f t="shared" si="19"/>
        <v>5029.0750000000007</v>
      </c>
      <c r="X257" s="4">
        <f t="shared" si="23"/>
        <v>1.2990019960079837</v>
      </c>
      <c r="Z257" s="4">
        <f t="shared" si="24"/>
        <v>5.095464040416877E-2</v>
      </c>
    </row>
    <row r="258" spans="1:26">
      <c r="A258" s="1" t="s">
        <v>257</v>
      </c>
      <c r="B258" s="2">
        <v>60014112</v>
      </c>
      <c r="C258" s="1" t="s">
        <v>257</v>
      </c>
      <c r="D258" s="14">
        <v>126536</v>
      </c>
      <c r="E258" s="4">
        <f t="shared" si="18"/>
        <v>0.474284883353354</v>
      </c>
      <c r="G258" t="s">
        <v>526</v>
      </c>
      <c r="H258" s="4">
        <f t="shared" si="20"/>
        <v>4.2540159105638686E-2</v>
      </c>
      <c r="I258" s="4">
        <f t="shared" si="21"/>
        <v>8.0316848318856326E-2</v>
      </c>
      <c r="J258" s="4">
        <f t="shared" si="22"/>
        <v>1.0935346861727231</v>
      </c>
      <c r="K258" s="11"/>
      <c r="U258" s="1" t="s">
        <v>257</v>
      </c>
      <c r="V258" s="14">
        <v>6654.3</v>
      </c>
      <c r="W258" s="7">
        <f t="shared" si="19"/>
        <v>5898.0249999999996</v>
      </c>
      <c r="X258" s="4">
        <f t="shared" si="23"/>
        <v>1.0935346861727231</v>
      </c>
      <c r="Z258" s="4">
        <f t="shared" si="24"/>
        <v>5.2588196244547004E-2</v>
      </c>
    </row>
    <row r="259" spans="1:26">
      <c r="A259" s="1" t="s">
        <v>258</v>
      </c>
      <c r="B259" s="2">
        <v>59979192</v>
      </c>
      <c r="C259" s="1" t="s">
        <v>258</v>
      </c>
      <c r="D259" s="14">
        <v>127752.4</v>
      </c>
      <c r="E259" s="4">
        <f t="shared" si="18"/>
        <v>0.46949561808623558</v>
      </c>
      <c r="G259" t="s">
        <v>527</v>
      </c>
      <c r="H259" s="4">
        <f t="shared" si="20"/>
        <v>3.157685887735262E-2</v>
      </c>
      <c r="I259" s="4">
        <f t="shared" si="21"/>
        <v>7.8115716986227435E-2</v>
      </c>
      <c r="J259" s="4">
        <f t="shared" si="22"/>
        <v>0.92600422832980978</v>
      </c>
      <c r="K259" s="11"/>
      <c r="U259" s="1" t="s">
        <v>258</v>
      </c>
      <c r="V259" s="14">
        <v>6559.2</v>
      </c>
      <c r="W259" s="7">
        <f t="shared" si="19"/>
        <v>6686.4250000000002</v>
      </c>
      <c r="X259" s="4">
        <f t="shared" si="23"/>
        <v>0.92600422832980978</v>
      </c>
      <c r="Z259" s="4">
        <f t="shared" si="24"/>
        <v>5.1343066744734343E-2</v>
      </c>
    </row>
    <row r="260" spans="1:26">
      <c r="A260" s="1" t="s">
        <v>259</v>
      </c>
      <c r="B260" s="2">
        <v>61206780</v>
      </c>
      <c r="C260" s="1" t="s">
        <v>259</v>
      </c>
      <c r="D260" s="14">
        <v>130160</v>
      </c>
      <c r="E260" s="4">
        <f t="shared" si="18"/>
        <v>0.47024262446220039</v>
      </c>
      <c r="G260" t="s">
        <v>528</v>
      </c>
      <c r="H260" s="4">
        <f>B260/B256-1</f>
        <v>4.7793324638753409E-2</v>
      </c>
      <c r="I260" s="4">
        <f t="shared" si="21"/>
        <v>5.1950990851194589E-2</v>
      </c>
      <c r="J260" s="4">
        <f t="shared" si="22"/>
        <v>-0.13616217192558322</v>
      </c>
      <c r="K260" s="11"/>
      <c r="U260" s="1" t="s">
        <v>259</v>
      </c>
      <c r="V260" s="14">
        <v>6217.3</v>
      </c>
      <c r="W260" s="7">
        <f t="shared" si="19"/>
        <v>6441.4250000000002</v>
      </c>
      <c r="X260" s="4">
        <f t="shared" si="23"/>
        <v>-0.13616217192558322</v>
      </c>
      <c r="Z260" s="4">
        <f t="shared" si="24"/>
        <v>4.7766594960049175E-2</v>
      </c>
    </row>
    <row r="261" spans="1:26">
      <c r="A261" s="1" t="s">
        <v>260</v>
      </c>
      <c r="B261" s="2">
        <v>61976936</v>
      </c>
      <c r="C261" s="1" t="s">
        <v>260</v>
      </c>
      <c r="D261" s="14">
        <v>132221.20000000001</v>
      </c>
      <c r="E261" s="4">
        <f t="shared" ref="E261:E286" si="25">B261/(D261*1000)</f>
        <v>0.46873675325893271</v>
      </c>
      <c r="F261" s="4"/>
      <c r="G261" t="s">
        <v>529</v>
      </c>
      <c r="H261" s="4">
        <f t="shared" si="20"/>
        <v>5.0289492938953684E-2</v>
      </c>
      <c r="I261" s="4">
        <f t="shared" si="21"/>
        <v>6.3518555905804464E-2</v>
      </c>
      <c r="J261" s="4">
        <f t="shared" si="22"/>
        <v>-1.9842460023046904E-2</v>
      </c>
      <c r="K261" s="11"/>
      <c r="U261" s="1" t="s">
        <v>260</v>
      </c>
      <c r="V261" s="14">
        <v>6209.2</v>
      </c>
      <c r="W261" s="7">
        <f t="shared" ref="W261:W273" si="26">SUM(V258:V261)/4</f>
        <v>6410</v>
      </c>
      <c r="X261" s="4">
        <f t="shared" si="23"/>
        <v>-1.9842460023046904E-2</v>
      </c>
      <c r="Z261" s="4">
        <f t="shared" si="24"/>
        <v>4.6960699191960137E-2</v>
      </c>
    </row>
    <row r="262" spans="1:26">
      <c r="A262" s="1" t="s">
        <v>261</v>
      </c>
      <c r="B262" s="2">
        <v>62308928</v>
      </c>
      <c r="C262" s="1" t="s">
        <v>261</v>
      </c>
      <c r="D262" s="14">
        <v>131117.9</v>
      </c>
      <c r="E262" s="4">
        <f t="shared" si="25"/>
        <v>0.47521298007365892</v>
      </c>
      <c r="F262" s="4"/>
      <c r="G262" t="s">
        <v>530</v>
      </c>
      <c r="H262" s="4">
        <f t="shared" si="20"/>
        <v>3.8237939769899532E-2</v>
      </c>
      <c r="I262" s="4">
        <f t="shared" si="21"/>
        <v>3.6210248466839401E-2</v>
      </c>
      <c r="J262" s="4">
        <f t="shared" si="22"/>
        <v>-0.19719579820567146</v>
      </c>
      <c r="K262" s="11"/>
      <c r="U262" s="1" t="s">
        <v>261</v>
      </c>
      <c r="V262" s="14">
        <v>5342.1</v>
      </c>
      <c r="W262" s="7">
        <f t="shared" si="26"/>
        <v>6081.9500000000007</v>
      </c>
      <c r="X262" s="4">
        <f t="shared" si="23"/>
        <v>-0.19719579820567146</v>
      </c>
      <c r="Z262" s="4">
        <f t="shared" si="24"/>
        <v>4.0742720864199326E-2</v>
      </c>
    </row>
    <row r="263" spans="1:26">
      <c r="A263" s="1" t="s">
        <v>262</v>
      </c>
      <c r="B263" s="2">
        <v>63123888</v>
      </c>
      <c r="C263" s="1" t="s">
        <v>262</v>
      </c>
      <c r="D263" s="14">
        <v>134429.79999999999</v>
      </c>
      <c r="E263" s="4">
        <f t="shared" si="25"/>
        <v>0.46956767026358737</v>
      </c>
      <c r="F263" s="4"/>
      <c r="G263" t="s">
        <v>531</v>
      </c>
      <c r="H263" s="4">
        <f t="shared" si="20"/>
        <v>5.2429782648622636E-2</v>
      </c>
      <c r="I263" s="4">
        <f t="shared" si="21"/>
        <v>5.2268293981169833E-2</v>
      </c>
      <c r="J263" s="4">
        <f t="shared" si="22"/>
        <v>-0.11728564459080382</v>
      </c>
      <c r="K263" s="11"/>
      <c r="U263" s="1" t="s">
        <v>262</v>
      </c>
      <c r="V263" s="14">
        <v>5789.9</v>
      </c>
      <c r="W263" s="7">
        <f t="shared" si="26"/>
        <v>5889.625</v>
      </c>
      <c r="X263" s="4">
        <f t="shared" si="23"/>
        <v>-0.11728564459080382</v>
      </c>
      <c r="Z263" s="4">
        <f t="shared" si="24"/>
        <v>4.3070063334171439E-2</v>
      </c>
    </row>
    <row r="264" spans="1:26">
      <c r="A264" s="1" t="s">
        <v>263</v>
      </c>
      <c r="B264" s="2">
        <v>63524496</v>
      </c>
      <c r="C264" s="1" t="s">
        <v>263</v>
      </c>
      <c r="D264" s="14">
        <v>133679.79999999999</v>
      </c>
      <c r="E264" s="4">
        <f t="shared" si="25"/>
        <v>0.47519891561776728</v>
      </c>
      <c r="F264" s="4"/>
      <c r="G264" t="s">
        <v>532</v>
      </c>
      <c r="H264" s="4">
        <f t="shared" ref="H264:H269" si="27">B264/B260-1</f>
        <v>3.7866981403040567E-2</v>
      </c>
      <c r="I264" s="4">
        <f t="shared" ref="I264:I269" si="28">D264/D260-1</f>
        <v>2.704210202827273E-2</v>
      </c>
      <c r="J264" s="4">
        <f t="shared" ref="J264:J277" si="29">V264/V260-1</f>
        <v>0.31526546893345975</v>
      </c>
      <c r="K264" s="11"/>
      <c r="U264" s="1" t="s">
        <v>263</v>
      </c>
      <c r="V264" s="15">
        <v>8177.4</v>
      </c>
      <c r="W264" s="7">
        <f>SUM(V261:V264)/4</f>
        <v>6379.65</v>
      </c>
      <c r="X264" s="4">
        <f t="shared" si="23"/>
        <v>0.31526546893345975</v>
      </c>
      <c r="Z264" s="4">
        <f t="shared" si="24"/>
        <v>6.1171545738398773E-2</v>
      </c>
    </row>
    <row r="265" spans="1:26">
      <c r="A265" s="1" t="s">
        <v>264</v>
      </c>
      <c r="B265" s="2">
        <v>63656856</v>
      </c>
      <c r="C265" s="1" t="s">
        <v>264</v>
      </c>
      <c r="D265" s="14">
        <v>134389.20000000001</v>
      </c>
      <c r="E265" s="4">
        <f t="shared" si="25"/>
        <v>0.47367538462912201</v>
      </c>
      <c r="F265" s="4"/>
      <c r="G265" t="s">
        <v>533</v>
      </c>
      <c r="H265" s="4">
        <f t="shared" si="27"/>
        <v>2.7105567141944453E-2</v>
      </c>
      <c r="I265" s="4">
        <f t="shared" si="28"/>
        <v>1.6396765420371384E-2</v>
      </c>
      <c r="J265" s="4">
        <f t="shared" si="29"/>
        <v>0.36357340720221631</v>
      </c>
      <c r="K265" s="11"/>
      <c r="U265" s="1" t="s">
        <v>264</v>
      </c>
      <c r="V265" s="14">
        <v>8466.7000000000007</v>
      </c>
      <c r="W265" s="7">
        <f t="shared" si="26"/>
        <v>6944.0250000000005</v>
      </c>
      <c r="X265" s="4">
        <f t="shared" si="23"/>
        <v>0.36357340720221631</v>
      </c>
      <c r="Z265" s="4">
        <f t="shared" si="24"/>
        <v>6.3001342369773755E-2</v>
      </c>
    </row>
    <row r="266" spans="1:26">
      <c r="A266" s="1" t="s">
        <v>265</v>
      </c>
      <c r="B266" s="2">
        <v>64174944</v>
      </c>
      <c r="C266" s="1" t="s">
        <v>265</v>
      </c>
      <c r="D266" s="14">
        <v>135132.1</v>
      </c>
      <c r="E266" s="4">
        <f t="shared" si="25"/>
        <v>0.47490525197195926</v>
      </c>
      <c r="F266" s="4"/>
      <c r="G266" t="s">
        <v>534</v>
      </c>
      <c r="H266" s="4">
        <f t="shared" si="27"/>
        <v>2.9947811010325731E-2</v>
      </c>
      <c r="I266" s="4">
        <f t="shared" si="28"/>
        <v>3.0615194416628189E-2</v>
      </c>
      <c r="J266" s="4">
        <f t="shared" si="29"/>
        <v>0.51384287078115354</v>
      </c>
      <c r="K266" s="11"/>
      <c r="U266" s="1" t="s">
        <v>265</v>
      </c>
      <c r="V266" s="14">
        <v>8087.1</v>
      </c>
      <c r="W266" s="7">
        <f t="shared" si="26"/>
        <v>7630.2749999999996</v>
      </c>
      <c r="X266" s="4">
        <f t="shared" si="23"/>
        <v>0.51384287078115354</v>
      </c>
      <c r="Z266" s="4">
        <f t="shared" si="24"/>
        <v>5.9845884138557751E-2</v>
      </c>
    </row>
    <row r="267" spans="1:26">
      <c r="A267" s="1" t="s">
        <v>266</v>
      </c>
      <c r="B267" s="2">
        <v>64639128</v>
      </c>
      <c r="C267" s="1" t="s">
        <v>266</v>
      </c>
      <c r="D267" s="14">
        <v>134391.70000000001</v>
      </c>
      <c r="E267" s="4">
        <f t="shared" si="25"/>
        <v>0.48097559596314354</v>
      </c>
      <c r="F267" s="4"/>
      <c r="G267" t="s">
        <v>535</v>
      </c>
      <c r="H267" s="4">
        <f t="shared" si="27"/>
        <v>2.4004224834820009E-2</v>
      </c>
      <c r="I267" s="4">
        <f t="shared" si="28"/>
        <v>-2.834193013749875E-4</v>
      </c>
      <c r="J267" s="4">
        <f t="shared" si="29"/>
        <v>0.10697939515362975</v>
      </c>
      <c r="K267" s="11"/>
      <c r="U267" s="1" t="s">
        <v>266</v>
      </c>
      <c r="V267" s="14">
        <v>6409.3</v>
      </c>
      <c r="W267" s="7">
        <f t="shared" si="26"/>
        <v>7785.1249999999991</v>
      </c>
      <c r="X267" s="4">
        <f t="shared" ref="X267:X275" si="30">V267/V263-1</f>
        <v>0.10697939515362975</v>
      </c>
      <c r="Z267" s="4">
        <f t="shared" si="24"/>
        <v>4.7691189262432127E-2</v>
      </c>
    </row>
    <row r="268" spans="1:26">
      <c r="A268" s="1" t="s">
        <v>267</v>
      </c>
      <c r="B268" s="2">
        <v>66190212</v>
      </c>
      <c r="C268" s="1" t="s">
        <v>267</v>
      </c>
      <c r="D268" s="14">
        <v>135774.6</v>
      </c>
      <c r="E268" s="4">
        <f t="shared" si="25"/>
        <v>0.48750069600646956</v>
      </c>
      <c r="F268" s="4"/>
      <c r="G268" s="5">
        <v>2014.1</v>
      </c>
      <c r="H268" s="4">
        <f t="shared" si="27"/>
        <v>4.1963591493901831E-2</v>
      </c>
      <c r="I268" s="4">
        <f t="shared" si="28"/>
        <v>1.5670280775405221E-2</v>
      </c>
      <c r="J268" s="4">
        <f t="shared" si="29"/>
        <v>-0.45115806980213757</v>
      </c>
      <c r="K268" s="11"/>
      <c r="U268" s="1" t="s">
        <v>267</v>
      </c>
      <c r="V268" s="14">
        <v>4488.1000000000004</v>
      </c>
      <c r="W268" s="7">
        <f t="shared" si="26"/>
        <v>6862.8000000000011</v>
      </c>
      <c r="X268" s="4">
        <f t="shared" si="30"/>
        <v>-0.45115806980213757</v>
      </c>
      <c r="Z268" s="4">
        <f t="shared" si="24"/>
        <v>3.3055519957341066E-2</v>
      </c>
    </row>
    <row r="269" spans="1:26">
      <c r="A269" s="1" t="s">
        <v>268</v>
      </c>
      <c r="B269" s="2">
        <v>66839960</v>
      </c>
      <c r="C269" s="1" t="s">
        <v>268</v>
      </c>
      <c r="D269" s="14">
        <v>139082.6</v>
      </c>
      <c r="E269" s="4">
        <f t="shared" si="25"/>
        <v>0.48057744103144462</v>
      </c>
      <c r="F269" s="4"/>
      <c r="G269" s="5">
        <v>2014.2</v>
      </c>
      <c r="H269" s="4">
        <f t="shared" si="27"/>
        <v>5.0004103250088194E-2</v>
      </c>
      <c r="I269" s="4">
        <f t="shared" si="28"/>
        <v>3.4923937340202826E-2</v>
      </c>
      <c r="J269" s="4">
        <f t="shared" si="29"/>
        <v>-0.34092385463049368</v>
      </c>
      <c r="K269" s="11"/>
      <c r="U269" s="1" t="s">
        <v>268</v>
      </c>
      <c r="V269" s="14">
        <v>5580.2</v>
      </c>
      <c r="W269" s="7">
        <f t="shared" si="26"/>
        <v>6141.1750000000002</v>
      </c>
      <c r="X269" s="4">
        <f t="shared" si="30"/>
        <v>-0.34092385463049368</v>
      </c>
      <c r="Z269" s="4">
        <f t="shared" si="24"/>
        <v>4.0121481766949997E-2</v>
      </c>
    </row>
    <row r="270" spans="1:26">
      <c r="A270" s="1" t="s">
        <v>271</v>
      </c>
      <c r="B270" s="2">
        <v>67387960</v>
      </c>
      <c r="C270" s="1" t="s">
        <v>271</v>
      </c>
      <c r="D270" s="14">
        <v>140229.29999999999</v>
      </c>
      <c r="E270" s="4">
        <f t="shared" si="25"/>
        <v>0.48055549018643035</v>
      </c>
      <c r="F270" s="4"/>
      <c r="G270" s="5">
        <v>2014.3</v>
      </c>
      <c r="H270" s="4">
        <f t="shared" ref="H270:H275" si="31">B270/B266-1</f>
        <v>5.0066518172575236E-2</v>
      </c>
      <c r="I270" s="4">
        <f t="shared" ref="I270:I275" si="32">D270/D266-1</f>
        <v>3.7720127194056596E-2</v>
      </c>
      <c r="J270" s="4">
        <f t="shared" si="29"/>
        <v>-0.40099664898418474</v>
      </c>
      <c r="K270" s="11"/>
      <c r="U270" s="1" t="s">
        <v>271</v>
      </c>
      <c r="V270" s="14">
        <v>4844.2</v>
      </c>
      <c r="W270" s="7">
        <f t="shared" si="26"/>
        <v>5330.4500000000007</v>
      </c>
      <c r="X270" s="4">
        <f t="shared" si="30"/>
        <v>-0.40099664898418474</v>
      </c>
      <c r="Z270" s="4">
        <f t="shared" si="24"/>
        <v>3.454484904367347E-2</v>
      </c>
    </row>
    <row r="271" spans="1:26">
      <c r="A271" s="1" t="s">
        <v>537</v>
      </c>
      <c r="B271" s="2">
        <v>68076444</v>
      </c>
      <c r="C271" s="1" t="s">
        <v>537</v>
      </c>
      <c r="D271" s="14">
        <v>141508.1</v>
      </c>
      <c r="E271" s="4">
        <f t="shared" si="25"/>
        <v>0.48107807256263069</v>
      </c>
      <c r="F271" s="4"/>
      <c r="G271" s="5">
        <v>2014.4</v>
      </c>
      <c r="H271" s="4">
        <f t="shared" si="31"/>
        <v>5.317701686817311E-2</v>
      </c>
      <c r="I271" s="4">
        <f t="shared" si="32"/>
        <v>5.2952674904774621E-2</v>
      </c>
      <c r="J271" s="4">
        <f t="shared" si="29"/>
        <v>-0.22411183748615304</v>
      </c>
      <c r="K271" s="11"/>
      <c r="U271" s="1" t="s">
        <v>537</v>
      </c>
      <c r="V271" s="14">
        <v>4972.8999999999996</v>
      </c>
      <c r="W271" s="7">
        <f t="shared" si="26"/>
        <v>4971.3500000000004</v>
      </c>
      <c r="X271" s="4">
        <f t="shared" si="30"/>
        <v>-0.22411183748615304</v>
      </c>
      <c r="Z271" s="4">
        <f t="shared" si="24"/>
        <v>3.5142157940075511E-2</v>
      </c>
    </row>
    <row r="272" spans="1:26">
      <c r="A272" s="1" t="s">
        <v>539</v>
      </c>
      <c r="B272" s="2">
        <v>69473248</v>
      </c>
      <c r="C272" s="1" t="s">
        <v>539</v>
      </c>
      <c r="D272" s="14">
        <v>142412.29999999999</v>
      </c>
      <c r="E272" s="4">
        <f t="shared" si="25"/>
        <v>0.4878317954277826</v>
      </c>
      <c r="F272" s="4"/>
      <c r="G272" s="5">
        <v>2015.1</v>
      </c>
      <c r="H272" s="4">
        <f t="shared" si="31"/>
        <v>4.9600022432319646E-2</v>
      </c>
      <c r="I272" s="4">
        <f t="shared" si="32"/>
        <v>4.8887641723856845E-2</v>
      </c>
      <c r="J272" s="4">
        <f t="shared" si="29"/>
        <v>-7.858559301263357E-2</v>
      </c>
      <c r="K272" s="11"/>
      <c r="U272" s="1" t="s">
        <v>539</v>
      </c>
      <c r="V272" s="14">
        <v>4135.3999999999996</v>
      </c>
      <c r="W272" s="7">
        <f t="shared" si="26"/>
        <v>4883.1749999999993</v>
      </c>
      <c r="X272" s="4">
        <f t="shared" si="30"/>
        <v>-7.858559301263357E-2</v>
      </c>
      <c r="Z272" s="4">
        <f t="shared" si="24"/>
        <v>2.9038222119859028E-2</v>
      </c>
    </row>
    <row r="273" spans="1:26">
      <c r="A273" s="1" t="s">
        <v>540</v>
      </c>
      <c r="B273" s="2">
        <v>69655840</v>
      </c>
      <c r="C273" s="1" t="s">
        <v>540</v>
      </c>
      <c r="D273" s="14">
        <v>143399.1</v>
      </c>
      <c r="E273" s="4">
        <f t="shared" si="25"/>
        <v>0.48574809744273151</v>
      </c>
      <c r="F273" s="4"/>
      <c r="G273" s="5">
        <v>2015.2</v>
      </c>
      <c r="H273" s="4">
        <f t="shared" si="31"/>
        <v>4.2128690681442649E-2</v>
      </c>
      <c r="I273" s="4">
        <f t="shared" si="32"/>
        <v>3.1035514147707888E-2</v>
      </c>
      <c r="J273" s="4">
        <f t="shared" si="29"/>
        <v>-0.1914626715888319</v>
      </c>
      <c r="K273" s="11"/>
      <c r="U273" s="1" t="s">
        <v>540</v>
      </c>
      <c r="V273" s="14">
        <v>4511.8</v>
      </c>
      <c r="W273" s="7">
        <f t="shared" si="26"/>
        <v>4616.0749999999998</v>
      </c>
      <c r="X273" s="4">
        <f t="shared" si="30"/>
        <v>-0.1914626715888319</v>
      </c>
      <c r="Z273" s="4">
        <f t="shared" si="24"/>
        <v>3.1463237914324427E-2</v>
      </c>
    </row>
    <row r="274" spans="1:26">
      <c r="A274" s="1" t="s">
        <v>541</v>
      </c>
      <c r="B274" s="2">
        <v>70204916</v>
      </c>
      <c r="C274" s="1" t="s">
        <v>541</v>
      </c>
      <c r="D274" s="14">
        <v>145443</v>
      </c>
      <c r="E274" s="4">
        <f t="shared" si="25"/>
        <v>0.48269711158323192</v>
      </c>
      <c r="F274" s="4"/>
      <c r="G274" s="5">
        <v>2015.3</v>
      </c>
      <c r="H274" s="4">
        <f t="shared" si="31"/>
        <v>4.1802066719336839E-2</v>
      </c>
      <c r="I274" s="4">
        <f t="shared" si="32"/>
        <v>3.7179819053507535E-2</v>
      </c>
      <c r="J274" s="4">
        <f t="shared" si="29"/>
        <v>4.5600924817307487E-2</v>
      </c>
      <c r="K274" s="11"/>
      <c r="U274" s="1" t="s">
        <v>541</v>
      </c>
      <c r="V274" s="14">
        <v>5065.1000000000004</v>
      </c>
      <c r="W274" s="7">
        <f t="shared" ref="W274:W285" si="33">SUM(V271:V274)/4</f>
        <v>4671.2999999999993</v>
      </c>
      <c r="X274" s="4">
        <f t="shared" si="30"/>
        <v>4.5600924817307487E-2</v>
      </c>
      <c r="Z274" s="4">
        <f t="shared" si="24"/>
        <v>3.4825326760311602E-2</v>
      </c>
    </row>
    <row r="275" spans="1:26">
      <c r="A275" s="1" t="s">
        <v>543</v>
      </c>
      <c r="B275" s="2">
        <v>70747684</v>
      </c>
      <c r="C275" s="1" t="s">
        <v>543</v>
      </c>
      <c r="D275" s="14">
        <v>145475.6</v>
      </c>
      <c r="E275" s="4">
        <f t="shared" si="25"/>
        <v>0.48631993268974316</v>
      </c>
      <c r="F275" s="4"/>
      <c r="G275" s="5">
        <v>2015.4</v>
      </c>
      <c r="H275" s="4">
        <f t="shared" si="31"/>
        <v>3.9238829807267894E-2</v>
      </c>
      <c r="I275" s="4">
        <f t="shared" si="32"/>
        <v>2.8037264297944731E-2</v>
      </c>
      <c r="J275" s="4">
        <f t="shared" si="29"/>
        <v>-0.11319350881779233</v>
      </c>
      <c r="K275" s="11"/>
      <c r="U275" s="1" t="s">
        <v>543</v>
      </c>
      <c r="V275" s="14">
        <v>4410</v>
      </c>
      <c r="W275" s="7">
        <f t="shared" si="33"/>
        <v>4530.5750000000007</v>
      </c>
      <c r="X275" s="4">
        <f t="shared" si="30"/>
        <v>-0.11319350881779233</v>
      </c>
      <c r="Z275" s="4">
        <f t="shared" si="24"/>
        <v>3.0314361996101064E-2</v>
      </c>
    </row>
    <row r="276" spans="1:26">
      <c r="A276" s="1" t="s">
        <v>544</v>
      </c>
      <c r="B276" s="2">
        <v>70944948</v>
      </c>
      <c r="C276" s="1" t="s">
        <v>544</v>
      </c>
      <c r="D276" s="14">
        <v>144221.79999999999</v>
      </c>
      <c r="E276" s="4">
        <f t="shared" si="25"/>
        <v>0.49191556338916864</v>
      </c>
      <c r="F276" s="4"/>
      <c r="G276" s="5">
        <v>2016.1</v>
      </c>
      <c r="H276" s="4">
        <f t="shared" ref="H276:H281" si="34">B276/B272-1</f>
        <v>2.1183693613979315E-2</v>
      </c>
      <c r="I276" s="4">
        <f t="shared" ref="I276:I281" si="35">D276/D272-1</f>
        <v>1.2706065417102286E-2</v>
      </c>
      <c r="J276" s="4">
        <f t="shared" si="29"/>
        <v>-0.43732166174977016</v>
      </c>
      <c r="K276" s="11"/>
      <c r="U276" s="1" t="s">
        <v>544</v>
      </c>
      <c r="V276" s="14">
        <v>2326.9</v>
      </c>
      <c r="W276" s="7">
        <f t="shared" si="33"/>
        <v>4078.4500000000003</v>
      </c>
      <c r="X276" s="4">
        <f t="shared" ref="X276:X286" si="36">V276/V272-1</f>
        <v>-0.43732166174977016</v>
      </c>
      <c r="Z276" s="4">
        <f t="shared" si="24"/>
        <v>1.613417666399948E-2</v>
      </c>
    </row>
    <row r="277" spans="1:26">
      <c r="A277" s="1" t="s">
        <v>545</v>
      </c>
      <c r="B277" s="2">
        <v>71104396</v>
      </c>
      <c r="C277" s="1" t="s">
        <v>545</v>
      </c>
      <c r="D277" s="14">
        <v>144704.1</v>
      </c>
      <c r="E277" s="4">
        <f t="shared" si="25"/>
        <v>0.49137789461390519</v>
      </c>
      <c r="F277" s="4"/>
      <c r="G277" s="5">
        <v>2016.2</v>
      </c>
      <c r="H277" s="4">
        <f t="shared" si="34"/>
        <v>2.0795901678883011E-2</v>
      </c>
      <c r="I277" s="4">
        <f t="shared" si="35"/>
        <v>9.1004755259971315E-3</v>
      </c>
      <c r="J277" s="4">
        <f t="shared" si="29"/>
        <v>-0.47058823529411764</v>
      </c>
      <c r="K277" s="11"/>
      <c r="U277" s="1" t="s">
        <v>545</v>
      </c>
      <c r="V277" s="14">
        <v>2388.6</v>
      </c>
      <c r="W277" s="7">
        <f t="shared" si="33"/>
        <v>3547.65</v>
      </c>
      <c r="X277" s="4">
        <f t="shared" si="36"/>
        <v>-0.47058823529411764</v>
      </c>
      <c r="Z277" s="4">
        <f t="shared" si="24"/>
        <v>1.6506788681177657E-2</v>
      </c>
    </row>
    <row r="278" spans="1:26">
      <c r="A278" s="1" t="s">
        <v>546</v>
      </c>
      <c r="B278" s="2">
        <v>71995976</v>
      </c>
      <c r="C278" s="1" t="s">
        <v>546</v>
      </c>
      <c r="D278" s="14">
        <v>145680.1</v>
      </c>
      <c r="E278" s="4">
        <f t="shared" si="25"/>
        <v>0.49420597597063703</v>
      </c>
      <c r="F278" s="4"/>
      <c r="G278" s="5">
        <v>2016.3</v>
      </c>
      <c r="H278" s="4">
        <f t="shared" si="34"/>
        <v>2.5511888654635051E-2</v>
      </c>
      <c r="I278" s="4">
        <f t="shared" si="35"/>
        <v>1.6301918964818363E-3</v>
      </c>
      <c r="J278" s="4">
        <f t="shared" ref="J278:J285" si="37">V278/V274-1</f>
        <v>-0.61199186590590515</v>
      </c>
      <c r="K278" s="11"/>
      <c r="U278" s="1" t="s">
        <v>546</v>
      </c>
      <c r="V278" s="14">
        <v>1965.3</v>
      </c>
      <c r="W278" s="7">
        <f t="shared" si="33"/>
        <v>2772.7</v>
      </c>
      <c r="X278" s="4">
        <f t="shared" si="36"/>
        <v>-0.61199186590590515</v>
      </c>
      <c r="Z278" s="4">
        <f t="shared" si="24"/>
        <v>1.349051792248907E-2</v>
      </c>
    </row>
    <row r="279" spans="1:26">
      <c r="A279" s="1" t="s">
        <v>548</v>
      </c>
      <c r="B279" s="2">
        <v>72672832</v>
      </c>
      <c r="C279" s="1" t="s">
        <v>548</v>
      </c>
      <c r="D279" s="14">
        <v>146021.1</v>
      </c>
      <c r="E279" s="4">
        <f t="shared" si="25"/>
        <v>0.49768719726121774</v>
      </c>
      <c r="F279" s="4"/>
      <c r="G279" s="5">
        <v>2016.4</v>
      </c>
      <c r="H279" s="4">
        <f t="shared" si="34"/>
        <v>2.7211463204929842E-2</v>
      </c>
      <c r="I279" s="4">
        <f t="shared" si="35"/>
        <v>3.7497697208328518E-3</v>
      </c>
      <c r="J279" s="4">
        <f t="shared" si="37"/>
        <v>-0.71079365079365076</v>
      </c>
      <c r="K279" s="11"/>
      <c r="U279" s="1" t="s">
        <v>548</v>
      </c>
      <c r="V279" s="14">
        <v>1275.4000000000001</v>
      </c>
      <c r="W279" s="7">
        <f t="shared" si="33"/>
        <v>1989.0500000000002</v>
      </c>
      <c r="X279" s="4">
        <f t="shared" si="36"/>
        <v>-0.71079365079365076</v>
      </c>
      <c r="Z279" s="4">
        <f t="shared" si="24"/>
        <v>8.7343541447092235E-3</v>
      </c>
    </row>
    <row r="280" spans="1:26">
      <c r="A280" s="1" t="s">
        <v>549</v>
      </c>
      <c r="B280" s="2">
        <v>73004032</v>
      </c>
      <c r="C280" s="1" t="s">
        <v>549</v>
      </c>
      <c r="D280" s="14">
        <v>147278.5</v>
      </c>
      <c r="E280" s="4">
        <f t="shared" si="25"/>
        <v>0.49568696041852678</v>
      </c>
      <c r="G280" s="5">
        <v>2017.1</v>
      </c>
      <c r="H280" s="4">
        <f>B280/B276-1</f>
        <v>2.9023687493576089E-2</v>
      </c>
      <c r="I280" s="4">
        <f t="shared" si="35"/>
        <v>2.1194438011451933E-2</v>
      </c>
      <c r="J280" s="4">
        <f t="shared" si="37"/>
        <v>-0.30933860501095889</v>
      </c>
      <c r="K280" s="11"/>
      <c r="U280" s="1" t="s">
        <v>549</v>
      </c>
      <c r="V280" s="14">
        <v>1607.1</v>
      </c>
      <c r="W280" s="7">
        <f t="shared" si="33"/>
        <v>1809.1</v>
      </c>
      <c r="X280" s="4">
        <f t="shared" si="36"/>
        <v>-0.30933860501095889</v>
      </c>
      <c r="Z280" s="4">
        <f t="shared" si="24"/>
        <v>1.0911979684746925E-2</v>
      </c>
    </row>
    <row r="281" spans="1:26">
      <c r="A281" s="10" t="s">
        <v>550</v>
      </c>
      <c r="B281" s="2">
        <v>73680484</v>
      </c>
      <c r="C281" s="1" t="s">
        <v>550</v>
      </c>
      <c r="D281" s="14">
        <v>148027.29999999999</v>
      </c>
      <c r="E281" s="4">
        <f t="shared" si="25"/>
        <v>0.49774929354247494</v>
      </c>
      <c r="G281" s="5">
        <v>2017.2</v>
      </c>
      <c r="H281" s="4">
        <f t="shared" si="34"/>
        <v>3.6229658711959267E-2</v>
      </c>
      <c r="I281" s="4">
        <f t="shared" si="35"/>
        <v>2.2965486119605361E-2</v>
      </c>
      <c r="J281" s="4">
        <f t="shared" si="37"/>
        <v>-0.34656284015741434</v>
      </c>
      <c r="K281" s="11"/>
      <c r="U281" s="1" t="s">
        <v>550</v>
      </c>
      <c r="V281" s="14">
        <v>1560.8</v>
      </c>
      <c r="W281" s="7">
        <f t="shared" si="33"/>
        <v>1602.1499999999999</v>
      </c>
      <c r="X281" s="4">
        <f t="shared" si="36"/>
        <v>-0.34656284015741434</v>
      </c>
      <c r="Z281" s="4">
        <f t="shared" si="24"/>
        <v>1.0544001005219983E-2</v>
      </c>
    </row>
    <row r="282" spans="1:26">
      <c r="A282" s="1" t="s">
        <v>551</v>
      </c>
      <c r="B282" s="2">
        <v>73633184</v>
      </c>
      <c r="C282" s="1" t="s">
        <v>551</v>
      </c>
      <c r="D282" s="14">
        <v>147793</v>
      </c>
      <c r="E282" s="4">
        <f t="shared" si="25"/>
        <v>0.49821834592978015</v>
      </c>
      <c r="G282" s="5">
        <v>2017.3</v>
      </c>
      <c r="H282" s="4">
        <f>B282/B278-1</f>
        <v>2.2740270928475192E-2</v>
      </c>
      <c r="I282" s="4">
        <f>D282/D278-1</f>
        <v>1.4503696798670473E-2</v>
      </c>
      <c r="J282" s="4">
        <f t="shared" si="37"/>
        <v>-0.50440136365949217</v>
      </c>
      <c r="U282" s="1" t="s">
        <v>551</v>
      </c>
      <c r="V282" s="14">
        <v>974</v>
      </c>
      <c r="W282" s="7">
        <f t="shared" si="33"/>
        <v>1354.325</v>
      </c>
      <c r="X282" s="4">
        <f t="shared" si="36"/>
        <v>-0.50440136365949217</v>
      </c>
      <c r="Z282" s="4">
        <f t="shared" si="24"/>
        <v>6.5902985933027954E-3</v>
      </c>
    </row>
    <row r="283" spans="1:26">
      <c r="A283" s="1" t="s">
        <v>552</v>
      </c>
      <c r="B283" s="2">
        <v>74446128</v>
      </c>
      <c r="C283" s="1" t="s">
        <v>552</v>
      </c>
      <c r="D283" s="14">
        <v>149071.9</v>
      </c>
      <c r="E283" s="4">
        <f t="shared" si="25"/>
        <v>0.49939745854181772</v>
      </c>
      <c r="G283" s="5">
        <v>2017.4</v>
      </c>
      <c r="H283" s="4">
        <f>B283/B279-1</f>
        <v>2.4401085676694079E-2</v>
      </c>
      <c r="I283" s="4">
        <f t="shared" ref="I283:I286" si="38">D283/D279-1</f>
        <v>2.0892870961799259E-2</v>
      </c>
      <c r="J283" s="4">
        <f t="shared" si="37"/>
        <v>-0.40175631174533488</v>
      </c>
      <c r="U283" s="1" t="s">
        <v>552</v>
      </c>
      <c r="V283" s="14">
        <v>763</v>
      </c>
      <c r="W283" s="7">
        <f t="shared" si="33"/>
        <v>1226.2249999999999</v>
      </c>
      <c r="X283" s="4">
        <f t="shared" si="36"/>
        <v>-0.40175631174533488</v>
      </c>
      <c r="Z283" s="4">
        <f t="shared" si="24"/>
        <v>5.1183355146073809E-3</v>
      </c>
    </row>
    <row r="284" spans="1:26">
      <c r="A284" s="1" t="s">
        <v>557</v>
      </c>
      <c r="B284" s="2">
        <v>74807004</v>
      </c>
      <c r="C284" s="1" t="s">
        <v>557</v>
      </c>
      <c r="D284" s="14">
        <v>150862.39999999999</v>
      </c>
      <c r="E284" s="4">
        <f t="shared" si="25"/>
        <v>0.49586248130746957</v>
      </c>
      <c r="G284" s="5">
        <v>2018.1</v>
      </c>
      <c r="H284" s="4">
        <f t="shared" ref="H284:H286" si="39">B284/B280-1</f>
        <v>2.4696882495476524E-2</v>
      </c>
      <c r="I284" s="4">
        <f t="shared" si="38"/>
        <v>2.4334169617425516E-2</v>
      </c>
      <c r="J284" s="4">
        <f t="shared" si="37"/>
        <v>-0.15568415157737525</v>
      </c>
      <c r="U284" s="1" t="s">
        <v>557</v>
      </c>
      <c r="V284" s="14">
        <v>1356.9</v>
      </c>
      <c r="W284" s="7">
        <f t="shared" si="33"/>
        <v>1163.6750000000002</v>
      </c>
      <c r="X284" s="4">
        <f t="shared" si="36"/>
        <v>-0.15568415157737525</v>
      </c>
      <c r="Z284" s="4">
        <f t="shared" si="24"/>
        <v>8.99428883538907E-3</v>
      </c>
    </row>
    <row r="285" spans="1:26">
      <c r="A285" s="1" t="s">
        <v>561</v>
      </c>
      <c r="B285" s="2">
        <v>76204793</v>
      </c>
      <c r="C285" s="1" t="s">
        <v>561</v>
      </c>
      <c r="D285" s="14">
        <v>152686.39999999999</v>
      </c>
      <c r="E285" s="4">
        <f t="shared" si="25"/>
        <v>0.49909352109945615</v>
      </c>
      <c r="G285" s="5">
        <v>2018.2</v>
      </c>
      <c r="H285" s="4">
        <f t="shared" si="39"/>
        <v>3.4260211971463228E-2</v>
      </c>
      <c r="I285" s="4">
        <f t="shared" si="38"/>
        <v>3.1474599617773213E-2</v>
      </c>
      <c r="J285" s="4">
        <f t="shared" si="37"/>
        <v>-0.44579702716555614</v>
      </c>
      <c r="U285" s="1" t="s">
        <v>561</v>
      </c>
      <c r="V285" s="14">
        <v>865</v>
      </c>
      <c r="W285" s="7">
        <f t="shared" si="33"/>
        <v>989.72500000000002</v>
      </c>
      <c r="X285" s="4">
        <f t="shared" si="36"/>
        <v>-0.44579702716555614</v>
      </c>
      <c r="Z285" s="4">
        <f t="shared" si="24"/>
        <v>5.6652065933835627E-3</v>
      </c>
    </row>
    <row r="286" spans="1:26">
      <c r="A286" s="1" t="s">
        <v>569</v>
      </c>
      <c r="B286" s="2">
        <v>76920777</v>
      </c>
      <c r="C286" s="1" t="s">
        <v>569</v>
      </c>
      <c r="D286" s="14">
        <v>154160</v>
      </c>
      <c r="E286" s="4">
        <f t="shared" si="25"/>
        <v>0.49896715749870263</v>
      </c>
      <c r="G286" s="5">
        <v>2018.2</v>
      </c>
      <c r="H286" s="4">
        <f t="shared" si="39"/>
        <v>4.4648252613930239E-2</v>
      </c>
      <c r="I286" s="4">
        <f t="shared" si="38"/>
        <v>4.3080524788048136E-2</v>
      </c>
      <c r="J286" s="4">
        <f>V286/V282-1</f>
        <v>-0.40728952772073923</v>
      </c>
      <c r="U286" s="1" t="s">
        <v>569</v>
      </c>
      <c r="V286" s="14">
        <v>577.29999999999995</v>
      </c>
      <c r="W286" s="7">
        <f>SUM(V283:V286)/4</f>
        <v>890.55</v>
      </c>
      <c r="X286" s="4">
        <f t="shared" si="36"/>
        <v>-0.40728952772073923</v>
      </c>
      <c r="Z286" s="4">
        <f t="shared" si="24"/>
        <v>3.7448105864037362E-3</v>
      </c>
    </row>
    <row r="287" spans="1:26">
      <c r="A287" s="13"/>
      <c r="C287" s="13"/>
      <c r="E287" s="4"/>
      <c r="G287" s="5"/>
      <c r="H287" s="4"/>
      <c r="I287" s="4"/>
      <c r="J287" s="4"/>
      <c r="U287" s="13"/>
      <c r="W287" s="7"/>
      <c r="Z287" s="4"/>
    </row>
    <row r="288" spans="1:26">
      <c r="A288" s="13"/>
      <c r="C288" s="13"/>
      <c r="E288" s="4"/>
      <c r="U288" s="13"/>
    </row>
    <row r="289" spans="1:22">
      <c r="A289" s="13" t="s">
        <v>558</v>
      </c>
      <c r="B289" s="4">
        <f>B286/B285-1</f>
        <v>9.3955245046069003E-3</v>
      </c>
      <c r="D289" s="4">
        <f>D286/D285-1</f>
        <v>9.6511542612833789E-3</v>
      </c>
      <c r="H289" s="11">
        <f>AVERAGE($H$250:H286)</f>
        <v>3.1237896545154249E-2</v>
      </c>
      <c r="V289" s="4">
        <f>V286/V285-1</f>
        <v>-0.33260115606936425</v>
      </c>
    </row>
    <row r="290" spans="1:22">
      <c r="A290" s="13" t="s">
        <v>559</v>
      </c>
      <c r="B290" s="4">
        <f>B286/B282-1</f>
        <v>4.4648252613930239E-2</v>
      </c>
      <c r="D290" s="4">
        <f>D286/D282-1</f>
        <v>4.3080524788048136E-2</v>
      </c>
      <c r="V290" s="4">
        <f>V286/V282-1</f>
        <v>-0.40728952772073923</v>
      </c>
    </row>
    <row r="293" spans="1:22">
      <c r="A293" t="s">
        <v>560</v>
      </c>
      <c r="B293" s="4">
        <f>B285/B281-1</f>
        <v>3.4260211971463228E-2</v>
      </c>
      <c r="D293" s="4">
        <f>D285/D281-1</f>
        <v>3.1474599617773213E-2</v>
      </c>
      <c r="V293" s="4">
        <f>V285/V281-1</f>
        <v>-0.44579702716555614</v>
      </c>
    </row>
  </sheetData>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vt:lpstr>
      <vt:lpstr>DIR Wage and Salary</vt:lpstr>
      <vt:lpstr>DIR Personal Income</vt:lpstr>
      <vt:lpstr>DIR   Farm proprietors' income </vt:lpstr>
      <vt:lpstr>Source</vt:lpstr>
      <vt:lpstr>Old</vt:lpstr>
    </vt:vector>
  </TitlesOfParts>
  <Company>Iowa Legislature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 Jeff [LEGIS]</dc:creator>
  <cp:lastModifiedBy>Johnson, Evan [LEGIS]</cp:lastModifiedBy>
  <cp:lastPrinted>2018-12-26T14:51:08Z</cp:lastPrinted>
  <dcterms:created xsi:type="dcterms:W3CDTF">2014-10-10T15:03:05Z</dcterms:created>
  <dcterms:modified xsi:type="dcterms:W3CDTF">2026-07-16T17:52:00Z</dcterms:modified>
</cp:coreProperties>
</file>