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Fiscal Services\Projects\!Economic Trends\Data\"/>
    </mc:Choice>
  </mc:AlternateContent>
  <xr:revisionPtr revIDLastSave="0" documentId="13_ncr:1_{BE824F6F-FB81-4A45-9E46-4689708DEDB5}" xr6:coauthVersionLast="47" xr6:coauthVersionMax="47" xr10:uidLastSave="{00000000-0000-0000-0000-000000000000}"/>
  <bookViews>
    <workbookView xWindow="-120" yWindow="-120" windowWidth="29040" windowHeight="15720" xr2:uid="{AD7F522E-B22A-47F1-B86A-36B30860C463}"/>
  </bookViews>
  <sheets>
    <sheet name="Annual Iowa Nominal GDP" sheetId="5" r:id="rId1"/>
    <sheet name="Annual US Nominal GDP" sheetId="6" r:id="rId2"/>
    <sheet name="Annual Iowa Comp of Employees" sheetId="8" r:id="rId3"/>
    <sheet name="Annual US Comp of Employees" sheetId="9" r:id="rId4"/>
    <sheet name="Source"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 i="6" l="1"/>
  <c r="AJ2" i="5"/>
  <c r="AG2" i="5"/>
  <c r="AH18" i="5"/>
  <c r="AJ18" i="5"/>
  <c r="AJ7" i="5"/>
  <c r="AK7" i="5"/>
  <c r="AJ7" i="6"/>
  <c r="AI7" i="6"/>
  <c r="AL7" i="6"/>
  <c r="AG4" i="5"/>
  <c r="AE112" i="5"/>
  <c r="AF2" i="5"/>
  <c r="AF110" i="8"/>
  <c r="AF111" i="8"/>
  <c r="AF109" i="8" s="1"/>
  <c r="AG109" i="5"/>
  <c r="AG108" i="5" s="1"/>
  <c r="AG110" i="5"/>
  <c r="AG116" i="5"/>
  <c r="AG117" i="5"/>
  <c r="AG118" i="5"/>
  <c r="AK98" i="5"/>
  <c r="AK97" i="5"/>
  <c r="AK96" i="5"/>
  <c r="AK95" i="5"/>
  <c r="AK94" i="5"/>
  <c r="AK89" i="5"/>
  <c r="AK88" i="5"/>
  <c r="AK85" i="5"/>
  <c r="AK82" i="5"/>
  <c r="AK81" i="5"/>
  <c r="AK76" i="5"/>
  <c r="AK75" i="5"/>
  <c r="AK74" i="5"/>
  <c r="AK71" i="5"/>
  <c r="AK70" i="5"/>
  <c r="AK66" i="5"/>
  <c r="AK65" i="5"/>
  <c r="AK62" i="5"/>
  <c r="AK57" i="5"/>
  <c r="AK56" i="5"/>
  <c r="AK51" i="5"/>
  <c r="AK42" i="5"/>
  <c r="AK41" i="5"/>
  <c r="AK40" i="5"/>
  <c r="AK31" i="5"/>
  <c r="AK19" i="5"/>
  <c r="AK18" i="5"/>
  <c r="AK17" i="5"/>
  <c r="AK16" i="5"/>
  <c r="AK12" i="5"/>
  <c r="AK9" i="5"/>
  <c r="AK8" i="5"/>
  <c r="AH89" i="5"/>
  <c r="AH88" i="5"/>
  <c r="AH85" i="5"/>
  <c r="AH82" i="5"/>
  <c r="AH81" i="5"/>
  <c r="AH76" i="5"/>
  <c r="AH75" i="5"/>
  <c r="AH74" i="5"/>
  <c r="AH71" i="5"/>
  <c r="AH70" i="5"/>
  <c r="AH66" i="5"/>
  <c r="AH65" i="5"/>
  <c r="AH62" i="5"/>
  <c r="AH57" i="5"/>
  <c r="AH56" i="5"/>
  <c r="AH51" i="5"/>
  <c r="AH42" i="5"/>
  <c r="AH41" i="5"/>
  <c r="AH40" i="5"/>
  <c r="AH31" i="5"/>
  <c r="AH19" i="5"/>
  <c r="AH17" i="5"/>
  <c r="AH16" i="5"/>
  <c r="AH12" i="5"/>
  <c r="AH9" i="5"/>
  <c r="AH8" i="5"/>
  <c r="AJ98" i="5"/>
  <c r="AJ97" i="5"/>
  <c r="AJ96" i="5"/>
  <c r="AJ95" i="5"/>
  <c r="AJ94" i="5"/>
  <c r="AJ89" i="5"/>
  <c r="AJ88" i="5"/>
  <c r="AJ85" i="5"/>
  <c r="AJ82" i="5"/>
  <c r="AJ81" i="5"/>
  <c r="AJ76" i="5"/>
  <c r="AJ75" i="5"/>
  <c r="AJ74" i="5"/>
  <c r="AJ71" i="5"/>
  <c r="AJ70" i="5"/>
  <c r="AJ66" i="5"/>
  <c r="AJ65" i="5"/>
  <c r="AJ62" i="5"/>
  <c r="AJ57" i="5"/>
  <c r="AJ56" i="5"/>
  <c r="AJ51" i="5"/>
  <c r="AJ42" i="5"/>
  <c r="AJ41" i="5"/>
  <c r="AJ40" i="5"/>
  <c r="AJ31" i="5"/>
  <c r="AJ19" i="5"/>
  <c r="AJ17" i="5"/>
  <c r="AJ16" i="5"/>
  <c r="AJ12" i="5"/>
  <c r="AJ9" i="5"/>
  <c r="AJ8" i="5"/>
  <c r="AF109" i="5"/>
  <c r="AF110" i="5"/>
  <c r="AF116" i="5"/>
  <c r="AF117" i="5"/>
  <c r="AF118" i="5" s="1"/>
  <c r="AG5" i="5"/>
  <c r="AE117" i="5"/>
  <c r="AE2" i="5"/>
  <c r="AA2" i="5"/>
  <c r="AH7" i="5"/>
  <c r="AF4" i="5"/>
  <c r="AF5" i="5"/>
  <c r="AE111" i="8"/>
  <c r="AD110" i="8"/>
  <c r="AE110" i="8"/>
  <c r="AD111" i="8"/>
  <c r="AD109" i="8" s="1"/>
  <c r="AE109" i="8" l="1"/>
  <c r="AG114" i="5"/>
  <c r="AG112" i="5"/>
  <c r="AF108" i="5"/>
  <c r="AE5" i="5"/>
  <c r="AE4" i="5"/>
  <c r="AE109" i="5"/>
  <c r="AE110" i="5"/>
  <c r="AE108" i="5" s="1"/>
  <c r="AE116" i="5"/>
  <c r="AD109" i="5"/>
  <c r="AC2" i="5"/>
  <c r="AD110" i="5"/>
  <c r="AD108" i="5" s="1"/>
  <c r="AD116" i="5"/>
  <c r="AD117" i="5"/>
  <c r="AD2" i="5"/>
  <c r="AD5" i="5"/>
  <c r="AD4" i="5"/>
  <c r="AB2" i="5"/>
  <c r="AB110" i="8"/>
  <c r="AC110" i="8"/>
  <c r="AB111" i="8"/>
  <c r="AC111" i="8"/>
  <c r="AC109" i="5"/>
  <c r="AC110" i="5"/>
  <c r="AC116" i="5"/>
  <c r="AC117" i="5"/>
  <c r="AC4" i="5"/>
  <c r="AC5" i="5"/>
  <c r="AA110" i="8"/>
  <c r="Z110" i="8"/>
  <c r="Z111" i="8"/>
  <c r="Z109" i="8" s="1"/>
  <c r="AA111" i="8"/>
  <c r="AA109" i="8" s="1"/>
  <c r="AB116" i="5"/>
  <c r="AB109" i="5"/>
  <c r="AB110" i="5"/>
  <c r="AB108" i="5" s="1"/>
  <c r="AB117" i="5"/>
  <c r="AB5" i="5"/>
  <c r="AB4" i="5"/>
  <c r="AA4" i="5"/>
  <c r="AA5" i="5"/>
  <c r="AA109" i="5"/>
  <c r="AA110" i="5"/>
  <c r="AA108" i="5"/>
  <c r="AA116" i="5"/>
  <c r="AA117" i="5"/>
  <c r="Q4" i="5"/>
  <c r="R4" i="5"/>
  <c r="S4" i="5"/>
  <c r="Q5" i="5"/>
  <c r="R5" i="5"/>
  <c r="S5" i="5"/>
  <c r="T5" i="5"/>
  <c r="U5" i="5"/>
  <c r="V5" i="5"/>
  <c r="W5" i="5"/>
  <c r="X5" i="5"/>
  <c r="Y5" i="5"/>
  <c r="Z5" i="5"/>
  <c r="T4" i="5"/>
  <c r="U4" i="5"/>
  <c r="V4" i="5"/>
  <c r="W4" i="5"/>
  <c r="X4" i="5"/>
  <c r="Y4" i="5"/>
  <c r="Z4" i="5"/>
  <c r="F111" i="8"/>
  <c r="G111" i="8"/>
  <c r="H111" i="8"/>
  <c r="I111" i="8"/>
  <c r="J111" i="8"/>
  <c r="K111" i="8"/>
  <c r="L111" i="8"/>
  <c r="M111" i="8"/>
  <c r="N111" i="8"/>
  <c r="O111" i="8"/>
  <c r="P111" i="8"/>
  <c r="Q111" i="8"/>
  <c r="R111" i="8"/>
  <c r="R109" i="8" s="1"/>
  <c r="S111" i="8"/>
  <c r="T111" i="8"/>
  <c r="U111" i="8"/>
  <c r="V111" i="8"/>
  <c r="W111" i="8"/>
  <c r="X111" i="8"/>
  <c r="Y111" i="8"/>
  <c r="Y110" i="8"/>
  <c r="Y109" i="8"/>
  <c r="F117" i="5"/>
  <c r="G117" i="5"/>
  <c r="G118" i="5" s="1"/>
  <c r="H117" i="5"/>
  <c r="I117" i="5"/>
  <c r="J117" i="5"/>
  <c r="K117" i="5"/>
  <c r="L117" i="5"/>
  <c r="M117" i="5"/>
  <c r="N117" i="5"/>
  <c r="O117" i="5"/>
  <c r="P117" i="5"/>
  <c r="Q117" i="5"/>
  <c r="R117" i="5"/>
  <c r="S117" i="5"/>
  <c r="T117" i="5"/>
  <c r="U117" i="5"/>
  <c r="V117" i="5"/>
  <c r="W117" i="5"/>
  <c r="X117" i="5"/>
  <c r="Y117" i="5"/>
  <c r="Z117" i="5"/>
  <c r="Z110" i="5"/>
  <c r="Y110" i="5"/>
  <c r="X110" i="5"/>
  <c r="W110" i="5"/>
  <c r="V110" i="5"/>
  <c r="U110" i="5"/>
  <c r="T110" i="5"/>
  <c r="S110" i="5"/>
  <c r="R110" i="5"/>
  <c r="Q110" i="5"/>
  <c r="P110" i="5"/>
  <c r="O110" i="5"/>
  <c r="N110" i="5"/>
  <c r="M110" i="5"/>
  <c r="L110" i="5"/>
  <c r="K110" i="5"/>
  <c r="J110" i="5"/>
  <c r="I110" i="5"/>
  <c r="H110" i="5"/>
  <c r="G110" i="5"/>
  <c r="F110" i="5"/>
  <c r="E110" i="5"/>
  <c r="Z116" i="5"/>
  <c r="Y116" i="5"/>
  <c r="Z109" i="5"/>
  <c r="X110" i="8"/>
  <c r="X116" i="5"/>
  <c r="Y109" i="5"/>
  <c r="X109" i="5"/>
  <c r="W110" i="8"/>
  <c r="V110" i="8"/>
  <c r="W109" i="5"/>
  <c r="V109" i="5"/>
  <c r="U109" i="5"/>
  <c r="T109" i="5"/>
  <c r="S109" i="5"/>
  <c r="R109" i="5"/>
  <c r="Q109" i="5"/>
  <c r="P109" i="5"/>
  <c r="O109" i="5"/>
  <c r="N109" i="5"/>
  <c r="M109" i="5"/>
  <c r="L109" i="5"/>
  <c r="K109" i="5"/>
  <c r="J109" i="5"/>
  <c r="I109" i="5"/>
  <c r="H109" i="5"/>
  <c r="G109" i="5"/>
  <c r="F109" i="5"/>
  <c r="E109" i="5"/>
  <c r="E116" i="5"/>
  <c r="W116" i="5"/>
  <c r="F116" i="5"/>
  <c r="G116" i="5"/>
  <c r="H116" i="5"/>
  <c r="I116" i="5"/>
  <c r="J116" i="5"/>
  <c r="K116" i="5"/>
  <c r="L116" i="5"/>
  <c r="M116" i="5"/>
  <c r="N116" i="5"/>
  <c r="O116" i="5"/>
  <c r="P116" i="5"/>
  <c r="Q116" i="5"/>
  <c r="R116" i="5"/>
  <c r="S116" i="5"/>
  <c r="T116" i="5"/>
  <c r="U116" i="5"/>
  <c r="V116" i="5"/>
  <c r="V118" i="5" s="1"/>
  <c r="E117" i="5"/>
  <c r="U110" i="8"/>
  <c r="E110" i="8"/>
  <c r="F110" i="8"/>
  <c r="G110" i="8"/>
  <c r="H110" i="8"/>
  <c r="H109" i="8"/>
  <c r="I110" i="8"/>
  <c r="I109" i="8" s="1"/>
  <c r="J110" i="8"/>
  <c r="J109" i="8" s="1"/>
  <c r="K110" i="8"/>
  <c r="K109" i="8" s="1"/>
  <c r="L110" i="8"/>
  <c r="M110" i="8"/>
  <c r="M109" i="8" s="1"/>
  <c r="N110" i="8"/>
  <c r="N109" i="8"/>
  <c r="O110" i="8"/>
  <c r="P110" i="8"/>
  <c r="Q110" i="8"/>
  <c r="Q109" i="8" s="1"/>
  <c r="R110" i="8"/>
  <c r="S110" i="8"/>
  <c r="S109" i="8"/>
  <c r="T110" i="8"/>
  <c r="T109" i="8" s="1"/>
  <c r="E111" i="8"/>
  <c r="U109" i="8"/>
  <c r="E109" i="8" l="1"/>
  <c r="AB109" i="8"/>
  <c r="AC109" i="8"/>
  <c r="F109" i="8"/>
  <c r="P109" i="8"/>
  <c r="V109" i="8"/>
  <c r="W109" i="8"/>
  <c r="X109" i="8"/>
  <c r="E118" i="5"/>
  <c r="AC108" i="5"/>
  <c r="AF112" i="5"/>
  <c r="AF114" i="5"/>
  <c r="AC118" i="5"/>
  <c r="L118" i="5"/>
  <c r="M118" i="5"/>
  <c r="P118" i="5"/>
  <c r="W118" i="5"/>
  <c r="Z108" i="5"/>
  <c r="T108" i="5"/>
  <c r="H118" i="5"/>
  <c r="K118" i="5"/>
  <c r="J118" i="5"/>
  <c r="Z118" i="5"/>
  <c r="X108" i="5"/>
  <c r="S108" i="5"/>
  <c r="T114" i="5" s="1"/>
  <c r="F118" i="5"/>
  <c r="P108" i="5"/>
  <c r="N108" i="5"/>
  <c r="I108" i="5"/>
  <c r="I112" i="5" s="1"/>
  <c r="H108" i="5"/>
  <c r="G108" i="5"/>
  <c r="R118" i="5"/>
  <c r="F108" i="5"/>
  <c r="AB112" i="5"/>
  <c r="S118" i="5"/>
  <c r="AE114" i="5"/>
  <c r="L109" i="8"/>
  <c r="G109" i="8"/>
  <c r="O109" i="8"/>
  <c r="AA118" i="5"/>
  <c r="X118" i="5"/>
  <c r="U108" i="5"/>
  <c r="Q118" i="5"/>
  <c r="I118" i="5"/>
  <c r="AD114" i="5"/>
  <c r="V108" i="5"/>
  <c r="O108" i="5"/>
  <c r="AE118" i="5"/>
  <c r="AD118" i="5"/>
  <c r="AB118" i="5"/>
  <c r="J108" i="5"/>
  <c r="J112" i="5" s="1"/>
  <c r="R108" i="5"/>
  <c r="S112" i="5" s="1"/>
  <c r="N118" i="5"/>
  <c r="U118" i="5"/>
  <c r="K108" i="5"/>
  <c r="Y108" i="5"/>
  <c r="O118" i="5"/>
  <c r="W108" i="5"/>
  <c r="X114" i="5" s="1"/>
  <c r="G112" i="5"/>
  <c r="L108" i="5"/>
  <c r="M108" i="5"/>
  <c r="M112" i="5" s="1"/>
  <c r="T118" i="5"/>
  <c r="Y118" i="5"/>
  <c r="Q108" i="5"/>
  <c r="Q112" i="5" s="1"/>
  <c r="AA114" i="5"/>
  <c r="E108" i="5"/>
  <c r="F112" i="5" s="1"/>
  <c r="AC114" i="5"/>
  <c r="AC112" i="5"/>
  <c r="T112" i="5"/>
  <c r="AB114" i="5"/>
  <c r="AA112" i="5"/>
  <c r="AD112" i="5"/>
  <c r="O112" i="5" l="1"/>
  <c r="H112" i="5"/>
  <c r="U114" i="5"/>
  <c r="U112" i="5"/>
  <c r="V114" i="5"/>
  <c r="V112" i="5"/>
  <c r="Y112" i="5"/>
  <c r="Z112" i="5"/>
  <c r="N112" i="5"/>
  <c r="S114" i="5"/>
  <c r="L112" i="5"/>
  <c r="Z114" i="5"/>
  <c r="W114" i="5"/>
  <c r="X112" i="5"/>
  <c r="W112" i="5"/>
  <c r="Y114" i="5"/>
  <c r="P112" i="5"/>
  <c r="K112" i="5"/>
  <c r="R112" i="5"/>
</calcChain>
</file>

<file path=xl/sharedStrings.xml><?xml version="1.0" encoding="utf-8"?>
<sst xmlns="http://schemas.openxmlformats.org/spreadsheetml/2006/main" count="2111" uniqueCount="302">
  <si>
    <t/>
  </si>
  <si>
    <t>Gross domestic product (GDP) by state (millions of current dollars)</t>
  </si>
  <si>
    <t>Levels</t>
  </si>
  <si>
    <t>Bureau of Economic Analysis</t>
  </si>
  <si>
    <t>1997</t>
  </si>
  <si>
    <t>1998</t>
  </si>
  <si>
    <t>1999</t>
  </si>
  <si>
    <t>2000</t>
  </si>
  <si>
    <t>2001</t>
  </si>
  <si>
    <t>2002</t>
  </si>
  <si>
    <t>2003</t>
  </si>
  <si>
    <t>2004</t>
  </si>
  <si>
    <t>2005</t>
  </si>
  <si>
    <t>2006</t>
  </si>
  <si>
    <t>2007</t>
  </si>
  <si>
    <t>2008</t>
  </si>
  <si>
    <t>2009</t>
  </si>
  <si>
    <t>2010</t>
  </si>
  <si>
    <t>2011</t>
  </si>
  <si>
    <t>2012</t>
  </si>
  <si>
    <t>2013</t>
  </si>
  <si>
    <t>19000</t>
  </si>
  <si>
    <t>Iowa</t>
  </si>
  <si>
    <t>1</t>
  </si>
  <si>
    <t>All industry total</t>
  </si>
  <si>
    <t>2</t>
  </si>
  <si>
    <t xml:space="preserve">  Private industries</t>
  </si>
  <si>
    <t>3</t>
  </si>
  <si>
    <t>4</t>
  </si>
  <si>
    <t xml:space="preserve">      Farms</t>
  </si>
  <si>
    <t>5</t>
  </si>
  <si>
    <t xml:space="preserve">      Forestry, fishing, and related activities</t>
  </si>
  <si>
    <t>6</t>
  </si>
  <si>
    <t>7</t>
  </si>
  <si>
    <t xml:space="preserve">      Oil and gas extraction</t>
  </si>
  <si>
    <t>(L)</t>
  </si>
  <si>
    <t>8</t>
  </si>
  <si>
    <t>9</t>
  </si>
  <si>
    <t xml:space="preserve">      Support activities for mining</t>
  </si>
  <si>
    <t>10</t>
  </si>
  <si>
    <t xml:space="preserve">    Utilities</t>
  </si>
  <si>
    <t>11</t>
  </si>
  <si>
    <t xml:space="preserve">    Construction</t>
  </si>
  <si>
    <t>12</t>
  </si>
  <si>
    <t xml:space="preserve">    Manufacturing</t>
  </si>
  <si>
    <t>13</t>
  </si>
  <si>
    <t xml:space="preserve">      Durable goods manufacturing</t>
  </si>
  <si>
    <t>14</t>
  </si>
  <si>
    <t>15</t>
  </si>
  <si>
    <t>16</t>
  </si>
  <si>
    <t>17</t>
  </si>
  <si>
    <t>18</t>
  </si>
  <si>
    <t xml:space="preserve">        Machinery manufacturing</t>
  </si>
  <si>
    <t>19</t>
  </si>
  <si>
    <t>20</t>
  </si>
  <si>
    <t>21</t>
  </si>
  <si>
    <t xml:space="preserve">        Motor vehicles, bodies and trailers, and parts manufacturing</t>
  </si>
  <si>
    <t>22</t>
  </si>
  <si>
    <t xml:space="preserve">        Other transportation equipment manufacturing</t>
  </si>
  <si>
    <t>23</t>
  </si>
  <si>
    <t>24</t>
  </si>
  <si>
    <t xml:space="preserve">        Miscellaneous manufacturing</t>
  </si>
  <si>
    <t>25</t>
  </si>
  <si>
    <t xml:space="preserve">      Nondurable goods manufacturing</t>
  </si>
  <si>
    <t>26</t>
  </si>
  <si>
    <t>27</t>
  </si>
  <si>
    <t xml:space="preserve">        Textile mills and textile product mills</t>
  </si>
  <si>
    <t>28</t>
  </si>
  <si>
    <t>29</t>
  </si>
  <si>
    <t>30</t>
  </si>
  <si>
    <t xml:space="preserve">        Printing and related support activities</t>
  </si>
  <si>
    <t>31</t>
  </si>
  <si>
    <t xml:space="preserve">        Petroleum and coal products manufacturing</t>
  </si>
  <si>
    <t>32</t>
  </si>
  <si>
    <t>33</t>
  </si>
  <si>
    <t xml:space="preserve">        Plastics and rubber products manufacturing</t>
  </si>
  <si>
    <t>34</t>
  </si>
  <si>
    <t xml:space="preserve">    Wholesale trade</t>
  </si>
  <si>
    <t>35</t>
  </si>
  <si>
    <t xml:space="preserve">    Retail trade</t>
  </si>
  <si>
    <t>36</t>
  </si>
  <si>
    <t xml:space="preserve">    Transportation and warehousing</t>
  </si>
  <si>
    <t>37</t>
  </si>
  <si>
    <t xml:space="preserve">      Air transportation</t>
  </si>
  <si>
    <t>38</t>
  </si>
  <si>
    <t xml:space="preserve">      Rail transportation</t>
  </si>
  <si>
    <t>39</t>
  </si>
  <si>
    <t xml:space="preserve">      Water transportation</t>
  </si>
  <si>
    <t>40</t>
  </si>
  <si>
    <t xml:space="preserve">      Truck transportation</t>
  </si>
  <si>
    <t>41</t>
  </si>
  <si>
    <t xml:space="preserve">      Transit and ground passenger transportation</t>
  </si>
  <si>
    <t>42</t>
  </si>
  <si>
    <t xml:space="preserve">      Pipeline transportation</t>
  </si>
  <si>
    <t>43</t>
  </si>
  <si>
    <t xml:space="preserve">      Other transportation and support activities</t>
  </si>
  <si>
    <t>44</t>
  </si>
  <si>
    <t xml:space="preserve">      Warehousing and storage</t>
  </si>
  <si>
    <t>45</t>
  </si>
  <si>
    <t xml:space="preserve">    Information</t>
  </si>
  <si>
    <t>46</t>
  </si>
  <si>
    <t>47</t>
  </si>
  <si>
    <t xml:space="preserve">      Motion picture and sound recording industries</t>
  </si>
  <si>
    <t>48</t>
  </si>
  <si>
    <t>49</t>
  </si>
  <si>
    <t>50</t>
  </si>
  <si>
    <t xml:space="preserve">    Finance, insurance, real estate, rental, and leasing</t>
  </si>
  <si>
    <t>51</t>
  </si>
  <si>
    <t xml:space="preserve">      Finance and insurance</t>
  </si>
  <si>
    <t>52</t>
  </si>
  <si>
    <t>53</t>
  </si>
  <si>
    <t>54</t>
  </si>
  <si>
    <t xml:space="preserve">        Insurance carriers and related activities</t>
  </si>
  <si>
    <t>55</t>
  </si>
  <si>
    <t xml:space="preserve">        Funds, trusts, and other financial vehicles</t>
  </si>
  <si>
    <t>56</t>
  </si>
  <si>
    <t xml:space="preserve">      Real estate and rental and leasing</t>
  </si>
  <si>
    <t>57</t>
  </si>
  <si>
    <t xml:space="preserve">        Real estate</t>
  </si>
  <si>
    <t>58</t>
  </si>
  <si>
    <t>59</t>
  </si>
  <si>
    <t xml:space="preserve">    Professional and business services</t>
  </si>
  <si>
    <t>60</t>
  </si>
  <si>
    <t xml:space="preserve">      Professional, scientific, and technical services</t>
  </si>
  <si>
    <t>61</t>
  </si>
  <si>
    <t xml:space="preserve">        Legal services</t>
  </si>
  <si>
    <t>62</t>
  </si>
  <si>
    <t xml:space="preserve">        Computer systems design and related services</t>
  </si>
  <si>
    <t>63</t>
  </si>
  <si>
    <t xml:space="preserve">        Miscellaneous professional, scientific, and technical services</t>
  </si>
  <si>
    <t>64</t>
  </si>
  <si>
    <t xml:space="preserve">      Management of companies and enterprises</t>
  </si>
  <si>
    <t>65</t>
  </si>
  <si>
    <t>66</t>
  </si>
  <si>
    <t xml:space="preserve">        Administrative and support services</t>
  </si>
  <si>
    <t>67</t>
  </si>
  <si>
    <t xml:space="preserve">        Waste management and remediation services</t>
  </si>
  <si>
    <t>68</t>
  </si>
  <si>
    <t xml:space="preserve">    Educational services, health care, and social assistance</t>
  </si>
  <si>
    <t>69</t>
  </si>
  <si>
    <t xml:space="preserve">      Educational services</t>
  </si>
  <si>
    <t>70</t>
  </si>
  <si>
    <t xml:space="preserve">      Health care and social assistance</t>
  </si>
  <si>
    <t>71</t>
  </si>
  <si>
    <t xml:space="preserve">        Ambulatory health care services</t>
  </si>
  <si>
    <t>72</t>
  </si>
  <si>
    <t>73</t>
  </si>
  <si>
    <t xml:space="preserve">        Social assistance</t>
  </si>
  <si>
    <t>74</t>
  </si>
  <si>
    <t xml:space="preserve">    Arts, entertainment, recreation, accommodation, and food services</t>
  </si>
  <si>
    <t>75</t>
  </si>
  <si>
    <t xml:space="preserve">      Arts, entertainment, and recreation</t>
  </si>
  <si>
    <t>76</t>
  </si>
  <si>
    <t xml:space="preserve">        Performing arts, spectator sports, museums, and related activities</t>
  </si>
  <si>
    <t>77</t>
  </si>
  <si>
    <t>78</t>
  </si>
  <si>
    <t xml:space="preserve">      Accommodation and food services</t>
  </si>
  <si>
    <t>79</t>
  </si>
  <si>
    <t xml:space="preserve">        Accommodation</t>
  </si>
  <si>
    <t>80</t>
  </si>
  <si>
    <t xml:space="preserve">        Food services and drinking places</t>
  </si>
  <si>
    <t>81</t>
  </si>
  <si>
    <t>82</t>
  </si>
  <si>
    <t>83</t>
  </si>
  <si>
    <t xml:space="preserve">    Federal civilian</t>
  </si>
  <si>
    <t>84</t>
  </si>
  <si>
    <t>85</t>
  </si>
  <si>
    <t xml:space="preserve">    State and local</t>
  </si>
  <si>
    <t>86</t>
  </si>
  <si>
    <t>Addenda:</t>
  </si>
  <si>
    <t>Natural resources and mining</t>
  </si>
  <si>
    <t>87</t>
  </si>
  <si>
    <t>Trade</t>
  </si>
  <si>
    <t>88</t>
  </si>
  <si>
    <t>Transportation and utilities</t>
  </si>
  <si>
    <t>89</t>
  </si>
  <si>
    <t>90</t>
  </si>
  <si>
    <t>Legend / Footnotes:</t>
  </si>
  <si>
    <t>00000</t>
  </si>
  <si>
    <t>Iowa GDP</t>
  </si>
  <si>
    <t>US GDP</t>
  </si>
  <si>
    <t xml:space="preserve">Iowa as a % of U.S. GDP </t>
  </si>
  <si>
    <t>CY 1997</t>
  </si>
  <si>
    <t>CY 1998</t>
  </si>
  <si>
    <t>CY 1999</t>
  </si>
  <si>
    <t>CY 2000</t>
  </si>
  <si>
    <t>CY 2001</t>
  </si>
  <si>
    <t>CY 2002</t>
  </si>
  <si>
    <t>CY 2003</t>
  </si>
  <si>
    <t>CY 2004</t>
  </si>
  <si>
    <t>CY 2005</t>
  </si>
  <si>
    <t>CY 2006</t>
  </si>
  <si>
    <t>CY 2007</t>
  </si>
  <si>
    <t>CY 2008</t>
  </si>
  <si>
    <t>CY 2009</t>
  </si>
  <si>
    <t>CY 2010</t>
  </si>
  <si>
    <t>CY 2011</t>
  </si>
  <si>
    <t>CY 2012</t>
  </si>
  <si>
    <t>CY 2013</t>
  </si>
  <si>
    <t>Source:</t>
  </si>
  <si>
    <t>http://www.bea.gov/newsreleases/regional/gdp_state/gsp_newsrelease.htm</t>
  </si>
  <si>
    <t>2014</t>
  </si>
  <si>
    <t>CY 2014</t>
  </si>
  <si>
    <t>Compensation of employees (millions of current dollars)</t>
  </si>
  <si>
    <t>(T)</t>
  </si>
  <si>
    <t>(D)</t>
  </si>
  <si>
    <t>Iowa as a % of U.S. GDP, Excl. Ag/Farm/Forestry</t>
  </si>
  <si>
    <t>U.S. GDP, Excl. Ag/Farm/Forestry</t>
  </si>
  <si>
    <t>Iowa GDP, Excl. Ag/Farm/Forestry</t>
  </si>
  <si>
    <t>2015</t>
  </si>
  <si>
    <t>CY 2015</t>
  </si>
  <si>
    <t>Compensation of Employees - U.S.</t>
  </si>
  <si>
    <t>Compensation of Employees - Iowa</t>
  </si>
  <si>
    <t>2016</t>
  </si>
  <si>
    <t>CY 2016</t>
  </si>
  <si>
    <t>2017</t>
  </si>
  <si>
    <t xml:space="preserve">    Mining, quarrying, and oil and gas extraction</t>
  </si>
  <si>
    <t xml:space="preserve">      Mining (except oil and gas)</t>
  </si>
  <si>
    <t xml:space="preserve">        Wood product manufacturing</t>
  </si>
  <si>
    <t xml:space="preserve">        Nonmetallic mineral product manufacturing</t>
  </si>
  <si>
    <t xml:space="preserve">        Primary metal manufacturing</t>
  </si>
  <si>
    <t xml:space="preserve">        Fabricated metal product manufacturing</t>
  </si>
  <si>
    <t xml:space="preserve">        Computer and electronic product manufacturing</t>
  </si>
  <si>
    <t xml:space="preserve">        Electrical equipment, appliance, and component manufacturing</t>
  </si>
  <si>
    <t xml:space="preserve">        Furniture and related product manufacturing</t>
  </si>
  <si>
    <t xml:space="preserve">        Apparel, leather, and allied product manufacturing</t>
  </si>
  <si>
    <t xml:space="preserve">        Paper manufacturing</t>
  </si>
  <si>
    <t xml:space="preserve">        Chemical manufacturing</t>
  </si>
  <si>
    <t xml:space="preserve">      Publishing industries (except Internet)</t>
  </si>
  <si>
    <t xml:space="preserve">      Broadcasting (except Internet) and telecommunications</t>
  </si>
  <si>
    <t xml:space="preserve">      Data processing, hosting, and other information services</t>
  </si>
  <si>
    <t xml:space="preserve">        Monetary Authorities- central bank, credit intermediation, and related services</t>
  </si>
  <si>
    <t xml:space="preserve">        Securities, commodity contracts, and other financial investments and related activities</t>
  </si>
  <si>
    <t xml:space="preserve">        Rental and leasing services and lessors of nonfinancial intangible assets</t>
  </si>
  <si>
    <t xml:space="preserve">      Administrative and support and waste management and remediation services</t>
  </si>
  <si>
    <t xml:space="preserve">        Amusement, gambling, and recreation industries</t>
  </si>
  <si>
    <t xml:space="preserve">    Other services (except government and government enterprises)</t>
  </si>
  <si>
    <t xml:space="preserve">  Government and government enterprises</t>
  </si>
  <si>
    <t xml:space="preserve">    Military</t>
  </si>
  <si>
    <t>CY 2017</t>
  </si>
  <si>
    <t>GeoFips</t>
  </si>
  <si>
    <t>GeoName</t>
  </si>
  <si>
    <t>LineCode</t>
  </si>
  <si>
    <t>Description</t>
  </si>
  <si>
    <t>2018</t>
  </si>
  <si>
    <t xml:space="preserve">        Food and beverage and tobacco product manufacturing</t>
  </si>
  <si>
    <t xml:space="preserve">        Hospitals</t>
  </si>
  <si>
    <t xml:space="preserve">        Nursing and residential care facilities</t>
  </si>
  <si>
    <t>91</t>
  </si>
  <si>
    <t>CY 2018</t>
  </si>
  <si>
    <t>100</t>
  </si>
  <si>
    <t>All industry total, overseas activity</t>
  </si>
  <si>
    <t>101</t>
  </si>
  <si>
    <t>Government and government enterprises, overseas activity</t>
  </si>
  <si>
    <t>102</t>
  </si>
  <si>
    <t>Federal civilian, overseas activity</t>
  </si>
  <si>
    <t>103</t>
  </si>
  <si>
    <t>Military, overseas activity</t>
  </si>
  <si>
    <t>&lt;-ag % change</t>
  </si>
  <si>
    <t>&lt;-ag $ change</t>
  </si>
  <si>
    <t>CY 2019</t>
  </si>
  <si>
    <t xml:space="preserve">    Agriculture, forestry, fishing and hunting</t>
  </si>
  <si>
    <t>Manufacturing and information</t>
  </si>
  <si>
    <t>92</t>
  </si>
  <si>
    <t>CY 2020</t>
  </si>
  <si>
    <t>2019</t>
  </si>
  <si>
    <t>2020</t>
  </si>
  <si>
    <t>United States *</t>
  </si>
  <si>
    <t>CY 2021</t>
  </si>
  <si>
    <t>2021</t>
  </si>
  <si>
    <t>(D) Not shown to avoid disclosure of confidential information; estimates are included in higher-level totals.</t>
  </si>
  <si>
    <t>(T) The estimate is suppressed to cover corresponding estimate for earnings in state personal income. Estimates for this item are included in the total.</t>
  </si>
  <si>
    <t>2022</t>
  </si>
  <si>
    <t>CY 2022</t>
  </si>
  <si>
    <t>https://apps.bea.gov/itable/?ReqID=70&amp;step=1&amp;_gl=1*1xa26sf*_ga*MTM5MTY3NTIyMS4xNzA4Mzc5NDMy*_ga_J4698JNNFT*MTcxMTQ3NTMzNy41LjEuMTcxMTQ3NzI0NC40Ni4wLjA.#eyJhcHBpZCI6NzAsInN0ZXBzIjpbMSwyOSwyNSwzMSwyNiwyNywzMF0sImRhdGEiOltbIlRhYmxlSWQiLCI1MDciXSxbIk1ham9yX0FyZWEiLCIwIl0sWyJTdGF0ZSIsWyIwIl1dLFsiQXJlYSIsWyIwMDAwMCJdXSxbIlN0YXRpc3RpYyIsWyItMSJdXSxbIlVuaXRfb2ZfbWVhc3VyZSIsIkxldmVscyJdLFsiWWVhciIsWyItMSJdXSxbIlllYXJCZWdpbiIsIi0xIl0sWyJZZWFyX0VuZCIsIi0xIl1dfQ==</t>
  </si>
  <si>
    <t>https://apps.bea.gov/itable/?ReqID=70&amp;step=1&amp;_gl=1*1xa26sf*_ga*MTM5MTY3NTIyMS4xNzA4Mzc5NDMy*_ga_J4698JNNFT*MTcxMTQ3NTMzNy41LjEuMTcxMTQ3NzI0NC40Ni4wLjA.#eyJhcHBpZCI6NzAsInN0ZXBzIjpbMSwyOSwyNSwzMSwyNiwyNywzMF0sImRhdGEiOltbIlRhYmxlSWQiLCI1MDUiXSxbIk1ham9yX0FyZWEiLCIwIl0sWyJTdGF0ZSIsWyIwIl1dLFsiQXJlYSIsWyIxOTAwMCJdXSxbIlN0YXRpc3RpYyIsWyItMSJdXSxbIlVuaXRfb2ZfbWVhc3VyZSIsIkxldmVscyJdLFsiWWVhciIsWyItMSJdXSxbIlllYXJCZWdpbiIsIi0xIl0sWyJZZWFyX0VuZCIsIi0xIl1dfQ==</t>
  </si>
  <si>
    <t>(NA)</t>
  </si>
  <si>
    <t>1. Gross Domestic Product (GDP) is in millions of current dollars (not adjusted for inflation). Industry detail is based on the 2017 North American Industry Classification System (NAICS). Calculations are performed on unrounded data.</t>
  </si>
  <si>
    <t>2. The private goods-producing industries consist of agriculture, forestry, fishing, and hunting; mining, quarrying, and oil and gas extraction; construction; and manufacturing.</t>
  </si>
  <si>
    <t>3. The private services-producing industries consist of utilities; wholesale trade; retail trade; transportation and warehousing, excluding Postal Service; information; finance and insurance; real estate, rental, and leasing; professional, scientific, and technical services; management of companies; administrative and support and waste management and remediation services; educational services; health care and social assistance; arts, entertainment, and recreation; accommodation and food services; and other services (except government and government enterprises).</t>
  </si>
  <si>
    <t>CY 2023</t>
  </si>
  <si>
    <t>2018 increase</t>
  </si>
  <si>
    <t>CY 2024</t>
  </si>
  <si>
    <t>https://apps.bea.gov/itable/?ReqID=70&amp;step=1&amp;_gl=1*1xa26sf*_ga*MTM5MTY3NTIyMS4xNzA4Mzc5NDMy*_ga_J4698JNNFT*MTcxMTQ3NTMzNy41LjEuMTcxMTQ3NzI0NC40Ni4wLjA.#eyJhcHBpZCI6NzAsInN0ZXBzIjpbMSwyOSwyNSwzMSwyNl0sImRhdGEiOltbIlRhYmxlSWQiLCI1MDciXSxbIk1ham9yX0FyZWEiLCIwIl0sWyJTdGF0ZSIsWyIwIl1dXX0=</t>
  </si>
  <si>
    <t>Use "Annual Gross Domestic Product (GDP) by State"</t>
  </si>
  <si>
    <t>SAGDP4 Compensation of employees by industry</t>
  </si>
  <si>
    <t>1. Compensation is in thousands of current dollars (not adjusted for inflation). Statistics presented in thousands of dollars do not indicate more precision than statistics presented in millions of dollars. Industry detail is based on the 2017 North American Industry Classification System (NAICS).</t>
  </si>
  <si>
    <t>* For the all industry total, government and government enterprises, federal civilian, and military, the difference between the United States and sum-of-states reflects overseas activity, economic activity taking place outside the borders of the United States by the military and associated federal civilian support staff.</t>
  </si>
  <si>
    <t>(NA) Not available.</t>
  </si>
  <si>
    <t>Private goods-producing industries 2</t>
  </si>
  <si>
    <t>Private services-providing industries 3</t>
  </si>
  <si>
    <t>(L) Less than $50,000.</t>
  </si>
  <si>
    <t>Last updated: April 9, 2026-- new statistics for 2025.</t>
  </si>
  <si>
    <t>CY 2025</t>
  </si>
  <si>
    <t>SAGDP2 Gross domestic product (GDP) by state 1</t>
  </si>
  <si>
    <t>(millions of current dollars)</t>
  </si>
  <si>
    <t>State or DC</t>
  </si>
  <si>
    <t>GeoFIPS</t>
  </si>
  <si>
    <t>2023</t>
  </si>
  <si>
    <t>2024</t>
  </si>
  <si>
    <t>2025</t>
  </si>
  <si>
    <t>Last updated: September 26, 2025-- new statistics for 2024; revised statistics for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</si>
</sst>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00%"/>
  </numFmts>
  <fonts count="20" x14ac:knownFonts="1">
    <font>
      <sz val="11"/>
      <color theme="1"/>
      <name val="Calibri"/>
      <family val="2"/>
      <scheme val="minor"/>
    </font>
    <font>
      <sz val="10"/>
      <name val="Arial"/>
      <family val="2"/>
    </font>
    <font>
      <b/>
      <sz val="14"/>
      <name val="Arial"/>
      <family val="2"/>
    </font>
    <font>
      <sz val="13"/>
      <name val="Arial"/>
      <family val="2"/>
    </font>
    <font>
      <b/>
      <sz val="10"/>
      <color indexed="9"/>
      <name val="Arial"/>
      <family val="2"/>
    </font>
    <font>
      <i/>
      <sz val="10"/>
      <name val="Arial"/>
      <family val="2"/>
    </font>
    <font>
      <b/>
      <sz val="11"/>
      <color indexed="9"/>
      <name val="Calibri"/>
      <family val="2"/>
    </font>
    <font>
      <sz val="8"/>
      <name val="Calibri"/>
      <family val="2"/>
    </font>
    <font>
      <u/>
      <sz val="10"/>
      <name val="Arial"/>
      <family val="2"/>
    </font>
    <font>
      <sz val="11"/>
      <color theme="1"/>
      <name val="Calibri"/>
      <family val="2"/>
      <scheme val="minor"/>
    </font>
    <font>
      <u/>
      <sz val="11"/>
      <color theme="10"/>
      <name val="Calibri"/>
      <family val="2"/>
      <scheme val="minor"/>
    </font>
    <font>
      <b/>
      <sz val="11"/>
      <color rgb="FFFF0000"/>
      <name val="Calibri"/>
      <family val="2"/>
      <scheme val="minor"/>
    </font>
    <font>
      <b/>
      <sz val="10"/>
      <color rgb="FFFF0000"/>
      <name val="Arial"/>
      <family val="2"/>
    </font>
    <font>
      <sz val="8"/>
      <name val="Calibri"/>
      <family val="2"/>
      <scheme val="minor"/>
    </font>
    <font>
      <i/>
      <sz val="11"/>
      <name val="Calibri"/>
    </font>
    <font>
      <b/>
      <sz val="11"/>
      <name val="Calibri"/>
    </font>
    <font>
      <b/>
      <i/>
      <sz val="15"/>
      <name val="Calibri"/>
    </font>
    <font>
      <b/>
      <sz val="14"/>
      <name val="Calibri"/>
    </font>
    <font>
      <sz val="13"/>
      <name val="Calibri"/>
    </font>
    <font>
      <b/>
      <sz val="11"/>
      <color indexed="9"/>
      <name val="Calibri"/>
    </font>
  </fonts>
  <fills count="6">
    <fill>
      <patternFill patternType="none"/>
    </fill>
    <fill>
      <patternFill patternType="gray125"/>
    </fill>
    <fill>
      <patternFill patternType="solid">
        <fgColor indexed="56"/>
        <bgColor indexed="23"/>
      </patternFill>
    </fill>
    <fill>
      <patternFill patternType="darkGray">
        <bgColor indexed="1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5">
    <xf numFmtId="0" fontId="0" fillId="0" borderId="0"/>
    <xf numFmtId="43" fontId="9" fillId="0" borderId="0" applyFont="0" applyFill="0" applyBorder="0" applyAlignment="0" applyProtection="0"/>
    <xf numFmtId="0" fontId="10" fillId="0" borderId="0" applyNumberFormat="0" applyFill="0" applyBorder="0" applyAlignment="0" applyProtection="0"/>
    <xf numFmtId="0" fontId="1" fillId="0" borderId="0"/>
    <xf numFmtId="9" fontId="9" fillId="0" borderId="0" applyFont="0" applyFill="0" applyBorder="0" applyAlignment="0" applyProtection="0"/>
  </cellStyleXfs>
  <cellXfs count="31">
    <xf numFmtId="0" fontId="0" fillId="0" borderId="0" xfId="0"/>
    <xf numFmtId="0" fontId="1" fillId="0" borderId="0" xfId="3"/>
    <xf numFmtId="164" fontId="1" fillId="0" borderId="0" xfId="3" applyNumberFormat="1"/>
    <xf numFmtId="10" fontId="1" fillId="0" borderId="0" xfId="4" applyNumberFormat="1" applyFont="1"/>
    <xf numFmtId="165" fontId="1" fillId="0" borderId="0" xfId="4" applyNumberFormat="1" applyFont="1"/>
    <xf numFmtId="0" fontId="11" fillId="0" borderId="0" xfId="0" applyFont="1"/>
    <xf numFmtId="166" fontId="1" fillId="0" borderId="0" xfId="4" applyNumberFormat="1" applyFont="1"/>
    <xf numFmtId="166" fontId="0" fillId="0" borderId="0" xfId="0" applyNumberFormat="1"/>
    <xf numFmtId="165" fontId="9" fillId="0" borderId="0" xfId="4" applyNumberFormat="1" applyFont="1"/>
    <xf numFmtId="164" fontId="9" fillId="0" borderId="0" xfId="1" applyNumberFormat="1" applyFont="1"/>
    <xf numFmtId="0" fontId="4" fillId="2" borderId="0" xfId="0" applyFont="1" applyFill="1" applyAlignment="1">
      <alignment horizontal="center"/>
    </xf>
    <xf numFmtId="165" fontId="12" fillId="0" borderId="0" xfId="4" applyNumberFormat="1" applyFont="1"/>
    <xf numFmtId="0" fontId="12" fillId="0" borderId="0" xfId="3" applyFont="1"/>
    <xf numFmtId="164" fontId="12" fillId="0" borderId="0" xfId="3" applyNumberFormat="1" applyFont="1"/>
    <xf numFmtId="0" fontId="5" fillId="0" borderId="0" xfId="3" applyFont="1" applyAlignment="1">
      <alignment wrapText="1"/>
    </xf>
    <xf numFmtId="165" fontId="9" fillId="4" borderId="0" xfId="4" applyNumberFormat="1" applyFont="1" applyFill="1"/>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8" fillId="0" borderId="0" xfId="3" applyFont="1"/>
    <xf numFmtId="0" fontId="10" fillId="0" borderId="0" xfId="2"/>
    <xf numFmtId="165" fontId="1" fillId="5" borderId="0" xfId="4" applyNumberFormat="1" applyFont="1" applyFill="1"/>
    <xf numFmtId="0" fontId="2" fillId="0" borderId="0" xfId="0" applyFont="1"/>
    <xf numFmtId="0" fontId="3" fillId="0" borderId="0" xfId="0" applyFont="1"/>
    <xf numFmtId="0" fontId="0" fillId="0" borderId="0" xfId="0"/>
    <xf numFmtId="0" fontId="14" fillId="0" borderId="0" xfId="0" applyFont="1" applyAlignment="1">
      <alignment wrapText="1"/>
    </xf>
    <xf numFmtId="0" fontId="15" fillId="0" borderId="0" xfId="0" applyFont="1"/>
    <xf numFmtId="0" fontId="16" fillId="0" borderId="0" xfId="0" applyFont="1" applyAlignment="1">
      <alignment wrapText="1"/>
    </xf>
    <xf numFmtId="0" fontId="17" fillId="0" borderId="0" xfId="0" applyFont="1"/>
    <xf numFmtId="0" fontId="18" fillId="0" borderId="0" xfId="0" applyFont="1"/>
    <xf numFmtId="0" fontId="19" fillId="3" borderId="1" xfId="0" applyFont="1" applyFill="1" applyBorder="1" applyAlignment="1">
      <alignment horizontal="center" vertical="center"/>
    </xf>
    <xf numFmtId="165" fontId="1" fillId="0" borderId="0" xfId="4" applyNumberFormat="1" applyFont="1" applyFill="1"/>
  </cellXfs>
  <cellStyles count="5">
    <cellStyle name="Comma" xfId="1" builtinId="3"/>
    <cellStyle name="Hyperlink" xfId="2" builtinId="8"/>
    <cellStyle name="Normal" xfId="0" builtinId="0"/>
    <cellStyle name="Normal 2" xfId="3" xr:uid="{F3584F96-E2F2-4255-8F2E-0B37BB47930B}"/>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Iowa Nominal GDP as a % of U.S. GDP </a:t>
            </a:r>
          </a:p>
        </c:rich>
      </c:tx>
      <c:overlay val="0"/>
    </c:title>
    <c:autoTitleDeleted val="0"/>
    <c:plotArea>
      <c:layout>
        <c:manualLayout>
          <c:layoutTarget val="inner"/>
          <c:xMode val="edge"/>
          <c:yMode val="edge"/>
          <c:x val="0.12703018372703412"/>
          <c:y val="0.13924795858850977"/>
          <c:w val="0.8405120297462817"/>
          <c:h val="0.57097586759988339"/>
        </c:manualLayout>
      </c:layout>
      <c:barChart>
        <c:barDir val="col"/>
        <c:grouping val="clustered"/>
        <c:varyColors val="0"/>
        <c:ser>
          <c:idx val="0"/>
          <c:order val="0"/>
          <c:tx>
            <c:strRef>
              <c:f>'Annual Iowa Nominal GDP'!$D$108</c:f>
              <c:strCache>
                <c:ptCount val="1"/>
                <c:pt idx="0">
                  <c:v>Iowa as a % of U.S. GDP </c:v>
                </c:pt>
              </c:strCache>
            </c:strRef>
          </c:tx>
          <c:invertIfNegative val="0"/>
          <c:cat>
            <c:strRef>
              <c:f>'Annual Iowa Nominal GDP'!$E$107:$AG$107</c:f>
              <c:strCache>
                <c:ptCount val="29"/>
                <c:pt idx="0">
                  <c:v>CY 1997</c:v>
                </c:pt>
                <c:pt idx="1">
                  <c:v>CY 1998</c:v>
                </c:pt>
                <c:pt idx="2">
                  <c:v>CY 1999</c:v>
                </c:pt>
                <c:pt idx="3">
                  <c:v>CY 2000</c:v>
                </c:pt>
                <c:pt idx="4">
                  <c:v>CY 2001</c:v>
                </c:pt>
                <c:pt idx="5">
                  <c:v>CY 2002</c:v>
                </c:pt>
                <c:pt idx="6">
                  <c:v>CY 2003</c:v>
                </c:pt>
                <c:pt idx="7">
                  <c:v>CY 2004</c:v>
                </c:pt>
                <c:pt idx="8">
                  <c:v>CY 2005</c:v>
                </c:pt>
                <c:pt idx="9">
                  <c:v>CY 2006</c:v>
                </c:pt>
                <c:pt idx="10">
                  <c:v>CY 2007</c:v>
                </c:pt>
                <c:pt idx="11">
                  <c:v>CY 2008</c:v>
                </c:pt>
                <c:pt idx="12">
                  <c:v>CY 2009</c:v>
                </c:pt>
                <c:pt idx="13">
                  <c:v>CY 2010</c:v>
                </c:pt>
                <c:pt idx="14">
                  <c:v>CY 2011</c:v>
                </c:pt>
                <c:pt idx="15">
                  <c:v>CY 2012</c:v>
                </c:pt>
                <c:pt idx="16">
                  <c:v>CY 2013</c:v>
                </c:pt>
                <c:pt idx="17">
                  <c:v>CY 2014</c:v>
                </c:pt>
                <c:pt idx="18">
                  <c:v>CY 2015</c:v>
                </c:pt>
                <c:pt idx="19">
                  <c:v>CY 2016</c:v>
                </c:pt>
                <c:pt idx="20">
                  <c:v>CY 2017</c:v>
                </c:pt>
                <c:pt idx="21">
                  <c:v>CY 2018</c:v>
                </c:pt>
                <c:pt idx="22">
                  <c:v>CY 2019</c:v>
                </c:pt>
                <c:pt idx="23">
                  <c:v>CY 2020</c:v>
                </c:pt>
                <c:pt idx="24">
                  <c:v>CY 2021</c:v>
                </c:pt>
                <c:pt idx="25">
                  <c:v>CY 2022</c:v>
                </c:pt>
                <c:pt idx="26">
                  <c:v>CY 2023</c:v>
                </c:pt>
                <c:pt idx="27">
                  <c:v>CY 2024</c:v>
                </c:pt>
                <c:pt idx="28">
                  <c:v>CY 2025</c:v>
                </c:pt>
              </c:strCache>
            </c:strRef>
          </c:cat>
          <c:val>
            <c:numRef>
              <c:f>'Annual Iowa Nominal GDP'!$E$108:$AG$108</c:f>
              <c:numCache>
                <c:formatCode>0.000%</c:formatCode>
                <c:ptCount val="29"/>
                <c:pt idx="0">
                  <c:v>9.6541297563687168E-3</c:v>
                </c:pt>
                <c:pt idx="1">
                  <c:v>9.3381230140694663E-3</c:v>
                </c:pt>
                <c:pt idx="2">
                  <c:v>9.113563749043211E-3</c:v>
                </c:pt>
                <c:pt idx="3">
                  <c:v>9.084580632120802E-3</c:v>
                </c:pt>
                <c:pt idx="4">
                  <c:v>8.970254856179815E-3</c:v>
                </c:pt>
                <c:pt idx="5">
                  <c:v>9.0281292855739007E-3</c:v>
                </c:pt>
                <c:pt idx="6">
                  <c:v>9.1939213281601196E-3</c:v>
                </c:pt>
                <c:pt idx="7">
                  <c:v>9.5889269518144755E-3</c:v>
                </c:pt>
                <c:pt idx="8">
                  <c:v>9.4228271879012188E-3</c:v>
                </c:pt>
                <c:pt idx="9">
                  <c:v>9.2410722008618822E-3</c:v>
                </c:pt>
                <c:pt idx="10">
                  <c:v>9.5058748556399696E-3</c:v>
                </c:pt>
                <c:pt idx="11">
                  <c:v>9.3263701448259989E-3</c:v>
                </c:pt>
                <c:pt idx="12">
                  <c:v>9.4691024706544027E-3</c:v>
                </c:pt>
                <c:pt idx="13">
                  <c:v>9.468933125062173E-3</c:v>
                </c:pt>
                <c:pt idx="14">
                  <c:v>9.5531192458947374E-3</c:v>
                </c:pt>
                <c:pt idx="15">
                  <c:v>9.7547306904097898E-3</c:v>
                </c:pt>
                <c:pt idx="16">
                  <c:v>9.6213524061792999E-3</c:v>
                </c:pt>
                <c:pt idx="17">
                  <c:v>9.8666991365015441E-3</c:v>
                </c:pt>
                <c:pt idx="18">
                  <c:v>9.9191862003532218E-3</c:v>
                </c:pt>
                <c:pt idx="19">
                  <c:v>9.7758920767142075E-3</c:v>
                </c:pt>
                <c:pt idx="20">
                  <c:v>9.5413026099905041E-3</c:v>
                </c:pt>
                <c:pt idx="21">
                  <c:v>9.3508072706936646E-3</c:v>
                </c:pt>
                <c:pt idx="22">
                  <c:v>9.1115442900555812E-3</c:v>
                </c:pt>
                <c:pt idx="23">
                  <c:v>9.3308527733506758E-3</c:v>
                </c:pt>
                <c:pt idx="24">
                  <c:v>9.4857400083327558E-3</c:v>
                </c:pt>
                <c:pt idx="25">
                  <c:v>9.3709620875596158E-3</c:v>
                </c:pt>
                <c:pt idx="26">
                  <c:v>9.1029374629222858E-3</c:v>
                </c:pt>
                <c:pt idx="27">
                  <c:v>9.072099872438448E-3</c:v>
                </c:pt>
                <c:pt idx="28">
                  <c:v>9.0081661852788389E-3</c:v>
                </c:pt>
              </c:numCache>
            </c:numRef>
          </c:val>
          <c:extLst>
            <c:ext xmlns:c16="http://schemas.microsoft.com/office/drawing/2014/chart" uri="{C3380CC4-5D6E-409C-BE32-E72D297353CC}">
              <c16:uniqueId val="{00000000-D3C8-43DA-A485-7A1A59BD3E42}"/>
            </c:ext>
          </c:extLst>
        </c:ser>
        <c:ser>
          <c:idx val="1"/>
          <c:order val="1"/>
          <c:tx>
            <c:strRef>
              <c:f>'Annual Iowa Nominal GDP'!$D$118</c:f>
              <c:strCache>
                <c:ptCount val="1"/>
                <c:pt idx="0">
                  <c:v>Iowa as a % of U.S. GDP, Excl. Ag/Farm/Forestry</c:v>
                </c:pt>
              </c:strCache>
            </c:strRef>
          </c:tx>
          <c:invertIfNegative val="0"/>
          <c:cat>
            <c:strRef>
              <c:f>'Annual Iowa Nominal GDP'!$E$107:$AG$107</c:f>
              <c:strCache>
                <c:ptCount val="29"/>
                <c:pt idx="0">
                  <c:v>CY 1997</c:v>
                </c:pt>
                <c:pt idx="1">
                  <c:v>CY 1998</c:v>
                </c:pt>
                <c:pt idx="2">
                  <c:v>CY 1999</c:v>
                </c:pt>
                <c:pt idx="3">
                  <c:v>CY 2000</c:v>
                </c:pt>
                <c:pt idx="4">
                  <c:v>CY 2001</c:v>
                </c:pt>
                <c:pt idx="5">
                  <c:v>CY 2002</c:v>
                </c:pt>
                <c:pt idx="6">
                  <c:v>CY 2003</c:v>
                </c:pt>
                <c:pt idx="7">
                  <c:v>CY 2004</c:v>
                </c:pt>
                <c:pt idx="8">
                  <c:v>CY 2005</c:v>
                </c:pt>
                <c:pt idx="9">
                  <c:v>CY 2006</c:v>
                </c:pt>
                <c:pt idx="10">
                  <c:v>CY 2007</c:v>
                </c:pt>
                <c:pt idx="11">
                  <c:v>CY 2008</c:v>
                </c:pt>
                <c:pt idx="12">
                  <c:v>CY 2009</c:v>
                </c:pt>
                <c:pt idx="13">
                  <c:v>CY 2010</c:v>
                </c:pt>
                <c:pt idx="14">
                  <c:v>CY 2011</c:v>
                </c:pt>
                <c:pt idx="15">
                  <c:v>CY 2012</c:v>
                </c:pt>
                <c:pt idx="16">
                  <c:v>CY 2013</c:v>
                </c:pt>
                <c:pt idx="17">
                  <c:v>CY 2014</c:v>
                </c:pt>
                <c:pt idx="18">
                  <c:v>CY 2015</c:v>
                </c:pt>
                <c:pt idx="19">
                  <c:v>CY 2016</c:v>
                </c:pt>
                <c:pt idx="20">
                  <c:v>CY 2017</c:v>
                </c:pt>
                <c:pt idx="21">
                  <c:v>CY 2018</c:v>
                </c:pt>
                <c:pt idx="22">
                  <c:v>CY 2019</c:v>
                </c:pt>
                <c:pt idx="23">
                  <c:v>CY 2020</c:v>
                </c:pt>
                <c:pt idx="24">
                  <c:v>CY 2021</c:v>
                </c:pt>
                <c:pt idx="25">
                  <c:v>CY 2022</c:v>
                </c:pt>
                <c:pt idx="26">
                  <c:v>CY 2023</c:v>
                </c:pt>
                <c:pt idx="27">
                  <c:v>CY 2024</c:v>
                </c:pt>
                <c:pt idx="28">
                  <c:v>CY 2025</c:v>
                </c:pt>
              </c:strCache>
            </c:strRef>
          </c:cat>
          <c:val>
            <c:numRef>
              <c:f>'Annual Iowa Nominal GDP'!$E$118:$AG$118</c:f>
              <c:numCache>
                <c:formatCode>0.000%</c:formatCode>
                <c:ptCount val="29"/>
                <c:pt idx="0">
                  <c:v>9.1532955158256952E-3</c:v>
                </c:pt>
                <c:pt idx="1">
                  <c:v>9.0336597422626987E-3</c:v>
                </c:pt>
                <c:pt idx="2">
                  <c:v>8.957333151601252E-3</c:v>
                </c:pt>
                <c:pt idx="3">
                  <c:v>8.8781921808173802E-3</c:v>
                </c:pt>
                <c:pt idx="4">
                  <c:v>8.7700182918614769E-3</c:v>
                </c:pt>
                <c:pt idx="5">
                  <c:v>8.7544441737554806E-3</c:v>
                </c:pt>
                <c:pt idx="6">
                  <c:v>8.9345233439850694E-3</c:v>
                </c:pt>
                <c:pt idx="7">
                  <c:v>9.1311072671725856E-3</c:v>
                </c:pt>
                <c:pt idx="8">
                  <c:v>9.1301762505959019E-3</c:v>
                </c:pt>
                <c:pt idx="9">
                  <c:v>8.9637739634649445E-3</c:v>
                </c:pt>
                <c:pt idx="10">
                  <c:v>9.1395177794252169E-3</c:v>
                </c:pt>
                <c:pt idx="11">
                  <c:v>8.8896122390853243E-3</c:v>
                </c:pt>
                <c:pt idx="12">
                  <c:v>9.1370214158620153E-3</c:v>
                </c:pt>
                <c:pt idx="13">
                  <c:v>9.1302032016151134E-3</c:v>
                </c:pt>
                <c:pt idx="14">
                  <c:v>8.9728593251099473E-3</c:v>
                </c:pt>
                <c:pt idx="15">
                  <c:v>9.2090939240274342E-3</c:v>
                </c:pt>
                <c:pt idx="16">
                  <c:v>8.9712854059889931E-3</c:v>
                </c:pt>
                <c:pt idx="17">
                  <c:v>9.3409086639785251E-3</c:v>
                </c:pt>
                <c:pt idx="18">
                  <c:v>9.5112967176050282E-3</c:v>
                </c:pt>
                <c:pt idx="19">
                  <c:v>9.4521607898431868E-3</c:v>
                </c:pt>
                <c:pt idx="20">
                  <c:v>9.1902079838182792E-3</c:v>
                </c:pt>
                <c:pt idx="21">
                  <c:v>8.9928566751397345E-3</c:v>
                </c:pt>
                <c:pt idx="22">
                  <c:v>8.8676673511800842E-3</c:v>
                </c:pt>
                <c:pt idx="23">
                  <c:v>9.1454920956199025E-3</c:v>
                </c:pt>
                <c:pt idx="24">
                  <c:v>9.0009024077628355E-3</c:v>
                </c:pt>
                <c:pt idx="25">
                  <c:v>8.716807697470623E-3</c:v>
                </c:pt>
                <c:pt idx="26">
                  <c:v>8.6576247057304507E-3</c:v>
                </c:pt>
                <c:pt idx="27">
                  <c:v>8.6387065985580221E-3</c:v>
                </c:pt>
                <c:pt idx="28">
                  <c:v>8.5817176305018495E-3</c:v>
                </c:pt>
              </c:numCache>
            </c:numRef>
          </c:val>
          <c:extLst>
            <c:ext xmlns:c16="http://schemas.microsoft.com/office/drawing/2014/chart" uri="{C3380CC4-5D6E-409C-BE32-E72D297353CC}">
              <c16:uniqueId val="{00000001-D3C8-43DA-A485-7A1A59BD3E42}"/>
            </c:ext>
          </c:extLst>
        </c:ser>
        <c:dLbls>
          <c:showLegendKey val="0"/>
          <c:showVal val="0"/>
          <c:showCatName val="0"/>
          <c:showSerName val="0"/>
          <c:showPercent val="0"/>
          <c:showBubbleSize val="0"/>
        </c:dLbls>
        <c:gapWidth val="150"/>
        <c:axId val="1346591535"/>
        <c:axId val="1"/>
      </c:barChart>
      <c:catAx>
        <c:axId val="1346591535"/>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min val="8.0000000000000019E-3"/>
        </c:scaling>
        <c:delete val="0"/>
        <c:axPos val="l"/>
        <c:majorGridlines/>
        <c:numFmt formatCode="0.00%" sourceLinked="0"/>
        <c:majorTickMark val="out"/>
        <c:minorTickMark val="none"/>
        <c:tickLblPos val="nextTo"/>
        <c:txPr>
          <a:bodyPr rot="0" vert="horz"/>
          <a:lstStyle/>
          <a:p>
            <a:pPr>
              <a:defRPr/>
            </a:pPr>
            <a:endParaRPr lang="en-US"/>
          </a:p>
        </c:txPr>
        <c:crossAx val="1346591535"/>
        <c:crosses val="autoZero"/>
        <c:crossBetween val="between"/>
      </c:valAx>
    </c:plotArea>
    <c:legend>
      <c:legendPos val="b"/>
      <c:layout>
        <c:manualLayout>
          <c:xMode val="edge"/>
          <c:yMode val="edge"/>
          <c:x val="4.9999999999999996E-2"/>
          <c:y val="0.91227070574511515"/>
          <c:w val="0.9"/>
          <c:h val="7.3840405365995898E-2"/>
        </c:manualLayout>
      </c:layout>
      <c:overlay val="0"/>
    </c:legend>
    <c:plotVisOnly val="1"/>
    <c:dispBlanksAs val="gap"/>
    <c:showDLblsOverMax val="0"/>
  </c:chart>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Iowa Nominal GDP as % of U.S. GDP </a:t>
            </a:r>
          </a:p>
        </c:rich>
      </c:tx>
      <c:overlay val="0"/>
    </c:title>
    <c:autoTitleDeleted val="0"/>
    <c:plotArea>
      <c:layout>
        <c:manualLayout>
          <c:layoutTarget val="inner"/>
          <c:xMode val="edge"/>
          <c:yMode val="edge"/>
          <c:x val="0.12703018372703412"/>
          <c:y val="0.1299886993292505"/>
          <c:w val="0.8405120297462817"/>
          <c:h val="0.65430920093321665"/>
        </c:manualLayout>
      </c:layout>
      <c:barChart>
        <c:barDir val="col"/>
        <c:grouping val="clustered"/>
        <c:varyColors val="0"/>
        <c:ser>
          <c:idx val="0"/>
          <c:order val="0"/>
          <c:tx>
            <c:strRef>
              <c:f>'Annual Iowa Nominal GDP'!$D$108</c:f>
              <c:strCache>
                <c:ptCount val="1"/>
                <c:pt idx="0">
                  <c:v>Iowa as a % of U.S. GDP </c:v>
                </c:pt>
              </c:strCache>
            </c:strRef>
          </c:tx>
          <c:invertIfNegative val="0"/>
          <c:cat>
            <c:strRef>
              <c:f>'Annual Iowa Nominal GDP'!$E$107:$AG$107</c:f>
              <c:strCache>
                <c:ptCount val="29"/>
                <c:pt idx="0">
                  <c:v>CY 1997</c:v>
                </c:pt>
                <c:pt idx="1">
                  <c:v>CY 1998</c:v>
                </c:pt>
                <c:pt idx="2">
                  <c:v>CY 1999</c:v>
                </c:pt>
                <c:pt idx="3">
                  <c:v>CY 2000</c:v>
                </c:pt>
                <c:pt idx="4">
                  <c:v>CY 2001</c:v>
                </c:pt>
                <c:pt idx="5">
                  <c:v>CY 2002</c:v>
                </c:pt>
                <c:pt idx="6">
                  <c:v>CY 2003</c:v>
                </c:pt>
                <c:pt idx="7">
                  <c:v>CY 2004</c:v>
                </c:pt>
                <c:pt idx="8">
                  <c:v>CY 2005</c:v>
                </c:pt>
                <c:pt idx="9">
                  <c:v>CY 2006</c:v>
                </c:pt>
                <c:pt idx="10">
                  <c:v>CY 2007</c:v>
                </c:pt>
                <c:pt idx="11">
                  <c:v>CY 2008</c:v>
                </c:pt>
                <c:pt idx="12">
                  <c:v>CY 2009</c:v>
                </c:pt>
                <c:pt idx="13">
                  <c:v>CY 2010</c:v>
                </c:pt>
                <c:pt idx="14">
                  <c:v>CY 2011</c:v>
                </c:pt>
                <c:pt idx="15">
                  <c:v>CY 2012</c:v>
                </c:pt>
                <c:pt idx="16">
                  <c:v>CY 2013</c:v>
                </c:pt>
                <c:pt idx="17">
                  <c:v>CY 2014</c:v>
                </c:pt>
                <c:pt idx="18">
                  <c:v>CY 2015</c:v>
                </c:pt>
                <c:pt idx="19">
                  <c:v>CY 2016</c:v>
                </c:pt>
                <c:pt idx="20">
                  <c:v>CY 2017</c:v>
                </c:pt>
                <c:pt idx="21">
                  <c:v>CY 2018</c:v>
                </c:pt>
                <c:pt idx="22">
                  <c:v>CY 2019</c:v>
                </c:pt>
                <c:pt idx="23">
                  <c:v>CY 2020</c:v>
                </c:pt>
                <c:pt idx="24">
                  <c:v>CY 2021</c:v>
                </c:pt>
                <c:pt idx="25">
                  <c:v>CY 2022</c:v>
                </c:pt>
                <c:pt idx="26">
                  <c:v>CY 2023</c:v>
                </c:pt>
                <c:pt idx="27">
                  <c:v>CY 2024</c:v>
                </c:pt>
                <c:pt idx="28">
                  <c:v>CY 2025</c:v>
                </c:pt>
              </c:strCache>
            </c:strRef>
          </c:cat>
          <c:val>
            <c:numRef>
              <c:f>'Annual Iowa Nominal GDP'!$E$108:$AG$108</c:f>
              <c:numCache>
                <c:formatCode>0.000%</c:formatCode>
                <c:ptCount val="29"/>
                <c:pt idx="0">
                  <c:v>9.6541297563687168E-3</c:v>
                </c:pt>
                <c:pt idx="1">
                  <c:v>9.3381230140694663E-3</c:v>
                </c:pt>
                <c:pt idx="2">
                  <c:v>9.113563749043211E-3</c:v>
                </c:pt>
                <c:pt idx="3">
                  <c:v>9.084580632120802E-3</c:v>
                </c:pt>
                <c:pt idx="4">
                  <c:v>8.970254856179815E-3</c:v>
                </c:pt>
                <c:pt idx="5">
                  <c:v>9.0281292855739007E-3</c:v>
                </c:pt>
                <c:pt idx="6">
                  <c:v>9.1939213281601196E-3</c:v>
                </c:pt>
                <c:pt idx="7">
                  <c:v>9.5889269518144755E-3</c:v>
                </c:pt>
                <c:pt idx="8">
                  <c:v>9.4228271879012188E-3</c:v>
                </c:pt>
                <c:pt idx="9">
                  <c:v>9.2410722008618822E-3</c:v>
                </c:pt>
                <c:pt idx="10">
                  <c:v>9.5058748556399696E-3</c:v>
                </c:pt>
                <c:pt idx="11">
                  <c:v>9.3263701448259989E-3</c:v>
                </c:pt>
                <c:pt idx="12">
                  <c:v>9.4691024706544027E-3</c:v>
                </c:pt>
                <c:pt idx="13">
                  <c:v>9.468933125062173E-3</c:v>
                </c:pt>
                <c:pt idx="14">
                  <c:v>9.5531192458947374E-3</c:v>
                </c:pt>
                <c:pt idx="15">
                  <c:v>9.7547306904097898E-3</c:v>
                </c:pt>
                <c:pt idx="16">
                  <c:v>9.6213524061792999E-3</c:v>
                </c:pt>
                <c:pt idx="17">
                  <c:v>9.8666991365015441E-3</c:v>
                </c:pt>
                <c:pt idx="18">
                  <c:v>9.9191862003532218E-3</c:v>
                </c:pt>
                <c:pt idx="19">
                  <c:v>9.7758920767142075E-3</c:v>
                </c:pt>
                <c:pt idx="20">
                  <c:v>9.5413026099905041E-3</c:v>
                </c:pt>
                <c:pt idx="21">
                  <c:v>9.3508072706936646E-3</c:v>
                </c:pt>
                <c:pt idx="22">
                  <c:v>9.1115442900555812E-3</c:v>
                </c:pt>
                <c:pt idx="23">
                  <c:v>9.3308527733506758E-3</c:v>
                </c:pt>
                <c:pt idx="24">
                  <c:v>9.4857400083327558E-3</c:v>
                </c:pt>
                <c:pt idx="25">
                  <c:v>9.3709620875596158E-3</c:v>
                </c:pt>
                <c:pt idx="26">
                  <c:v>9.1029374629222858E-3</c:v>
                </c:pt>
                <c:pt idx="27">
                  <c:v>9.072099872438448E-3</c:v>
                </c:pt>
                <c:pt idx="28">
                  <c:v>9.0081661852788389E-3</c:v>
                </c:pt>
              </c:numCache>
            </c:numRef>
          </c:val>
          <c:extLst>
            <c:ext xmlns:c16="http://schemas.microsoft.com/office/drawing/2014/chart" uri="{C3380CC4-5D6E-409C-BE32-E72D297353CC}">
              <c16:uniqueId val="{00000000-5958-4B68-B3BE-9B0B74499539}"/>
            </c:ext>
          </c:extLst>
        </c:ser>
        <c:dLbls>
          <c:showLegendKey val="0"/>
          <c:showVal val="0"/>
          <c:showCatName val="0"/>
          <c:showSerName val="0"/>
          <c:showPercent val="0"/>
          <c:showBubbleSize val="0"/>
        </c:dLbls>
        <c:gapWidth val="150"/>
        <c:axId val="1346607375"/>
        <c:axId val="1"/>
      </c:barChart>
      <c:catAx>
        <c:axId val="1346607375"/>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max val="1.0200000000000002E-2"/>
          <c:min val="8.0000000000000019E-3"/>
        </c:scaling>
        <c:delete val="0"/>
        <c:axPos val="l"/>
        <c:majorGridlines/>
        <c:numFmt formatCode="0.00%" sourceLinked="0"/>
        <c:majorTickMark val="out"/>
        <c:minorTickMark val="none"/>
        <c:tickLblPos val="nextTo"/>
        <c:txPr>
          <a:bodyPr rot="0" vert="horz"/>
          <a:lstStyle/>
          <a:p>
            <a:pPr>
              <a:defRPr/>
            </a:pPr>
            <a:endParaRPr lang="en-US"/>
          </a:p>
        </c:txPr>
        <c:crossAx val="1346607375"/>
        <c:crosses val="autoZero"/>
        <c:crossBetween val="between"/>
        <c:majorUnit val="5.0000000000000012E-4"/>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161925</xdr:colOff>
      <xdr:row>137</xdr:row>
      <xdr:rowOff>133350</xdr:rowOff>
    </xdr:from>
    <xdr:to>
      <xdr:col>28</xdr:col>
      <xdr:colOff>800100</xdr:colOff>
      <xdr:row>154</xdr:row>
      <xdr:rowOff>123825</xdr:rowOff>
    </xdr:to>
    <xdr:graphicFrame macro="">
      <xdr:nvGraphicFramePr>
        <xdr:cNvPr id="1187" name="Chart 1">
          <a:extLst>
            <a:ext uri="{FF2B5EF4-FFF2-40B4-BE49-F238E27FC236}">
              <a16:creationId xmlns:a16="http://schemas.microsoft.com/office/drawing/2014/main" id="{16A86B84-21C1-4CD3-731E-2A4976F5C6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485775</xdr:colOff>
      <xdr:row>119</xdr:row>
      <xdr:rowOff>133350</xdr:rowOff>
    </xdr:from>
    <xdr:to>
      <xdr:col>28</xdr:col>
      <xdr:colOff>695325</xdr:colOff>
      <xdr:row>136</xdr:row>
      <xdr:rowOff>123825</xdr:rowOff>
    </xdr:to>
    <xdr:graphicFrame macro="">
      <xdr:nvGraphicFramePr>
        <xdr:cNvPr id="1188" name="Chart 1">
          <a:extLst>
            <a:ext uri="{FF2B5EF4-FFF2-40B4-BE49-F238E27FC236}">
              <a16:creationId xmlns:a16="http://schemas.microsoft.com/office/drawing/2014/main" id="{6D595B54-8563-A7E6-7BD8-0225A80C8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pps.bea.gov/itable/?ReqID=70&amp;step=1&amp;_gl=1*1xa26sf*_ga*MTM5MTY3NTIyMS4xNzA4Mzc5NDMy*_ga_J4698JNNFT*MTcxMTQ3NTMzNy41LjEuMTcxMTQ3NzI0NC40Ni4wLj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pps.bea.gov/itable/?ReqID=70&amp;step=1&amp;_gl=1*1xa26sf*_ga*MTM5MTY3NTIyMS4xNzA4Mzc5NDMy*_ga_J4698JNNFT*MTcxMTQ3NTMzNy41LjEuMTcxMTQ3NzI0NC40Ni4wL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51E4-D1AC-4297-9CB3-96D4C19D1313}">
  <dimension ref="A1:AM133"/>
  <sheetViews>
    <sheetView tabSelected="1" workbookViewId="0">
      <pane xSplit="5" ySplit="7" topLeftCell="T8" activePane="bottomRight" state="frozenSplit"/>
      <selection pane="topRight" activeCell="E1" sqref="E1"/>
      <selection pane="bottomLeft" activeCell="A8" sqref="A8"/>
      <selection pane="bottomRight" activeCell="AE126" sqref="AE126"/>
    </sheetView>
  </sheetViews>
  <sheetFormatPr defaultRowHeight="12.75" x14ac:dyDescent="0.2"/>
  <cols>
    <col min="1" max="2" width="9.140625" style="1"/>
    <col min="3" max="3" width="8.5703125" style="1" bestFit="1" customWidth="1"/>
    <col min="4" max="4" width="61.7109375" style="1" bestFit="1" customWidth="1"/>
    <col min="5" max="7" width="10.5703125" style="1" bestFit="1" customWidth="1"/>
    <col min="8" max="9" width="11.42578125" style="1" bestFit="1" customWidth="1"/>
    <col min="10" max="24" width="11.5703125" style="1" bestFit="1" customWidth="1"/>
    <col min="25" max="25" width="12.28515625" style="1" bestFit="1" customWidth="1"/>
    <col min="26" max="33" width="12.28515625" style="1" customWidth="1"/>
    <col min="34" max="34" width="13.7109375" style="1" bestFit="1" customWidth="1"/>
    <col min="35" max="16384" width="9.140625" style="1"/>
  </cols>
  <sheetData>
    <row r="1" spans="1:39" ht="18" x14ac:dyDescent="0.25">
      <c r="A1" s="21" t="s">
        <v>1</v>
      </c>
      <c r="B1" s="21"/>
      <c r="C1" s="21"/>
      <c r="D1" s="21"/>
      <c r="E1" s="21"/>
      <c r="F1" s="21"/>
      <c r="G1" s="21"/>
      <c r="H1" s="21"/>
      <c r="I1" s="21"/>
      <c r="J1" s="21"/>
      <c r="K1" s="21"/>
      <c r="L1" s="21"/>
      <c r="M1" s="21"/>
      <c r="N1" s="21"/>
      <c r="O1" s="21"/>
      <c r="P1" s="21"/>
      <c r="Q1" s="21"/>
      <c r="R1" s="21"/>
      <c r="S1" s="21"/>
      <c r="T1" s="21"/>
      <c r="U1" s="21"/>
      <c r="V1" s="21"/>
      <c r="W1" s="21"/>
      <c r="X1" s="19" t="s">
        <v>275</v>
      </c>
    </row>
    <row r="2" spans="1:39" ht="16.5" x14ac:dyDescent="0.25">
      <c r="A2" s="22" t="s">
        <v>2</v>
      </c>
      <c r="B2" s="22"/>
      <c r="C2" s="22"/>
      <c r="D2" s="22"/>
      <c r="E2" s="22"/>
      <c r="F2" s="22"/>
      <c r="G2" s="22"/>
      <c r="H2" s="22"/>
      <c r="I2" s="22"/>
      <c r="J2" s="22"/>
      <c r="K2" s="22"/>
      <c r="L2" s="22"/>
      <c r="M2" s="22"/>
      <c r="N2" s="22"/>
      <c r="O2" s="22"/>
      <c r="P2" s="22"/>
      <c r="Q2" s="22"/>
      <c r="R2" s="22"/>
      <c r="S2" s="22"/>
      <c r="T2" s="22"/>
      <c r="U2" s="22"/>
      <c r="V2" s="22"/>
      <c r="W2" s="22"/>
      <c r="AA2" s="4">
        <f t="shared" ref="AA2:AF2" si="0">AA7/Z7-1</f>
        <v>1.6087589714172568E-2</v>
      </c>
      <c r="AB2" s="4">
        <f t="shared" si="0"/>
        <v>1.6238965670976491E-2</v>
      </c>
      <c r="AC2" s="4">
        <f t="shared" si="0"/>
        <v>0.12838180673212674</v>
      </c>
      <c r="AD2" s="4">
        <f t="shared" si="0"/>
        <v>8.4874695241569542E-2</v>
      </c>
      <c r="AE2" s="4">
        <f t="shared" si="0"/>
        <v>3.6901286386453291E-2</v>
      </c>
      <c r="AF2" s="30">
        <f>AF7/AE7-1</f>
        <v>4.988021716933333E-2</v>
      </c>
      <c r="AG2" s="20">
        <f>AG7/AF7-1</f>
        <v>4.257273946601603E-2</v>
      </c>
      <c r="AJ2" s="20">
        <f>(AG7/E7)^(1/28)-1</f>
        <v>4.4082585877748715E-2</v>
      </c>
    </row>
    <row r="3" spans="1:39" ht="15" x14ac:dyDescent="0.25">
      <c r="A3" s="23" t="s">
        <v>3</v>
      </c>
      <c r="B3" s="23"/>
      <c r="C3" s="23"/>
      <c r="D3" s="23"/>
      <c r="E3" s="23"/>
      <c r="F3" s="23"/>
      <c r="G3" s="23"/>
      <c r="H3" s="23"/>
      <c r="I3" s="23"/>
      <c r="J3" s="23"/>
      <c r="K3" s="23"/>
      <c r="L3" s="23"/>
      <c r="M3" s="23"/>
      <c r="N3" s="23"/>
      <c r="O3" s="23"/>
      <c r="P3" s="23"/>
      <c r="Q3" s="23"/>
      <c r="R3" s="23"/>
      <c r="S3" s="23"/>
      <c r="T3" s="23"/>
      <c r="U3" s="23"/>
      <c r="V3" s="23"/>
      <c r="W3" s="23"/>
    </row>
    <row r="4" spans="1:39" ht="15" x14ac:dyDescent="0.25">
      <c r="A4" t="s">
        <v>0</v>
      </c>
      <c r="B4"/>
      <c r="C4"/>
      <c r="D4"/>
      <c r="E4"/>
      <c r="F4"/>
      <c r="G4"/>
      <c r="H4"/>
      <c r="I4"/>
      <c r="J4"/>
      <c r="K4"/>
      <c r="L4"/>
      <c r="M4"/>
      <c r="N4"/>
      <c r="O4"/>
      <c r="P4"/>
      <c r="Q4" s="11">
        <f>Q9/P9-1</f>
        <v>-0.22753301692117223</v>
      </c>
      <c r="R4" s="11">
        <f>R9/Q9-1</f>
        <v>7.3262764216783127E-2</v>
      </c>
      <c r="S4" s="11">
        <f>S9/R9-1</f>
        <v>0.65925142341557508</v>
      </c>
      <c r="T4" s="11">
        <f t="shared" ref="T4:Y4" si="1">T9/S9-1</f>
        <v>-1.3557097318582456E-2</v>
      </c>
      <c r="U4" s="11">
        <f t="shared" si="1"/>
        <v>0.22702301975022343</v>
      </c>
      <c r="V4" s="11">
        <f t="shared" si="1"/>
        <v>-0.13773818745158795</v>
      </c>
      <c r="W4" s="11">
        <f t="shared" si="1"/>
        <v>-0.17400600082646112</v>
      </c>
      <c r="X4" s="11">
        <f t="shared" si="1"/>
        <v>-0.16573498064123193</v>
      </c>
      <c r="Y4" s="11">
        <f t="shared" si="1"/>
        <v>0.10950475172404794</v>
      </c>
      <c r="Z4" s="11">
        <f t="shared" ref="Z4:AD4" si="2">Z9/Y9-1</f>
        <v>5.5916530566685108E-2</v>
      </c>
      <c r="AA4" s="11">
        <f t="shared" si="2"/>
        <v>-0.25342724885387446</v>
      </c>
      <c r="AB4" s="11">
        <f t="shared" si="2"/>
        <v>-0.18538446633776995</v>
      </c>
      <c r="AC4" s="11">
        <f t="shared" si="2"/>
        <v>1.4846400146372698</v>
      </c>
      <c r="AD4" s="11">
        <f t="shared" si="2"/>
        <v>0.44382833325969484</v>
      </c>
      <c r="AE4" s="11">
        <f>AE9/AD9-1</f>
        <v>-0.24892767342109157</v>
      </c>
      <c r="AF4" s="11">
        <f>AF9/AE9-1</f>
        <v>2.0446551045075978E-2</v>
      </c>
      <c r="AG4" s="11">
        <f>AG9/AF9-1</f>
        <v>2.8315133124380276E-2</v>
      </c>
      <c r="AH4" s="12" t="s">
        <v>258</v>
      </c>
    </row>
    <row r="5" spans="1:39" ht="15" x14ac:dyDescent="0.25">
      <c r="A5"/>
      <c r="B5"/>
      <c r="C5"/>
      <c r="D5"/>
      <c r="E5"/>
      <c r="F5"/>
      <c r="G5"/>
      <c r="H5"/>
      <c r="I5"/>
      <c r="J5"/>
      <c r="K5"/>
      <c r="L5"/>
      <c r="M5"/>
      <c r="N5"/>
      <c r="O5"/>
      <c r="P5"/>
      <c r="Q5" s="13">
        <f>Q9-P9</f>
        <v>-1764.2000000000007</v>
      </c>
      <c r="R5" s="13">
        <f>R9-Q9</f>
        <v>438.80000000000018</v>
      </c>
      <c r="S5" s="13">
        <f>S9-R9</f>
        <v>4237.8</v>
      </c>
      <c r="T5" s="13">
        <f t="shared" ref="T5:Y5" si="3">T9-S9</f>
        <v>-144.60000000000036</v>
      </c>
      <c r="U5" s="13">
        <f t="shared" si="3"/>
        <v>2388.6000000000004</v>
      </c>
      <c r="V5" s="13">
        <f t="shared" si="3"/>
        <v>-1778.2000000000007</v>
      </c>
      <c r="W5" s="13">
        <f t="shared" si="3"/>
        <v>-1937</v>
      </c>
      <c r="X5" s="13">
        <f t="shared" si="3"/>
        <v>-1523.8999999999996</v>
      </c>
      <c r="Y5" s="13">
        <f t="shared" si="3"/>
        <v>840</v>
      </c>
      <c r="Z5" s="13">
        <f t="shared" ref="Z5:AD5" si="4">Z9-Y9</f>
        <v>475.89999999999964</v>
      </c>
      <c r="AA5" s="13">
        <f t="shared" si="4"/>
        <v>-2277.4999999999991</v>
      </c>
      <c r="AB5" s="13">
        <f t="shared" si="4"/>
        <v>-1243.8000000000002</v>
      </c>
      <c r="AC5" s="13">
        <f t="shared" si="4"/>
        <v>8114.2999999999993</v>
      </c>
      <c r="AD5" s="13">
        <f t="shared" si="4"/>
        <v>6027.1000000000022</v>
      </c>
      <c r="AE5" s="13">
        <f>AE9-AD9</f>
        <v>-4880.7000000000007</v>
      </c>
      <c r="AF5" s="13">
        <f>AF9-AE9</f>
        <v>301.09999999999854</v>
      </c>
      <c r="AG5" s="13">
        <f>AG9-AF9</f>
        <v>425.5</v>
      </c>
      <c r="AH5" s="12" t="s">
        <v>259</v>
      </c>
    </row>
    <row r="6" spans="1:39" ht="15" x14ac:dyDescent="0.2">
      <c r="A6" s="16" t="s">
        <v>240</v>
      </c>
      <c r="B6" s="16" t="s">
        <v>241</v>
      </c>
      <c r="C6" s="16" t="s">
        <v>242</v>
      </c>
      <c r="D6" s="16" t="s">
        <v>243</v>
      </c>
      <c r="E6" s="16" t="s">
        <v>4</v>
      </c>
      <c r="F6" s="16" t="s">
        <v>5</v>
      </c>
      <c r="G6" s="16" t="s">
        <v>6</v>
      </c>
      <c r="H6" s="16" t="s">
        <v>7</v>
      </c>
      <c r="I6" s="16" t="s">
        <v>8</v>
      </c>
      <c r="J6" s="16" t="s">
        <v>9</v>
      </c>
      <c r="K6" s="16" t="s">
        <v>10</v>
      </c>
      <c r="L6" s="16" t="s">
        <v>11</v>
      </c>
      <c r="M6" s="16" t="s">
        <v>12</v>
      </c>
      <c r="N6" s="16" t="s">
        <v>13</v>
      </c>
      <c r="O6" s="16" t="s">
        <v>14</v>
      </c>
      <c r="P6" s="16" t="s">
        <v>15</v>
      </c>
      <c r="Q6" s="16" t="s">
        <v>16</v>
      </c>
      <c r="R6" s="16" t="s">
        <v>17</v>
      </c>
      <c r="S6" s="16" t="s">
        <v>18</v>
      </c>
      <c r="T6" s="16" t="s">
        <v>19</v>
      </c>
      <c r="U6" s="16" t="s">
        <v>20</v>
      </c>
      <c r="V6" s="16" t="s">
        <v>201</v>
      </c>
      <c r="W6" s="16" t="s">
        <v>209</v>
      </c>
      <c r="X6" s="16" t="s">
        <v>213</v>
      </c>
      <c r="Y6" s="16" t="s">
        <v>215</v>
      </c>
      <c r="Z6" s="16" t="s">
        <v>244</v>
      </c>
      <c r="AA6" s="16" t="s">
        <v>265</v>
      </c>
      <c r="AB6" s="16" t="s">
        <v>266</v>
      </c>
      <c r="AC6" s="16" t="s">
        <v>269</v>
      </c>
      <c r="AD6" s="16" t="s">
        <v>272</v>
      </c>
      <c r="AE6" s="17">
        <v>2023</v>
      </c>
      <c r="AF6" s="17">
        <v>2024</v>
      </c>
      <c r="AG6" s="17">
        <v>2025</v>
      </c>
      <c r="AH6" s="10"/>
    </row>
    <row r="7" spans="1:39" ht="15" x14ac:dyDescent="0.25">
      <c r="A7" t="s">
        <v>21</v>
      </c>
      <c r="B7" t="s">
        <v>22</v>
      </c>
      <c r="C7" t="s">
        <v>23</v>
      </c>
      <c r="D7" t="s">
        <v>24</v>
      </c>
      <c r="E7">
        <v>82808.800000000003</v>
      </c>
      <c r="F7">
        <v>84629.7</v>
      </c>
      <c r="G7">
        <v>87774.3</v>
      </c>
      <c r="H7">
        <v>93125.6</v>
      </c>
      <c r="I7">
        <v>94922.6</v>
      </c>
      <c r="J7">
        <v>98669.4</v>
      </c>
      <c r="K7">
        <v>105329.7</v>
      </c>
      <c r="L7">
        <v>117149.8</v>
      </c>
      <c r="M7">
        <v>122866.1</v>
      </c>
      <c r="N7">
        <v>127670.8</v>
      </c>
      <c r="O7">
        <v>137590.20000000001</v>
      </c>
      <c r="P7">
        <v>137749.20000000001</v>
      </c>
      <c r="Q7">
        <v>137094.29999999999</v>
      </c>
      <c r="R7">
        <v>142497.70000000001</v>
      </c>
      <c r="S7">
        <v>149026.1</v>
      </c>
      <c r="T7">
        <v>158553.1</v>
      </c>
      <c r="U7">
        <v>162415</v>
      </c>
      <c r="V7">
        <v>173734.2</v>
      </c>
      <c r="W7">
        <v>181471.7</v>
      </c>
      <c r="X7">
        <v>183834.8</v>
      </c>
      <c r="Y7">
        <v>187125</v>
      </c>
      <c r="Z7">
        <v>193155.1</v>
      </c>
      <c r="AA7">
        <v>196262.5</v>
      </c>
      <c r="AB7">
        <v>199449.60000000001</v>
      </c>
      <c r="AC7">
        <v>225055.3</v>
      </c>
      <c r="AD7">
        <v>244156.79999999999</v>
      </c>
      <c r="AE7">
        <v>253166.5</v>
      </c>
      <c r="AF7">
        <v>265794.5</v>
      </c>
      <c r="AG7">
        <v>277110.09999999998</v>
      </c>
      <c r="AH7" s="8">
        <f>AF7/$AF$7</f>
        <v>1</v>
      </c>
      <c r="AI7" s="4"/>
      <c r="AJ7" s="2">
        <f>AG7-AF7</f>
        <v>11315.599999999977</v>
      </c>
      <c r="AK7" s="4">
        <f>AJ7/AF7</f>
        <v>4.2572739466015953E-2</v>
      </c>
      <c r="AM7" s="4"/>
    </row>
    <row r="8" spans="1:39" ht="15" x14ac:dyDescent="0.25">
      <c r="A8" t="s">
        <v>21</v>
      </c>
      <c r="B8" t="s">
        <v>22</v>
      </c>
      <c r="C8" t="s">
        <v>25</v>
      </c>
      <c r="D8" t="s">
        <v>26</v>
      </c>
      <c r="E8">
        <v>73232.3</v>
      </c>
      <c r="F8">
        <v>74507.100000000006</v>
      </c>
      <c r="G8">
        <v>77111.7</v>
      </c>
      <c r="H8">
        <v>82003.600000000006</v>
      </c>
      <c r="I8">
        <v>83227.7</v>
      </c>
      <c r="J8">
        <v>86571.3</v>
      </c>
      <c r="K8">
        <v>92684</v>
      </c>
      <c r="L8">
        <v>103973.5</v>
      </c>
      <c r="M8">
        <v>108996.2</v>
      </c>
      <c r="N8">
        <v>113146.7</v>
      </c>
      <c r="O8">
        <v>122471.9</v>
      </c>
      <c r="P8">
        <v>121853.2</v>
      </c>
      <c r="Q8">
        <v>120201.8</v>
      </c>
      <c r="R8">
        <v>125030.8</v>
      </c>
      <c r="S8">
        <v>131465.79999999999</v>
      </c>
      <c r="T8">
        <v>140522.4</v>
      </c>
      <c r="U8">
        <v>143715.9</v>
      </c>
      <c r="V8">
        <v>154149.9</v>
      </c>
      <c r="W8">
        <v>161137.20000000001</v>
      </c>
      <c r="X8">
        <v>162728.29999999999</v>
      </c>
      <c r="Y8">
        <v>165551.5</v>
      </c>
      <c r="Z8">
        <v>170714.4</v>
      </c>
      <c r="AA8">
        <v>173425.1</v>
      </c>
      <c r="AB8">
        <v>176067.4</v>
      </c>
      <c r="AC8">
        <v>201447.4</v>
      </c>
      <c r="AD8">
        <v>219764.8</v>
      </c>
      <c r="AE8">
        <v>227401.3</v>
      </c>
      <c r="AF8">
        <v>238819.1</v>
      </c>
      <c r="AG8">
        <v>248925.3</v>
      </c>
      <c r="AH8" s="8">
        <f>AG8/$AG$7</f>
        <v>0.89829024636777943</v>
      </c>
      <c r="AI8" s="4"/>
      <c r="AJ8" s="2">
        <f>AG8-AF8</f>
        <v>10106.199999999983</v>
      </c>
      <c r="AK8" s="4">
        <f>AJ8/AF8</f>
        <v>4.2317385837229861E-2</v>
      </c>
    </row>
    <row r="9" spans="1:39" ht="15" x14ac:dyDescent="0.25">
      <c r="A9" t="s">
        <v>21</v>
      </c>
      <c r="B9" t="s">
        <v>22</v>
      </c>
      <c r="C9" t="s">
        <v>27</v>
      </c>
      <c r="D9" t="s">
        <v>261</v>
      </c>
      <c r="E9">
        <v>5290.3</v>
      </c>
      <c r="F9">
        <v>3669.4</v>
      </c>
      <c r="G9">
        <v>2340.6</v>
      </c>
      <c r="H9">
        <v>2993.9</v>
      </c>
      <c r="I9">
        <v>3002.6</v>
      </c>
      <c r="J9">
        <v>3837.4</v>
      </c>
      <c r="K9">
        <v>4001.6</v>
      </c>
      <c r="L9">
        <v>6912.8</v>
      </c>
      <c r="M9">
        <v>5004.6000000000004</v>
      </c>
      <c r="N9">
        <v>4970.7</v>
      </c>
      <c r="O9">
        <v>6639.5</v>
      </c>
      <c r="P9">
        <v>7753.6</v>
      </c>
      <c r="Q9">
        <v>5989.4</v>
      </c>
      <c r="R9">
        <v>6428.2</v>
      </c>
      <c r="S9">
        <v>10666</v>
      </c>
      <c r="T9">
        <v>10521.4</v>
      </c>
      <c r="U9">
        <v>12910</v>
      </c>
      <c r="V9">
        <v>11131.8</v>
      </c>
      <c r="W9">
        <v>9194.7999999999993</v>
      </c>
      <c r="X9">
        <v>7670.9</v>
      </c>
      <c r="Y9">
        <v>8510.9</v>
      </c>
      <c r="Z9">
        <v>8986.7999999999993</v>
      </c>
      <c r="AA9">
        <v>6709.3</v>
      </c>
      <c r="AB9">
        <v>5465.5</v>
      </c>
      <c r="AC9">
        <v>13579.8</v>
      </c>
      <c r="AD9">
        <v>19606.900000000001</v>
      </c>
      <c r="AE9">
        <v>14726.2</v>
      </c>
      <c r="AF9">
        <v>15027.3</v>
      </c>
      <c r="AG9">
        <v>15452.8</v>
      </c>
      <c r="AH9" s="15">
        <f>AG9/$AG$7</f>
        <v>5.5764116861853827E-2</v>
      </c>
      <c r="AI9" s="4"/>
      <c r="AJ9" s="2">
        <f>AG9-AF9</f>
        <v>425.5</v>
      </c>
      <c r="AK9" s="4">
        <f>AJ9/AF9</f>
        <v>2.8315133124380297E-2</v>
      </c>
      <c r="AL9" s="2"/>
    </row>
    <row r="10" spans="1:39" ht="15" x14ac:dyDescent="0.25">
      <c r="A10" t="s">
        <v>21</v>
      </c>
      <c r="B10" t="s">
        <v>22</v>
      </c>
      <c r="C10" t="s">
        <v>28</v>
      </c>
      <c r="D10" t="s">
        <v>29</v>
      </c>
      <c r="E10">
        <v>5084.3</v>
      </c>
      <c r="F10">
        <v>3435.4</v>
      </c>
      <c r="G10">
        <v>2104.6999999999998</v>
      </c>
      <c r="H10">
        <v>2735.6</v>
      </c>
      <c r="I10">
        <v>2740.2</v>
      </c>
      <c r="J10">
        <v>3591.9</v>
      </c>
      <c r="K10">
        <v>3736.6</v>
      </c>
      <c r="L10">
        <v>6634.1</v>
      </c>
      <c r="M10">
        <v>4735.8</v>
      </c>
      <c r="N10">
        <v>4637.3999999999996</v>
      </c>
      <c r="O10">
        <v>6319.8</v>
      </c>
      <c r="P10">
        <v>7413.3</v>
      </c>
      <c r="Q10">
        <v>5646.2</v>
      </c>
      <c r="R10">
        <v>5995.8</v>
      </c>
      <c r="S10">
        <v>10241.9</v>
      </c>
      <c r="T10">
        <v>10033.799999999999</v>
      </c>
      <c r="U10">
        <v>12412.2</v>
      </c>
      <c r="V10">
        <v>10624.5</v>
      </c>
      <c r="W10">
        <v>8667.7000000000007</v>
      </c>
      <c r="X10">
        <v>7110</v>
      </c>
      <c r="Y10">
        <v>7923.1</v>
      </c>
      <c r="Z10">
        <v>8339.9</v>
      </c>
      <c r="AA10">
        <v>6020.3</v>
      </c>
      <c r="AB10">
        <v>4743.8999999999996</v>
      </c>
      <c r="AC10">
        <v>12830.3</v>
      </c>
      <c r="AD10">
        <v>18782.3</v>
      </c>
      <c r="AE10">
        <v>13744.8</v>
      </c>
      <c r="AF10">
        <v>14015.9</v>
      </c>
      <c r="AG10" t="s">
        <v>276</v>
      </c>
      <c r="AH10" s="9"/>
      <c r="AI10" s="4"/>
      <c r="AJ10" s="2"/>
      <c r="AK10" s="4"/>
    </row>
    <row r="11" spans="1:39" ht="15" x14ac:dyDescent="0.25">
      <c r="A11" t="s">
        <v>21</v>
      </c>
      <c r="B11" t="s">
        <v>22</v>
      </c>
      <c r="C11" t="s">
        <v>30</v>
      </c>
      <c r="D11" t="s">
        <v>31</v>
      </c>
      <c r="E11">
        <v>205.9</v>
      </c>
      <c r="F11">
        <v>234</v>
      </c>
      <c r="G11">
        <v>235.9</v>
      </c>
      <c r="H11">
        <v>258.3</v>
      </c>
      <c r="I11">
        <v>262.39999999999998</v>
      </c>
      <c r="J11">
        <v>245.4</v>
      </c>
      <c r="K11">
        <v>265</v>
      </c>
      <c r="L11">
        <v>278.7</v>
      </c>
      <c r="M11">
        <v>268.7</v>
      </c>
      <c r="N11">
        <v>333.3</v>
      </c>
      <c r="O11">
        <v>319.7</v>
      </c>
      <c r="P11">
        <v>340.3</v>
      </c>
      <c r="Q11">
        <v>343.2</v>
      </c>
      <c r="R11">
        <v>432.5</v>
      </c>
      <c r="S11">
        <v>424.1</v>
      </c>
      <c r="T11">
        <v>487.6</v>
      </c>
      <c r="U11">
        <v>497.9</v>
      </c>
      <c r="V11">
        <v>507.3</v>
      </c>
      <c r="W11">
        <v>527.20000000000005</v>
      </c>
      <c r="X11">
        <v>560.9</v>
      </c>
      <c r="Y11">
        <v>587.79999999999995</v>
      </c>
      <c r="Z11">
        <v>646.9</v>
      </c>
      <c r="AA11">
        <v>689</v>
      </c>
      <c r="AB11">
        <v>721.6</v>
      </c>
      <c r="AC11">
        <v>749.5</v>
      </c>
      <c r="AD11">
        <v>824.7</v>
      </c>
      <c r="AE11">
        <v>981.4</v>
      </c>
      <c r="AF11">
        <v>1011.4</v>
      </c>
      <c r="AG11" t="s">
        <v>276</v>
      </c>
      <c r="AH11" s="9"/>
      <c r="AI11" s="4"/>
      <c r="AJ11" s="2"/>
      <c r="AK11" s="4"/>
    </row>
    <row r="12" spans="1:39" ht="15" x14ac:dyDescent="0.25">
      <c r="A12" t="s">
        <v>21</v>
      </c>
      <c r="B12" t="s">
        <v>22</v>
      </c>
      <c r="C12" t="s">
        <v>32</v>
      </c>
      <c r="D12" t="s">
        <v>216</v>
      </c>
      <c r="E12">
        <v>158.4</v>
      </c>
      <c r="F12">
        <v>185.4</v>
      </c>
      <c r="G12">
        <v>190.7</v>
      </c>
      <c r="H12">
        <v>194</v>
      </c>
      <c r="I12">
        <v>170.6</v>
      </c>
      <c r="J12">
        <v>182.9</v>
      </c>
      <c r="K12">
        <v>192.7</v>
      </c>
      <c r="L12">
        <v>231.3</v>
      </c>
      <c r="M12">
        <v>271</v>
      </c>
      <c r="N12">
        <v>328.9</v>
      </c>
      <c r="O12">
        <v>325.39999999999998</v>
      </c>
      <c r="P12">
        <v>372.7</v>
      </c>
      <c r="Q12">
        <v>297.5</v>
      </c>
      <c r="R12">
        <v>317</v>
      </c>
      <c r="S12">
        <v>311.3</v>
      </c>
      <c r="T12">
        <v>341.7</v>
      </c>
      <c r="U12">
        <v>310.8</v>
      </c>
      <c r="V12">
        <v>336.6</v>
      </c>
      <c r="W12">
        <v>311.7</v>
      </c>
      <c r="X12">
        <v>271.3</v>
      </c>
      <c r="Y12">
        <v>380.5</v>
      </c>
      <c r="Z12">
        <v>394.4</v>
      </c>
      <c r="AA12">
        <v>469</v>
      </c>
      <c r="AB12">
        <v>498.1</v>
      </c>
      <c r="AC12">
        <v>588.29999999999995</v>
      </c>
      <c r="AD12">
        <v>470</v>
      </c>
      <c r="AE12">
        <v>507.5</v>
      </c>
      <c r="AF12">
        <v>433.7</v>
      </c>
      <c r="AG12">
        <v>342.7</v>
      </c>
      <c r="AH12" s="8">
        <f>AG12/$AG$7</f>
        <v>1.2366925637138453E-3</v>
      </c>
      <c r="AI12" s="4"/>
      <c r="AJ12" s="2">
        <f>AG12-AF12</f>
        <v>-91</v>
      </c>
      <c r="AK12" s="4">
        <f>AJ12/AF12</f>
        <v>-0.20982245792022136</v>
      </c>
    </row>
    <row r="13" spans="1:39" ht="15" x14ac:dyDescent="0.25">
      <c r="A13" t="s">
        <v>21</v>
      </c>
      <c r="B13" t="s">
        <v>22</v>
      </c>
      <c r="C13" t="s">
        <v>33</v>
      </c>
      <c r="D13" t="s">
        <v>34</v>
      </c>
      <c r="E13">
        <v>0.9</v>
      </c>
      <c r="F13">
        <v>0.6</v>
      </c>
      <c r="G13">
        <v>0.6</v>
      </c>
      <c r="H13">
        <v>0.7</v>
      </c>
      <c r="I13" t="s">
        <v>35</v>
      </c>
      <c r="J13">
        <v>0</v>
      </c>
      <c r="K13">
        <v>0</v>
      </c>
      <c r="L13">
        <v>0</v>
      </c>
      <c r="M13">
        <v>0</v>
      </c>
      <c r="N13">
        <v>0</v>
      </c>
      <c r="O13">
        <v>0</v>
      </c>
      <c r="P13">
        <v>0</v>
      </c>
      <c r="Q13">
        <v>0</v>
      </c>
      <c r="R13">
        <v>0</v>
      </c>
      <c r="S13">
        <v>0</v>
      </c>
      <c r="T13">
        <v>0</v>
      </c>
      <c r="U13">
        <v>0</v>
      </c>
      <c r="V13">
        <v>0</v>
      </c>
      <c r="W13">
        <v>0</v>
      </c>
      <c r="X13">
        <v>0</v>
      </c>
      <c r="Y13">
        <v>0</v>
      </c>
      <c r="Z13">
        <v>0</v>
      </c>
      <c r="AA13">
        <v>0</v>
      </c>
      <c r="AB13">
        <v>0</v>
      </c>
      <c r="AC13">
        <v>0.1</v>
      </c>
      <c r="AD13">
        <v>1.2</v>
      </c>
      <c r="AE13">
        <v>1.1000000000000001</v>
      </c>
      <c r="AF13">
        <v>0.8</v>
      </c>
      <c r="AG13" t="s">
        <v>276</v>
      </c>
      <c r="AH13" s="9"/>
      <c r="AI13" s="4"/>
      <c r="AJ13" s="2"/>
      <c r="AK13" s="4"/>
    </row>
    <row r="14" spans="1:39" ht="15" x14ac:dyDescent="0.25">
      <c r="A14" t="s">
        <v>21</v>
      </c>
      <c r="B14" t="s">
        <v>22</v>
      </c>
      <c r="C14" t="s">
        <v>36</v>
      </c>
      <c r="D14" t="s">
        <v>217</v>
      </c>
      <c r="E14">
        <v>155</v>
      </c>
      <c r="F14">
        <v>182.1</v>
      </c>
      <c r="G14">
        <v>187</v>
      </c>
      <c r="H14">
        <v>189.6</v>
      </c>
      <c r="I14">
        <v>169.3</v>
      </c>
      <c r="J14">
        <v>181.6</v>
      </c>
      <c r="K14">
        <v>191.5</v>
      </c>
      <c r="L14">
        <v>230.1</v>
      </c>
      <c r="M14">
        <v>268.89999999999998</v>
      </c>
      <c r="N14">
        <v>327.3</v>
      </c>
      <c r="O14">
        <v>323.8</v>
      </c>
      <c r="P14">
        <v>369.1</v>
      </c>
      <c r="Q14">
        <v>294.3</v>
      </c>
      <c r="R14">
        <v>313.3</v>
      </c>
      <c r="S14">
        <v>307.3</v>
      </c>
      <c r="T14">
        <v>337.9</v>
      </c>
      <c r="U14">
        <v>306.39999999999998</v>
      </c>
      <c r="V14">
        <v>331.7</v>
      </c>
      <c r="W14">
        <v>306.39999999999998</v>
      </c>
      <c r="X14">
        <v>268.10000000000002</v>
      </c>
      <c r="Y14">
        <v>375</v>
      </c>
      <c r="Z14">
        <v>388.6</v>
      </c>
      <c r="AA14">
        <v>461.7</v>
      </c>
      <c r="AB14">
        <v>491.5</v>
      </c>
      <c r="AC14">
        <v>575.1</v>
      </c>
      <c r="AD14">
        <v>460.6</v>
      </c>
      <c r="AE14">
        <v>496.3</v>
      </c>
      <c r="AF14">
        <v>424.5</v>
      </c>
      <c r="AG14" t="s">
        <v>276</v>
      </c>
      <c r="AH14" s="9"/>
      <c r="AI14" s="4"/>
      <c r="AJ14" s="2"/>
      <c r="AK14" s="4"/>
    </row>
    <row r="15" spans="1:39" ht="15" x14ac:dyDescent="0.25">
      <c r="A15" t="s">
        <v>21</v>
      </c>
      <c r="B15" t="s">
        <v>22</v>
      </c>
      <c r="C15" t="s">
        <v>37</v>
      </c>
      <c r="D15" t="s">
        <v>38</v>
      </c>
      <c r="E15">
        <v>2.5</v>
      </c>
      <c r="F15">
        <v>2.7</v>
      </c>
      <c r="G15">
        <v>3.1</v>
      </c>
      <c r="H15">
        <v>3.6</v>
      </c>
      <c r="I15">
        <v>1.3</v>
      </c>
      <c r="J15">
        <v>1.3</v>
      </c>
      <c r="K15">
        <v>1.2</v>
      </c>
      <c r="L15">
        <v>1.2</v>
      </c>
      <c r="M15">
        <v>2.1</v>
      </c>
      <c r="N15">
        <v>1.6</v>
      </c>
      <c r="O15">
        <v>1.6</v>
      </c>
      <c r="P15">
        <v>3.7</v>
      </c>
      <c r="Q15">
        <v>3.3</v>
      </c>
      <c r="R15">
        <v>3.7</v>
      </c>
      <c r="S15">
        <v>4</v>
      </c>
      <c r="T15">
        <v>3.8</v>
      </c>
      <c r="U15">
        <v>4.4000000000000004</v>
      </c>
      <c r="V15">
        <v>4.9000000000000004</v>
      </c>
      <c r="W15">
        <v>5.2</v>
      </c>
      <c r="X15">
        <v>3.2</v>
      </c>
      <c r="Y15">
        <v>5.4</v>
      </c>
      <c r="Z15">
        <v>5.8</v>
      </c>
      <c r="AA15">
        <v>7.3</v>
      </c>
      <c r="AB15">
        <v>6.6</v>
      </c>
      <c r="AC15">
        <v>13.1</v>
      </c>
      <c r="AD15">
        <v>8.1999999999999993</v>
      </c>
      <c r="AE15">
        <v>10.1</v>
      </c>
      <c r="AF15">
        <v>8.4</v>
      </c>
      <c r="AG15" t="s">
        <v>276</v>
      </c>
      <c r="AH15" s="9"/>
      <c r="AI15" s="4"/>
      <c r="AJ15" s="2"/>
      <c r="AK15" s="4"/>
    </row>
    <row r="16" spans="1:39" ht="15" x14ac:dyDescent="0.25">
      <c r="A16" t="s">
        <v>21</v>
      </c>
      <c r="B16" t="s">
        <v>22</v>
      </c>
      <c r="C16" t="s">
        <v>39</v>
      </c>
      <c r="D16" t="s">
        <v>40</v>
      </c>
      <c r="E16">
        <v>1949</v>
      </c>
      <c r="F16">
        <v>1891.7</v>
      </c>
      <c r="G16">
        <v>2088.3000000000002</v>
      </c>
      <c r="H16">
        <v>2045</v>
      </c>
      <c r="I16">
        <v>2078.5</v>
      </c>
      <c r="J16">
        <v>2030</v>
      </c>
      <c r="K16">
        <v>2008.5</v>
      </c>
      <c r="L16">
        <v>2124.3000000000002</v>
      </c>
      <c r="M16">
        <v>2175.3000000000002</v>
      </c>
      <c r="N16">
        <v>2561.6999999999998</v>
      </c>
      <c r="O16">
        <v>2643.3</v>
      </c>
      <c r="P16">
        <v>3182.5</v>
      </c>
      <c r="Q16">
        <v>3267.2</v>
      </c>
      <c r="R16">
        <v>3110.3</v>
      </c>
      <c r="S16">
        <v>2681.9</v>
      </c>
      <c r="T16">
        <v>2772.3</v>
      </c>
      <c r="U16">
        <v>2806.7</v>
      </c>
      <c r="V16">
        <v>2919.4</v>
      </c>
      <c r="W16">
        <v>2902.9</v>
      </c>
      <c r="X16">
        <v>3082.6</v>
      </c>
      <c r="Y16">
        <v>3168.9</v>
      </c>
      <c r="Z16">
        <v>3233.9</v>
      </c>
      <c r="AA16">
        <v>3352.4</v>
      </c>
      <c r="AB16">
        <v>3629.8</v>
      </c>
      <c r="AC16">
        <v>3885.2</v>
      </c>
      <c r="AD16">
        <v>4178.2</v>
      </c>
      <c r="AE16">
        <v>4090.3</v>
      </c>
      <c r="AF16">
        <v>3982.2</v>
      </c>
      <c r="AG16">
        <v>3974.6</v>
      </c>
      <c r="AH16" s="8">
        <f>AG16/$AG$7</f>
        <v>1.4343035493834401E-2</v>
      </c>
      <c r="AI16" s="4"/>
      <c r="AJ16" s="2">
        <f>AG16-AF16</f>
        <v>-7.5999999999999091</v>
      </c>
      <c r="AK16" s="4">
        <f>AJ16/AF16</f>
        <v>-1.9084927929285092E-3</v>
      </c>
    </row>
    <row r="17" spans="1:37" ht="15" x14ac:dyDescent="0.25">
      <c r="A17" t="s">
        <v>21</v>
      </c>
      <c r="B17" t="s">
        <v>22</v>
      </c>
      <c r="C17" t="s">
        <v>41</v>
      </c>
      <c r="D17" t="s">
        <v>42</v>
      </c>
      <c r="E17">
        <v>3073.7</v>
      </c>
      <c r="F17">
        <v>3445.9</v>
      </c>
      <c r="G17">
        <v>3648.9</v>
      </c>
      <c r="H17">
        <v>3665.2</v>
      </c>
      <c r="I17">
        <v>3733.9</v>
      </c>
      <c r="J17">
        <v>3773.2</v>
      </c>
      <c r="K17">
        <v>4116.8</v>
      </c>
      <c r="L17">
        <v>4613.6000000000004</v>
      </c>
      <c r="M17">
        <v>5118.8</v>
      </c>
      <c r="N17">
        <v>5484.4</v>
      </c>
      <c r="O17">
        <v>5656.4</v>
      </c>
      <c r="P17">
        <v>5607.1</v>
      </c>
      <c r="Q17">
        <v>5443.7</v>
      </c>
      <c r="R17">
        <v>5173.3999999999996</v>
      </c>
      <c r="S17">
        <v>5440.7</v>
      </c>
      <c r="T17">
        <v>5871</v>
      </c>
      <c r="U17">
        <v>6272.3</v>
      </c>
      <c r="V17">
        <v>7135.9</v>
      </c>
      <c r="W17">
        <v>7893</v>
      </c>
      <c r="X17">
        <v>8720.2999999999993</v>
      </c>
      <c r="Y17">
        <v>8400</v>
      </c>
      <c r="Z17">
        <v>8680.4</v>
      </c>
      <c r="AA17">
        <v>9045.4</v>
      </c>
      <c r="AB17">
        <v>9251.1</v>
      </c>
      <c r="AC17">
        <v>9462.9</v>
      </c>
      <c r="AD17">
        <v>10380.200000000001</v>
      </c>
      <c r="AE17">
        <v>11348.6</v>
      </c>
      <c r="AF17">
        <v>12012</v>
      </c>
      <c r="AG17">
        <v>12184.6</v>
      </c>
      <c r="AH17" s="15">
        <f>AG17/$AG$7</f>
        <v>4.3970248648461392E-2</v>
      </c>
      <c r="AI17" s="4"/>
      <c r="AJ17" s="2">
        <f>AG17-AF17</f>
        <v>172.60000000000036</v>
      </c>
      <c r="AK17" s="4">
        <f>AJ17/AF17</f>
        <v>1.4368964368964399E-2</v>
      </c>
    </row>
    <row r="18" spans="1:37" ht="15" x14ac:dyDescent="0.25">
      <c r="A18" t="s">
        <v>21</v>
      </c>
      <c r="B18" t="s">
        <v>22</v>
      </c>
      <c r="C18" t="s">
        <v>43</v>
      </c>
      <c r="D18" t="s">
        <v>44</v>
      </c>
      <c r="E18">
        <v>18716.3</v>
      </c>
      <c r="F18">
        <v>18685.3</v>
      </c>
      <c r="G18">
        <v>19902.2</v>
      </c>
      <c r="H18">
        <v>20339.2</v>
      </c>
      <c r="I18">
        <v>20362.2</v>
      </c>
      <c r="J18">
        <v>20970.900000000001</v>
      </c>
      <c r="K18">
        <v>21837.3</v>
      </c>
      <c r="L18">
        <v>24038.3</v>
      </c>
      <c r="M18">
        <v>24280.1</v>
      </c>
      <c r="N18">
        <v>26180.3</v>
      </c>
      <c r="O18">
        <v>26247.1</v>
      </c>
      <c r="P18">
        <v>26819.3</v>
      </c>
      <c r="Q18">
        <v>25493.1</v>
      </c>
      <c r="R18">
        <v>27041.1</v>
      </c>
      <c r="S18">
        <v>26403.3</v>
      </c>
      <c r="T18">
        <v>29575</v>
      </c>
      <c r="U18">
        <v>29376.400000000001</v>
      </c>
      <c r="V18">
        <v>32801.9</v>
      </c>
      <c r="W18">
        <v>33765</v>
      </c>
      <c r="X18">
        <v>29991.599999999999</v>
      </c>
      <c r="Y18">
        <v>31977.4</v>
      </c>
      <c r="Z18">
        <v>34001.9</v>
      </c>
      <c r="AA18">
        <v>33569</v>
      </c>
      <c r="AB18">
        <v>34599.1</v>
      </c>
      <c r="AC18">
        <v>36903.4</v>
      </c>
      <c r="AD18">
        <v>39984.6</v>
      </c>
      <c r="AE18">
        <v>43088</v>
      </c>
      <c r="AF18">
        <v>44348.1</v>
      </c>
      <c r="AG18">
        <v>43980</v>
      </c>
      <c r="AH18" s="15">
        <f>AG18/$AG$7</f>
        <v>0.15870948045560232</v>
      </c>
      <c r="AI18" s="4"/>
      <c r="AJ18" s="2">
        <f>AG18-AF18</f>
        <v>-368.09999999999854</v>
      </c>
      <c r="AK18" s="4">
        <f>AJ18/AF18</f>
        <v>-8.3002428514411791E-3</v>
      </c>
    </row>
    <row r="19" spans="1:37" ht="15" x14ac:dyDescent="0.25">
      <c r="A19" t="s">
        <v>21</v>
      </c>
      <c r="B19" t="s">
        <v>22</v>
      </c>
      <c r="C19" t="s">
        <v>45</v>
      </c>
      <c r="D19" t="s">
        <v>46</v>
      </c>
      <c r="E19">
        <v>10397.1</v>
      </c>
      <c r="F19">
        <v>10929.2</v>
      </c>
      <c r="G19">
        <v>11087.6</v>
      </c>
      <c r="H19">
        <v>11027.5</v>
      </c>
      <c r="I19">
        <v>10779.8</v>
      </c>
      <c r="J19">
        <v>11189.6</v>
      </c>
      <c r="K19">
        <v>11161.8</v>
      </c>
      <c r="L19">
        <v>13429.6</v>
      </c>
      <c r="M19">
        <v>14388.3</v>
      </c>
      <c r="N19">
        <v>14999</v>
      </c>
      <c r="O19">
        <v>15032.3</v>
      </c>
      <c r="P19">
        <v>14278.5</v>
      </c>
      <c r="Q19">
        <v>12220</v>
      </c>
      <c r="R19">
        <v>13878</v>
      </c>
      <c r="S19">
        <v>13771.5</v>
      </c>
      <c r="T19">
        <v>17731.8</v>
      </c>
      <c r="U19">
        <v>15321.9</v>
      </c>
      <c r="V19">
        <v>18430.5</v>
      </c>
      <c r="W19">
        <v>18109.5</v>
      </c>
      <c r="X19">
        <v>15133.9</v>
      </c>
      <c r="Y19">
        <v>16889</v>
      </c>
      <c r="Z19">
        <v>17763.5</v>
      </c>
      <c r="AA19">
        <v>18934.2</v>
      </c>
      <c r="AB19">
        <v>18728</v>
      </c>
      <c r="AC19">
        <v>18439.8</v>
      </c>
      <c r="AD19">
        <v>20376.2</v>
      </c>
      <c r="AE19">
        <v>21785.3</v>
      </c>
      <c r="AF19">
        <v>21898.7</v>
      </c>
      <c r="AG19">
        <v>21871.9</v>
      </c>
      <c r="AH19" s="8">
        <f>AG19/$AG$7</f>
        <v>7.8928555833944716E-2</v>
      </c>
      <c r="AI19" s="4"/>
      <c r="AJ19" s="2">
        <f>AG19-AF19</f>
        <v>-26.799999999999272</v>
      </c>
      <c r="AK19" s="4">
        <f>AJ19/AF19</f>
        <v>-1.223816938905016E-3</v>
      </c>
    </row>
    <row r="20" spans="1:37" ht="15" x14ac:dyDescent="0.25">
      <c r="A20" t="s">
        <v>21</v>
      </c>
      <c r="B20" t="s">
        <v>22</v>
      </c>
      <c r="C20" t="s">
        <v>47</v>
      </c>
      <c r="D20" t="s">
        <v>218</v>
      </c>
      <c r="E20">
        <v>450.1</v>
      </c>
      <c r="F20">
        <v>508.1</v>
      </c>
      <c r="G20">
        <v>489</v>
      </c>
      <c r="H20">
        <v>538.79999999999995</v>
      </c>
      <c r="I20">
        <v>661.2</v>
      </c>
      <c r="J20">
        <v>594.29999999999995</v>
      </c>
      <c r="K20">
        <v>680</v>
      </c>
      <c r="L20">
        <v>723.7</v>
      </c>
      <c r="M20">
        <v>727.9</v>
      </c>
      <c r="N20">
        <v>699.7</v>
      </c>
      <c r="O20">
        <v>664.5</v>
      </c>
      <c r="P20">
        <v>622.6</v>
      </c>
      <c r="Q20">
        <v>504.2</v>
      </c>
      <c r="R20">
        <v>529.1</v>
      </c>
      <c r="S20">
        <v>525.4</v>
      </c>
      <c r="T20">
        <v>545.4</v>
      </c>
      <c r="U20">
        <v>600.29999999999995</v>
      </c>
      <c r="V20">
        <v>605.1</v>
      </c>
      <c r="W20">
        <v>704.6</v>
      </c>
      <c r="X20">
        <v>778.1</v>
      </c>
      <c r="Y20">
        <v>852.9</v>
      </c>
      <c r="Z20">
        <v>942.1</v>
      </c>
      <c r="AA20">
        <v>1038.9000000000001</v>
      </c>
      <c r="AB20">
        <v>961.4</v>
      </c>
      <c r="AC20">
        <v>956.8</v>
      </c>
      <c r="AD20">
        <v>1150.7</v>
      </c>
      <c r="AE20">
        <v>1262.0999999999999</v>
      </c>
      <c r="AF20">
        <v>1111.9000000000001</v>
      </c>
      <c r="AG20" t="s">
        <v>276</v>
      </c>
      <c r="AH20" s="9"/>
      <c r="AI20" s="4"/>
      <c r="AJ20" s="2"/>
      <c r="AK20" s="4"/>
    </row>
    <row r="21" spans="1:37" ht="15" x14ac:dyDescent="0.25">
      <c r="A21" t="s">
        <v>21</v>
      </c>
      <c r="B21" t="s">
        <v>22</v>
      </c>
      <c r="C21" t="s">
        <v>48</v>
      </c>
      <c r="D21" t="s">
        <v>219</v>
      </c>
      <c r="E21">
        <v>667</v>
      </c>
      <c r="F21">
        <v>687</v>
      </c>
      <c r="G21">
        <v>741.8</v>
      </c>
      <c r="H21">
        <v>740.5</v>
      </c>
      <c r="I21">
        <v>738.8</v>
      </c>
      <c r="J21">
        <v>705.1</v>
      </c>
      <c r="K21">
        <v>700.9</v>
      </c>
      <c r="L21">
        <v>844.9</v>
      </c>
      <c r="M21">
        <v>818.6</v>
      </c>
      <c r="N21">
        <v>900.3</v>
      </c>
      <c r="O21">
        <v>722.7</v>
      </c>
      <c r="P21">
        <v>653.1</v>
      </c>
      <c r="Q21">
        <v>609</v>
      </c>
      <c r="R21">
        <v>603.6</v>
      </c>
      <c r="S21">
        <v>607.1</v>
      </c>
      <c r="T21">
        <v>733.2</v>
      </c>
      <c r="U21">
        <v>745</v>
      </c>
      <c r="V21">
        <v>841.2</v>
      </c>
      <c r="W21">
        <v>1080.7</v>
      </c>
      <c r="X21">
        <v>1111.9000000000001</v>
      </c>
      <c r="Y21">
        <v>1232.8</v>
      </c>
      <c r="Z21">
        <v>989.4</v>
      </c>
      <c r="AA21">
        <v>772.4</v>
      </c>
      <c r="AB21">
        <v>1004.1</v>
      </c>
      <c r="AC21">
        <v>907.5</v>
      </c>
      <c r="AD21">
        <v>937.9</v>
      </c>
      <c r="AE21">
        <v>969.4</v>
      </c>
      <c r="AF21">
        <v>994.2</v>
      </c>
      <c r="AG21" t="s">
        <v>276</v>
      </c>
      <c r="AH21" s="9"/>
      <c r="AI21" s="4"/>
      <c r="AJ21" s="2"/>
      <c r="AK21" s="4"/>
    </row>
    <row r="22" spans="1:37" ht="15" x14ac:dyDescent="0.25">
      <c r="A22" t="s">
        <v>21</v>
      </c>
      <c r="B22" t="s">
        <v>22</v>
      </c>
      <c r="C22" t="s">
        <v>49</v>
      </c>
      <c r="D22" t="s">
        <v>220</v>
      </c>
      <c r="E22">
        <v>650.70000000000005</v>
      </c>
      <c r="F22">
        <v>837.6</v>
      </c>
      <c r="G22">
        <v>1129.9000000000001</v>
      </c>
      <c r="H22">
        <v>513.6</v>
      </c>
      <c r="I22">
        <v>438.9</v>
      </c>
      <c r="J22">
        <v>632.5</v>
      </c>
      <c r="K22">
        <v>513.5</v>
      </c>
      <c r="L22">
        <v>708</v>
      </c>
      <c r="M22">
        <v>990.4</v>
      </c>
      <c r="N22">
        <v>945.7</v>
      </c>
      <c r="O22">
        <v>1045.8</v>
      </c>
      <c r="P22">
        <v>1054.7</v>
      </c>
      <c r="Q22">
        <v>663.8</v>
      </c>
      <c r="R22">
        <v>757.6</v>
      </c>
      <c r="S22">
        <v>1031</v>
      </c>
      <c r="T22">
        <v>857</v>
      </c>
      <c r="U22">
        <v>1014.7</v>
      </c>
      <c r="V22">
        <v>952.1</v>
      </c>
      <c r="W22">
        <v>1086.5999999999999</v>
      </c>
      <c r="X22">
        <v>931.6</v>
      </c>
      <c r="Y22">
        <v>1151.9000000000001</v>
      </c>
      <c r="Z22">
        <v>1331.4</v>
      </c>
      <c r="AA22">
        <v>1421.9</v>
      </c>
      <c r="AB22">
        <v>1258.9000000000001</v>
      </c>
      <c r="AC22">
        <v>1498.2</v>
      </c>
      <c r="AD22">
        <v>1778.9</v>
      </c>
      <c r="AE22">
        <v>1842</v>
      </c>
      <c r="AF22">
        <v>1659.9</v>
      </c>
      <c r="AG22" t="s">
        <v>276</v>
      </c>
      <c r="AH22" s="9"/>
      <c r="AI22" s="4"/>
      <c r="AJ22" s="2"/>
      <c r="AK22" s="4"/>
    </row>
    <row r="23" spans="1:37" ht="15" x14ac:dyDescent="0.25">
      <c r="A23" t="s">
        <v>21</v>
      </c>
      <c r="B23" t="s">
        <v>22</v>
      </c>
      <c r="C23" t="s">
        <v>50</v>
      </c>
      <c r="D23" t="s">
        <v>221</v>
      </c>
      <c r="E23">
        <v>1306.4000000000001</v>
      </c>
      <c r="F23">
        <v>1382.8</v>
      </c>
      <c r="G23">
        <v>1359.3</v>
      </c>
      <c r="H23">
        <v>1409.9</v>
      </c>
      <c r="I23">
        <v>1284.2</v>
      </c>
      <c r="J23">
        <v>1251.5999999999999</v>
      </c>
      <c r="K23">
        <v>1256.2</v>
      </c>
      <c r="L23">
        <v>1423.6</v>
      </c>
      <c r="M23">
        <v>1502.4</v>
      </c>
      <c r="N23">
        <v>1592.8</v>
      </c>
      <c r="O23">
        <v>1637.2</v>
      </c>
      <c r="P23">
        <v>1719.4</v>
      </c>
      <c r="Q23">
        <v>1394.2</v>
      </c>
      <c r="R23">
        <v>1347.3</v>
      </c>
      <c r="S23">
        <v>1440.7</v>
      </c>
      <c r="T23">
        <v>1660.6</v>
      </c>
      <c r="U23">
        <v>1747.1</v>
      </c>
      <c r="V23">
        <v>1760.6</v>
      </c>
      <c r="W23">
        <v>1930.7</v>
      </c>
      <c r="X23">
        <v>1666.9</v>
      </c>
      <c r="Y23">
        <v>1946.9</v>
      </c>
      <c r="Z23">
        <v>2048.1</v>
      </c>
      <c r="AA23">
        <v>2196.9</v>
      </c>
      <c r="AB23">
        <v>2146.8000000000002</v>
      </c>
      <c r="AC23">
        <v>2148.8000000000002</v>
      </c>
      <c r="AD23">
        <v>2448.3000000000002</v>
      </c>
      <c r="AE23">
        <v>2615.1999999999998</v>
      </c>
      <c r="AF23">
        <v>2560.3000000000002</v>
      </c>
      <c r="AG23" t="s">
        <v>276</v>
      </c>
      <c r="AH23" s="9"/>
      <c r="AI23" s="4"/>
      <c r="AJ23" s="2"/>
      <c r="AK23" s="4"/>
    </row>
    <row r="24" spans="1:37" ht="15" x14ac:dyDescent="0.25">
      <c r="A24" t="s">
        <v>21</v>
      </c>
      <c r="B24" t="s">
        <v>22</v>
      </c>
      <c r="C24" t="s">
        <v>51</v>
      </c>
      <c r="D24" t="s">
        <v>52</v>
      </c>
      <c r="E24">
        <v>3727.2</v>
      </c>
      <c r="F24">
        <v>3982.4</v>
      </c>
      <c r="G24">
        <v>3162.7</v>
      </c>
      <c r="H24">
        <v>3598.5</v>
      </c>
      <c r="I24">
        <v>3516.9</v>
      </c>
      <c r="J24">
        <v>4168.1000000000004</v>
      </c>
      <c r="K24">
        <v>3628</v>
      </c>
      <c r="L24">
        <v>4996.5</v>
      </c>
      <c r="M24">
        <v>5548.4</v>
      </c>
      <c r="N24">
        <v>5601.7</v>
      </c>
      <c r="O24">
        <v>5651.7</v>
      </c>
      <c r="P24">
        <v>5364.1</v>
      </c>
      <c r="Q24">
        <v>4964.8999999999996</v>
      </c>
      <c r="R24">
        <v>5780.5</v>
      </c>
      <c r="S24">
        <v>4840.8999999999996</v>
      </c>
      <c r="T24">
        <v>8929.1</v>
      </c>
      <c r="U24">
        <v>6303.6</v>
      </c>
      <c r="V24">
        <v>9138.5</v>
      </c>
      <c r="W24">
        <v>7920.5</v>
      </c>
      <c r="X24">
        <v>5569.5</v>
      </c>
      <c r="Y24">
        <v>6547.5</v>
      </c>
      <c r="Z24">
        <v>6615.7</v>
      </c>
      <c r="AA24">
        <v>7877.6</v>
      </c>
      <c r="AB24">
        <v>7697.8</v>
      </c>
      <c r="AC24">
        <v>7485.7</v>
      </c>
      <c r="AD24">
        <v>8145.5</v>
      </c>
      <c r="AE24">
        <v>9009.4</v>
      </c>
      <c r="AF24">
        <v>9155.5</v>
      </c>
      <c r="AG24" t="s">
        <v>276</v>
      </c>
      <c r="AH24" s="9"/>
      <c r="AI24" s="4"/>
      <c r="AJ24" s="2"/>
      <c r="AK24" s="4"/>
    </row>
    <row r="25" spans="1:37" ht="15" x14ac:dyDescent="0.25">
      <c r="A25" t="s">
        <v>21</v>
      </c>
      <c r="B25" t="s">
        <v>22</v>
      </c>
      <c r="C25" t="s">
        <v>53</v>
      </c>
      <c r="D25" t="s">
        <v>222</v>
      </c>
      <c r="E25">
        <v>852.3</v>
      </c>
      <c r="F25">
        <v>766.4</v>
      </c>
      <c r="G25">
        <v>973.5</v>
      </c>
      <c r="H25">
        <v>883.2</v>
      </c>
      <c r="I25">
        <v>924.8</v>
      </c>
      <c r="J25">
        <v>646.79999999999995</v>
      </c>
      <c r="K25">
        <v>1023.1</v>
      </c>
      <c r="L25">
        <v>1155.4000000000001</v>
      </c>
      <c r="M25">
        <v>1183.9000000000001</v>
      </c>
      <c r="N25">
        <v>1236.2</v>
      </c>
      <c r="O25">
        <v>1535.7</v>
      </c>
      <c r="P25">
        <v>1674.4</v>
      </c>
      <c r="Q25">
        <v>1758</v>
      </c>
      <c r="R25">
        <v>2022.4</v>
      </c>
      <c r="S25">
        <v>2230.6</v>
      </c>
      <c r="T25">
        <v>1643.4</v>
      </c>
      <c r="U25">
        <v>1782.6</v>
      </c>
      <c r="V25">
        <v>1900.8</v>
      </c>
      <c r="W25">
        <v>1912.7</v>
      </c>
      <c r="X25">
        <v>1785.7</v>
      </c>
      <c r="Y25">
        <v>1891.5</v>
      </c>
      <c r="Z25">
        <v>2196.9</v>
      </c>
      <c r="AA25">
        <v>2059.5</v>
      </c>
      <c r="AB25">
        <v>2369.3000000000002</v>
      </c>
      <c r="AC25">
        <v>2118.5</v>
      </c>
      <c r="AD25">
        <v>2267.6999999999998</v>
      </c>
      <c r="AE25">
        <v>2333.1</v>
      </c>
      <c r="AF25">
        <v>2477.4</v>
      </c>
      <c r="AG25" t="s">
        <v>276</v>
      </c>
      <c r="AH25" s="9"/>
      <c r="AI25" s="4"/>
      <c r="AJ25" s="2"/>
      <c r="AK25" s="4"/>
    </row>
    <row r="26" spans="1:37" ht="15" x14ac:dyDescent="0.25">
      <c r="A26" t="s">
        <v>21</v>
      </c>
      <c r="B26" t="s">
        <v>22</v>
      </c>
      <c r="C26" t="s">
        <v>54</v>
      </c>
      <c r="D26" t="s">
        <v>223</v>
      </c>
      <c r="E26">
        <v>936.5</v>
      </c>
      <c r="F26">
        <v>801.9</v>
      </c>
      <c r="G26">
        <v>1117</v>
      </c>
      <c r="H26">
        <v>932.4</v>
      </c>
      <c r="I26">
        <v>1043.9000000000001</v>
      </c>
      <c r="J26">
        <v>854.2</v>
      </c>
      <c r="K26">
        <v>1161.4000000000001</v>
      </c>
      <c r="L26">
        <v>1084.2</v>
      </c>
      <c r="M26">
        <v>1060</v>
      </c>
      <c r="N26">
        <v>1518.9</v>
      </c>
      <c r="O26">
        <v>1326.2</v>
      </c>
      <c r="P26">
        <v>1051.4000000000001</v>
      </c>
      <c r="Q26">
        <v>790.6</v>
      </c>
      <c r="R26">
        <v>718.5</v>
      </c>
      <c r="S26">
        <v>563.20000000000005</v>
      </c>
      <c r="T26">
        <v>616.79999999999995</v>
      </c>
      <c r="U26">
        <v>802.4</v>
      </c>
      <c r="V26">
        <v>632.6</v>
      </c>
      <c r="W26">
        <v>845</v>
      </c>
      <c r="X26">
        <v>765.4</v>
      </c>
      <c r="Y26">
        <v>841.2</v>
      </c>
      <c r="Z26">
        <v>1023.5</v>
      </c>
      <c r="AA26">
        <v>982.9</v>
      </c>
      <c r="AB26">
        <v>783.4</v>
      </c>
      <c r="AC26">
        <v>860.8</v>
      </c>
      <c r="AD26">
        <v>857.6</v>
      </c>
      <c r="AE26">
        <v>879.7</v>
      </c>
      <c r="AF26">
        <v>892.7</v>
      </c>
      <c r="AG26" t="s">
        <v>276</v>
      </c>
      <c r="AH26" s="9"/>
      <c r="AI26" s="4"/>
      <c r="AJ26" s="2"/>
      <c r="AK26" s="4"/>
    </row>
    <row r="27" spans="1:37" ht="15" x14ac:dyDescent="0.25">
      <c r="A27" t="s">
        <v>21</v>
      </c>
      <c r="B27" t="s">
        <v>22</v>
      </c>
      <c r="C27" t="s">
        <v>55</v>
      </c>
      <c r="D27" t="s">
        <v>56</v>
      </c>
      <c r="E27">
        <v>874.1</v>
      </c>
      <c r="F27">
        <v>999.1</v>
      </c>
      <c r="G27">
        <v>1019.2</v>
      </c>
      <c r="H27">
        <v>1246.9000000000001</v>
      </c>
      <c r="I27">
        <v>1084</v>
      </c>
      <c r="J27">
        <v>1166.5999999999999</v>
      </c>
      <c r="K27">
        <v>1118.8</v>
      </c>
      <c r="L27">
        <v>1338</v>
      </c>
      <c r="M27">
        <v>1253.2</v>
      </c>
      <c r="N27">
        <v>1156.8</v>
      </c>
      <c r="O27">
        <v>1091.9000000000001</v>
      </c>
      <c r="P27">
        <v>858</v>
      </c>
      <c r="Q27">
        <v>282</v>
      </c>
      <c r="R27">
        <v>833.6</v>
      </c>
      <c r="S27">
        <v>1220.0999999999999</v>
      </c>
      <c r="T27">
        <v>1105.9000000000001</v>
      </c>
      <c r="U27">
        <v>1109.4000000000001</v>
      </c>
      <c r="V27">
        <v>1201.5</v>
      </c>
      <c r="W27">
        <v>1098.3</v>
      </c>
      <c r="X27">
        <v>922.5</v>
      </c>
      <c r="Y27">
        <v>894.3</v>
      </c>
      <c r="Z27">
        <v>947.5</v>
      </c>
      <c r="AA27">
        <v>935.7</v>
      </c>
      <c r="AB27">
        <v>811.6</v>
      </c>
      <c r="AC27">
        <v>854.4</v>
      </c>
      <c r="AD27">
        <v>1043.9000000000001</v>
      </c>
      <c r="AE27">
        <v>1166</v>
      </c>
      <c r="AF27">
        <v>1260.4000000000001</v>
      </c>
      <c r="AG27" t="s">
        <v>276</v>
      </c>
      <c r="AH27" s="9"/>
      <c r="AI27" s="4"/>
      <c r="AJ27" s="2"/>
      <c r="AK27" s="4"/>
    </row>
    <row r="28" spans="1:37" ht="15" x14ac:dyDescent="0.25">
      <c r="A28" t="s">
        <v>21</v>
      </c>
      <c r="B28" t="s">
        <v>22</v>
      </c>
      <c r="C28" t="s">
        <v>57</v>
      </c>
      <c r="D28" t="s">
        <v>58</v>
      </c>
      <c r="E28">
        <v>49.9</v>
      </c>
      <c r="F28">
        <v>56.2</v>
      </c>
      <c r="G28">
        <v>95.4</v>
      </c>
      <c r="H28">
        <v>88.4</v>
      </c>
      <c r="I28">
        <v>126.7</v>
      </c>
      <c r="J28">
        <v>118</v>
      </c>
      <c r="K28">
        <v>123.7</v>
      </c>
      <c r="L28">
        <v>131.19999999999999</v>
      </c>
      <c r="M28">
        <v>159.9</v>
      </c>
      <c r="N28">
        <v>175.7</v>
      </c>
      <c r="O28">
        <v>191.1</v>
      </c>
      <c r="P28">
        <v>200.9</v>
      </c>
      <c r="Q28">
        <v>202.2</v>
      </c>
      <c r="R28">
        <v>232</v>
      </c>
      <c r="S28">
        <v>243</v>
      </c>
      <c r="T28">
        <v>276.8</v>
      </c>
      <c r="U28">
        <v>256.60000000000002</v>
      </c>
      <c r="V28">
        <v>295.10000000000002</v>
      </c>
      <c r="W28">
        <v>360.9</v>
      </c>
      <c r="X28">
        <v>384.8</v>
      </c>
      <c r="Y28">
        <v>325.3</v>
      </c>
      <c r="Z28">
        <v>316.89999999999998</v>
      </c>
      <c r="AA28">
        <v>312.3</v>
      </c>
      <c r="AB28">
        <v>259.8</v>
      </c>
      <c r="AC28">
        <v>286</v>
      </c>
      <c r="AD28">
        <v>461</v>
      </c>
      <c r="AE28">
        <v>301.5</v>
      </c>
      <c r="AF28">
        <v>293.60000000000002</v>
      </c>
      <c r="AG28" t="s">
        <v>276</v>
      </c>
      <c r="AH28" s="9"/>
      <c r="AI28" s="4"/>
      <c r="AJ28" s="2"/>
      <c r="AK28" s="4"/>
    </row>
    <row r="29" spans="1:37" ht="15" x14ac:dyDescent="0.25">
      <c r="A29" t="s">
        <v>21</v>
      </c>
      <c r="B29" t="s">
        <v>22</v>
      </c>
      <c r="C29" t="s">
        <v>59</v>
      </c>
      <c r="D29" t="s">
        <v>224</v>
      </c>
      <c r="E29">
        <v>525.9</v>
      </c>
      <c r="F29">
        <v>542.1</v>
      </c>
      <c r="G29">
        <v>617.4</v>
      </c>
      <c r="H29">
        <v>744.1</v>
      </c>
      <c r="I29">
        <v>640.9</v>
      </c>
      <c r="J29">
        <v>738.1</v>
      </c>
      <c r="K29">
        <v>668.5</v>
      </c>
      <c r="L29">
        <v>717.9</v>
      </c>
      <c r="M29">
        <v>848.9</v>
      </c>
      <c r="N29">
        <v>896.5</v>
      </c>
      <c r="O29">
        <v>876.4</v>
      </c>
      <c r="P29">
        <v>721.6</v>
      </c>
      <c r="Q29">
        <v>585.4</v>
      </c>
      <c r="R29">
        <v>569.1</v>
      </c>
      <c r="S29">
        <v>612</v>
      </c>
      <c r="T29">
        <v>704.7</v>
      </c>
      <c r="U29">
        <v>533.70000000000005</v>
      </c>
      <c r="V29">
        <v>706.8</v>
      </c>
      <c r="W29">
        <v>804.1</v>
      </c>
      <c r="X29">
        <v>826.9</v>
      </c>
      <c r="Y29">
        <v>789.2</v>
      </c>
      <c r="Z29">
        <v>796.2</v>
      </c>
      <c r="AA29">
        <v>789.3</v>
      </c>
      <c r="AB29">
        <v>868</v>
      </c>
      <c r="AC29">
        <v>656.2</v>
      </c>
      <c r="AD29">
        <v>709.5</v>
      </c>
      <c r="AE29">
        <v>798.1</v>
      </c>
      <c r="AF29">
        <v>856.6</v>
      </c>
      <c r="AG29" t="s">
        <v>276</v>
      </c>
      <c r="AH29" s="9"/>
      <c r="AI29" s="4"/>
      <c r="AJ29" s="2"/>
      <c r="AK29" s="4"/>
    </row>
    <row r="30" spans="1:37" ht="15" x14ac:dyDescent="0.25">
      <c r="A30" t="s">
        <v>21</v>
      </c>
      <c r="B30" t="s">
        <v>22</v>
      </c>
      <c r="C30" t="s">
        <v>60</v>
      </c>
      <c r="D30" t="s">
        <v>61</v>
      </c>
      <c r="E30">
        <v>357.1</v>
      </c>
      <c r="F30">
        <v>365.6</v>
      </c>
      <c r="G30">
        <v>382.4</v>
      </c>
      <c r="H30">
        <v>331.2</v>
      </c>
      <c r="I30">
        <v>319.2</v>
      </c>
      <c r="J30">
        <v>314.5</v>
      </c>
      <c r="K30">
        <v>287.8</v>
      </c>
      <c r="L30">
        <v>306.10000000000002</v>
      </c>
      <c r="M30">
        <v>294.8</v>
      </c>
      <c r="N30">
        <v>274.60000000000002</v>
      </c>
      <c r="O30">
        <v>289.10000000000002</v>
      </c>
      <c r="P30">
        <v>358.3</v>
      </c>
      <c r="Q30">
        <v>465.7</v>
      </c>
      <c r="R30">
        <v>484.3</v>
      </c>
      <c r="S30">
        <v>457.4</v>
      </c>
      <c r="T30">
        <v>659</v>
      </c>
      <c r="U30">
        <v>426.4</v>
      </c>
      <c r="V30">
        <v>396.1</v>
      </c>
      <c r="W30">
        <v>365.4</v>
      </c>
      <c r="X30">
        <v>390.5</v>
      </c>
      <c r="Y30">
        <v>415.6</v>
      </c>
      <c r="Z30">
        <v>555.70000000000005</v>
      </c>
      <c r="AA30">
        <v>546.9</v>
      </c>
      <c r="AB30">
        <v>566.9</v>
      </c>
      <c r="AC30">
        <v>667</v>
      </c>
      <c r="AD30">
        <v>575.4</v>
      </c>
      <c r="AE30">
        <v>608.79999999999995</v>
      </c>
      <c r="AF30">
        <v>636.29999999999995</v>
      </c>
      <c r="AG30" t="s">
        <v>276</v>
      </c>
      <c r="AH30" s="9"/>
      <c r="AI30" s="4"/>
      <c r="AJ30" s="2"/>
      <c r="AK30" s="4"/>
    </row>
    <row r="31" spans="1:37" ht="15" x14ac:dyDescent="0.25">
      <c r="A31" t="s">
        <v>21</v>
      </c>
      <c r="B31" t="s">
        <v>22</v>
      </c>
      <c r="C31" t="s">
        <v>62</v>
      </c>
      <c r="D31" t="s">
        <v>63</v>
      </c>
      <c r="E31">
        <v>8319.2000000000007</v>
      </c>
      <c r="F31">
        <v>7756.1</v>
      </c>
      <c r="G31">
        <v>8814.6</v>
      </c>
      <c r="H31">
        <v>9311.7000000000007</v>
      </c>
      <c r="I31">
        <v>9582.2999999999993</v>
      </c>
      <c r="J31">
        <v>9781.2999999999993</v>
      </c>
      <c r="K31">
        <v>10675.5</v>
      </c>
      <c r="L31">
        <v>10608.7</v>
      </c>
      <c r="M31">
        <v>9891.9</v>
      </c>
      <c r="N31">
        <v>11181.3</v>
      </c>
      <c r="O31">
        <v>11214.9</v>
      </c>
      <c r="P31">
        <v>12540.8</v>
      </c>
      <c r="Q31">
        <v>13273.1</v>
      </c>
      <c r="R31">
        <v>13163.1</v>
      </c>
      <c r="S31">
        <v>12631.8</v>
      </c>
      <c r="T31">
        <v>11843.2</v>
      </c>
      <c r="U31">
        <v>14054.5</v>
      </c>
      <c r="V31">
        <v>14371.4</v>
      </c>
      <c r="W31">
        <v>15655.5</v>
      </c>
      <c r="X31">
        <v>14857.7</v>
      </c>
      <c r="Y31">
        <v>15088.4</v>
      </c>
      <c r="Z31">
        <v>16238.4</v>
      </c>
      <c r="AA31">
        <v>14634.8</v>
      </c>
      <c r="AB31">
        <v>15871</v>
      </c>
      <c r="AC31">
        <v>18463.599999999999</v>
      </c>
      <c r="AD31">
        <v>19608.400000000001</v>
      </c>
      <c r="AE31">
        <v>21302.7</v>
      </c>
      <c r="AF31">
        <v>22449.4</v>
      </c>
      <c r="AG31">
        <v>22108.1</v>
      </c>
      <c r="AH31" s="8">
        <f>AG31/$AG$7</f>
        <v>7.9780924621657603E-2</v>
      </c>
      <c r="AI31" s="4"/>
      <c r="AJ31" s="2">
        <f>AG31-AF31</f>
        <v>-341.30000000000291</v>
      </c>
      <c r="AK31" s="4">
        <f>AJ31/AF31</f>
        <v>-1.5203078924158458E-2</v>
      </c>
    </row>
    <row r="32" spans="1:37" ht="15" x14ac:dyDescent="0.25">
      <c r="A32" t="s">
        <v>21</v>
      </c>
      <c r="B32" t="s">
        <v>22</v>
      </c>
      <c r="C32" t="s">
        <v>64</v>
      </c>
      <c r="D32" t="s">
        <v>245</v>
      </c>
      <c r="E32">
        <v>4021</v>
      </c>
      <c r="F32">
        <v>3804.1</v>
      </c>
      <c r="G32">
        <v>4316.8</v>
      </c>
      <c r="H32">
        <v>4240.2</v>
      </c>
      <c r="I32">
        <v>4443.5</v>
      </c>
      <c r="J32">
        <v>4491.3</v>
      </c>
      <c r="K32">
        <v>5313.5</v>
      </c>
      <c r="L32">
        <v>5287.1</v>
      </c>
      <c r="M32">
        <v>4791.7</v>
      </c>
      <c r="N32">
        <v>5022.1000000000004</v>
      </c>
      <c r="O32">
        <v>5659.3</v>
      </c>
      <c r="P32">
        <v>6204.3</v>
      </c>
      <c r="Q32">
        <v>7377.1</v>
      </c>
      <c r="R32">
        <v>6714.9</v>
      </c>
      <c r="S32">
        <v>5868.6</v>
      </c>
      <c r="T32">
        <v>5858.6</v>
      </c>
      <c r="U32">
        <v>6116.9</v>
      </c>
      <c r="V32">
        <v>6100.8</v>
      </c>
      <c r="W32">
        <v>7601.6</v>
      </c>
      <c r="X32">
        <v>7727.4</v>
      </c>
      <c r="Y32">
        <v>6863.1</v>
      </c>
      <c r="Z32">
        <v>7385.8</v>
      </c>
      <c r="AA32">
        <v>7129</v>
      </c>
      <c r="AB32">
        <v>8594.6</v>
      </c>
      <c r="AC32">
        <v>9014.6</v>
      </c>
      <c r="AD32">
        <v>9367.2999999999993</v>
      </c>
      <c r="AE32">
        <v>10887.4</v>
      </c>
      <c r="AF32">
        <v>11292.5</v>
      </c>
      <c r="AG32" t="s">
        <v>276</v>
      </c>
      <c r="AH32" s="9"/>
      <c r="AI32" s="4"/>
      <c r="AJ32" s="2"/>
      <c r="AK32" s="4"/>
    </row>
    <row r="33" spans="1:37" ht="15" x14ac:dyDescent="0.25">
      <c r="A33" t="s">
        <v>21</v>
      </c>
      <c r="B33" t="s">
        <v>22</v>
      </c>
      <c r="C33" t="s">
        <v>65</v>
      </c>
      <c r="D33" t="s">
        <v>66</v>
      </c>
      <c r="E33">
        <v>33.700000000000003</v>
      </c>
      <c r="F33">
        <v>38.700000000000003</v>
      </c>
      <c r="G33">
        <v>50.7</v>
      </c>
      <c r="H33">
        <v>55.5</v>
      </c>
      <c r="I33">
        <v>44.4</v>
      </c>
      <c r="J33">
        <v>39.799999999999997</v>
      </c>
      <c r="K33">
        <v>27.8</v>
      </c>
      <c r="L33">
        <v>49.6</v>
      </c>
      <c r="M33">
        <v>40.299999999999997</v>
      </c>
      <c r="N33">
        <v>39.799999999999997</v>
      </c>
      <c r="O33">
        <v>49.7</v>
      </c>
      <c r="P33">
        <v>56.9</v>
      </c>
      <c r="Q33">
        <v>59.5</v>
      </c>
      <c r="R33">
        <v>59.6</v>
      </c>
      <c r="S33">
        <v>57.7</v>
      </c>
      <c r="T33">
        <v>70.099999999999994</v>
      </c>
      <c r="U33">
        <v>63.7</v>
      </c>
      <c r="V33">
        <v>56.1</v>
      </c>
      <c r="W33">
        <v>53.7</v>
      </c>
      <c r="X33">
        <v>51.2</v>
      </c>
      <c r="Y33">
        <v>51.5</v>
      </c>
      <c r="Z33">
        <v>43.6</v>
      </c>
      <c r="AA33">
        <v>39.1</v>
      </c>
      <c r="AB33">
        <v>37.299999999999997</v>
      </c>
      <c r="AC33">
        <v>38.5</v>
      </c>
      <c r="AD33">
        <v>40.4</v>
      </c>
      <c r="AE33">
        <v>42.7</v>
      </c>
      <c r="AF33">
        <v>43.4</v>
      </c>
      <c r="AG33" t="s">
        <v>276</v>
      </c>
      <c r="AH33" s="9"/>
      <c r="AI33" s="4"/>
      <c r="AJ33" s="2"/>
      <c r="AK33" s="4"/>
    </row>
    <row r="34" spans="1:37" ht="15" x14ac:dyDescent="0.25">
      <c r="A34" t="s">
        <v>21</v>
      </c>
      <c r="B34" t="s">
        <v>22</v>
      </c>
      <c r="C34" t="s">
        <v>67</v>
      </c>
      <c r="D34" t="s">
        <v>225</v>
      </c>
      <c r="E34">
        <v>116</v>
      </c>
      <c r="F34">
        <v>127.6</v>
      </c>
      <c r="G34">
        <v>137.80000000000001</v>
      </c>
      <c r="H34">
        <v>121.7</v>
      </c>
      <c r="I34">
        <v>109</v>
      </c>
      <c r="J34">
        <v>118.5</v>
      </c>
      <c r="K34">
        <v>92.9</v>
      </c>
      <c r="L34">
        <v>90.1</v>
      </c>
      <c r="M34">
        <v>69.8</v>
      </c>
      <c r="N34">
        <v>64.5</v>
      </c>
      <c r="O34">
        <v>71.099999999999994</v>
      </c>
      <c r="P34">
        <v>68.8</v>
      </c>
      <c r="Q34">
        <v>51.1</v>
      </c>
      <c r="R34">
        <v>54.8</v>
      </c>
      <c r="S34">
        <v>64.900000000000006</v>
      </c>
      <c r="T34">
        <v>54</v>
      </c>
      <c r="U34">
        <v>48.6</v>
      </c>
      <c r="V34">
        <v>42.3</v>
      </c>
      <c r="W34">
        <v>48.4</v>
      </c>
      <c r="X34">
        <v>52.4</v>
      </c>
      <c r="Y34">
        <v>58.6</v>
      </c>
      <c r="Z34">
        <v>68.7</v>
      </c>
      <c r="AA34">
        <v>69.900000000000006</v>
      </c>
      <c r="AB34">
        <v>60.6</v>
      </c>
      <c r="AC34">
        <v>79.400000000000006</v>
      </c>
      <c r="AD34">
        <v>91.1</v>
      </c>
      <c r="AE34">
        <v>89.3</v>
      </c>
      <c r="AF34">
        <v>96.3</v>
      </c>
      <c r="AG34" t="s">
        <v>276</v>
      </c>
      <c r="AH34" s="9"/>
      <c r="AI34" s="4"/>
      <c r="AJ34" s="2"/>
      <c r="AK34" s="4"/>
    </row>
    <row r="35" spans="1:37" ht="15" x14ac:dyDescent="0.25">
      <c r="A35" t="s">
        <v>21</v>
      </c>
      <c r="B35" t="s">
        <v>22</v>
      </c>
      <c r="C35" t="s">
        <v>68</v>
      </c>
      <c r="D35" t="s">
        <v>226</v>
      </c>
      <c r="E35">
        <v>410.2</v>
      </c>
      <c r="F35">
        <v>477.1</v>
      </c>
      <c r="G35">
        <v>580.6</v>
      </c>
      <c r="H35">
        <v>603.1</v>
      </c>
      <c r="I35">
        <v>633.29999999999995</v>
      </c>
      <c r="J35">
        <v>515.29999999999995</v>
      </c>
      <c r="K35">
        <v>579.70000000000005</v>
      </c>
      <c r="L35">
        <v>606.4</v>
      </c>
      <c r="M35">
        <v>593.1</v>
      </c>
      <c r="N35">
        <v>676.1</v>
      </c>
      <c r="O35">
        <v>584.20000000000005</v>
      </c>
      <c r="P35">
        <v>504.9</v>
      </c>
      <c r="Q35">
        <v>635.29999999999995</v>
      </c>
      <c r="R35">
        <v>700.7</v>
      </c>
      <c r="S35">
        <v>643</v>
      </c>
      <c r="T35">
        <v>588.1</v>
      </c>
      <c r="U35">
        <v>767.3</v>
      </c>
      <c r="V35">
        <v>803.8</v>
      </c>
      <c r="W35">
        <v>859.4</v>
      </c>
      <c r="X35">
        <v>784.2</v>
      </c>
      <c r="Y35">
        <v>722.6</v>
      </c>
      <c r="Z35">
        <v>777</v>
      </c>
      <c r="AA35">
        <v>660.8</v>
      </c>
      <c r="AB35">
        <v>767.5</v>
      </c>
      <c r="AC35">
        <v>645.9</v>
      </c>
      <c r="AD35">
        <v>700.3</v>
      </c>
      <c r="AE35">
        <v>701.4</v>
      </c>
      <c r="AF35">
        <v>680.8</v>
      </c>
      <c r="AG35" t="s">
        <v>276</v>
      </c>
      <c r="AH35" s="9"/>
      <c r="AI35" s="4"/>
      <c r="AJ35" s="2"/>
      <c r="AK35" s="4"/>
    </row>
    <row r="36" spans="1:37" ht="15" x14ac:dyDescent="0.25">
      <c r="A36" t="s">
        <v>21</v>
      </c>
      <c r="B36" t="s">
        <v>22</v>
      </c>
      <c r="C36" t="s">
        <v>69</v>
      </c>
      <c r="D36" t="s">
        <v>70</v>
      </c>
      <c r="E36">
        <v>427</v>
      </c>
      <c r="F36">
        <v>416.8</v>
      </c>
      <c r="G36">
        <v>498.7</v>
      </c>
      <c r="H36">
        <v>479.5</v>
      </c>
      <c r="I36">
        <v>499</v>
      </c>
      <c r="J36">
        <v>488.1</v>
      </c>
      <c r="K36">
        <v>504.5</v>
      </c>
      <c r="L36">
        <v>488.8</v>
      </c>
      <c r="M36">
        <v>501.3</v>
      </c>
      <c r="N36">
        <v>517.5</v>
      </c>
      <c r="O36">
        <v>579.9</v>
      </c>
      <c r="P36">
        <v>581.6</v>
      </c>
      <c r="Q36">
        <v>550.1</v>
      </c>
      <c r="R36">
        <v>549.4</v>
      </c>
      <c r="S36">
        <v>534.70000000000005</v>
      </c>
      <c r="T36">
        <v>487.5</v>
      </c>
      <c r="U36">
        <v>526.5</v>
      </c>
      <c r="V36">
        <v>514.29999999999995</v>
      </c>
      <c r="W36">
        <v>510</v>
      </c>
      <c r="X36">
        <v>548.20000000000005</v>
      </c>
      <c r="Y36">
        <v>496.1</v>
      </c>
      <c r="Z36">
        <v>542.4</v>
      </c>
      <c r="AA36">
        <v>559.1</v>
      </c>
      <c r="AB36">
        <v>516.4</v>
      </c>
      <c r="AC36">
        <v>625.20000000000005</v>
      </c>
      <c r="AD36">
        <v>657.8</v>
      </c>
      <c r="AE36">
        <v>653.4</v>
      </c>
      <c r="AF36">
        <v>659.5</v>
      </c>
      <c r="AG36" t="s">
        <v>276</v>
      </c>
      <c r="AH36" s="9"/>
      <c r="AI36" s="4"/>
      <c r="AJ36" s="2"/>
      <c r="AK36" s="4"/>
    </row>
    <row r="37" spans="1:37" ht="15" x14ac:dyDescent="0.25">
      <c r="A37" t="s">
        <v>21</v>
      </c>
      <c r="B37" t="s">
        <v>22</v>
      </c>
      <c r="C37" t="s">
        <v>71</v>
      </c>
      <c r="D37" t="s">
        <v>72</v>
      </c>
      <c r="E37">
        <v>98</v>
      </c>
      <c r="F37">
        <v>124.2</v>
      </c>
      <c r="G37">
        <v>84.3</v>
      </c>
      <c r="H37">
        <v>96.7</v>
      </c>
      <c r="I37">
        <v>119.5</v>
      </c>
      <c r="J37">
        <v>99.5</v>
      </c>
      <c r="K37">
        <v>141.19999999999999</v>
      </c>
      <c r="L37">
        <v>105</v>
      </c>
      <c r="M37">
        <v>116.2</v>
      </c>
      <c r="N37">
        <v>86.6</v>
      </c>
      <c r="O37">
        <v>87.9</v>
      </c>
      <c r="P37">
        <v>127</v>
      </c>
      <c r="Q37">
        <v>120.3</v>
      </c>
      <c r="R37">
        <v>117.3</v>
      </c>
      <c r="S37">
        <v>146.69999999999999</v>
      </c>
      <c r="T37">
        <v>180.6</v>
      </c>
      <c r="U37">
        <v>187.6</v>
      </c>
      <c r="V37">
        <v>235.2</v>
      </c>
      <c r="W37">
        <v>233.5</v>
      </c>
      <c r="X37">
        <v>128.9</v>
      </c>
      <c r="Y37">
        <v>136.1</v>
      </c>
      <c r="Z37">
        <v>281.60000000000002</v>
      </c>
      <c r="AA37">
        <v>156.80000000000001</v>
      </c>
      <c r="AB37">
        <v>113.9</v>
      </c>
      <c r="AC37">
        <v>159</v>
      </c>
      <c r="AD37">
        <v>233.9</v>
      </c>
      <c r="AE37">
        <v>215.8</v>
      </c>
      <c r="AF37">
        <v>220.6</v>
      </c>
      <c r="AG37" t="s">
        <v>276</v>
      </c>
      <c r="AH37" s="9"/>
      <c r="AI37" s="4"/>
      <c r="AJ37" s="2"/>
      <c r="AK37" s="4"/>
    </row>
    <row r="38" spans="1:37" ht="15" x14ac:dyDescent="0.25">
      <c r="A38" t="s">
        <v>21</v>
      </c>
      <c r="B38" t="s">
        <v>22</v>
      </c>
      <c r="C38" t="s">
        <v>73</v>
      </c>
      <c r="D38" t="s">
        <v>227</v>
      </c>
      <c r="E38">
        <v>2160.1</v>
      </c>
      <c r="F38">
        <v>1746.5</v>
      </c>
      <c r="G38">
        <v>1979.8</v>
      </c>
      <c r="H38">
        <v>2669</v>
      </c>
      <c r="I38">
        <v>2902.3</v>
      </c>
      <c r="J38">
        <v>3153</v>
      </c>
      <c r="K38">
        <v>3111.8</v>
      </c>
      <c r="L38">
        <v>3105.5</v>
      </c>
      <c r="M38">
        <v>2885.2</v>
      </c>
      <c r="N38">
        <v>3867.3</v>
      </c>
      <c r="O38">
        <v>3215.2</v>
      </c>
      <c r="P38">
        <v>4111</v>
      </c>
      <c r="Q38">
        <v>3566.4</v>
      </c>
      <c r="R38">
        <v>4010.8</v>
      </c>
      <c r="S38">
        <v>4262</v>
      </c>
      <c r="T38">
        <v>3516.3</v>
      </c>
      <c r="U38">
        <v>5247.2</v>
      </c>
      <c r="V38">
        <v>5571.5</v>
      </c>
      <c r="W38">
        <v>5206.8</v>
      </c>
      <c r="X38">
        <v>4437.1000000000004</v>
      </c>
      <c r="Y38">
        <v>5586.2</v>
      </c>
      <c r="Z38">
        <v>5817.7</v>
      </c>
      <c r="AA38">
        <v>4695.1000000000004</v>
      </c>
      <c r="AB38">
        <v>4534.3</v>
      </c>
      <c r="AC38">
        <v>6658.4</v>
      </c>
      <c r="AD38">
        <v>7176.1</v>
      </c>
      <c r="AE38">
        <v>7338.9</v>
      </c>
      <c r="AF38">
        <v>8035.4</v>
      </c>
      <c r="AG38" t="s">
        <v>276</v>
      </c>
      <c r="AH38" s="9"/>
      <c r="AI38" s="4"/>
      <c r="AJ38" s="2"/>
      <c r="AK38" s="4"/>
    </row>
    <row r="39" spans="1:37" ht="15" x14ac:dyDescent="0.25">
      <c r="A39" t="s">
        <v>21</v>
      </c>
      <c r="B39" t="s">
        <v>22</v>
      </c>
      <c r="C39" t="s">
        <v>74</v>
      </c>
      <c r="D39" t="s">
        <v>75</v>
      </c>
      <c r="E39">
        <v>1053.0999999999999</v>
      </c>
      <c r="F39">
        <v>1021.2</v>
      </c>
      <c r="G39">
        <v>1165.8</v>
      </c>
      <c r="H39">
        <v>1046.0999999999999</v>
      </c>
      <c r="I39">
        <v>831.4</v>
      </c>
      <c r="J39">
        <v>875.8</v>
      </c>
      <c r="K39">
        <v>904</v>
      </c>
      <c r="L39">
        <v>876.3</v>
      </c>
      <c r="M39">
        <v>894.4</v>
      </c>
      <c r="N39">
        <v>907.4</v>
      </c>
      <c r="O39">
        <v>967.6</v>
      </c>
      <c r="P39">
        <v>886.2</v>
      </c>
      <c r="Q39">
        <v>913.2</v>
      </c>
      <c r="R39">
        <v>955.6</v>
      </c>
      <c r="S39">
        <v>1054.2</v>
      </c>
      <c r="T39">
        <v>1088</v>
      </c>
      <c r="U39">
        <v>1096.5999999999999</v>
      </c>
      <c r="V39">
        <v>1047.5</v>
      </c>
      <c r="W39">
        <v>1142.2</v>
      </c>
      <c r="X39">
        <v>1128.4000000000001</v>
      </c>
      <c r="Y39">
        <v>1174.2</v>
      </c>
      <c r="Z39">
        <v>1321.6</v>
      </c>
      <c r="AA39">
        <v>1325.1</v>
      </c>
      <c r="AB39">
        <v>1246.4000000000001</v>
      </c>
      <c r="AC39">
        <v>1242.5999999999999</v>
      </c>
      <c r="AD39">
        <v>1341.6</v>
      </c>
      <c r="AE39">
        <v>1373.9</v>
      </c>
      <c r="AF39">
        <v>1420.9</v>
      </c>
      <c r="AG39" t="s">
        <v>276</v>
      </c>
      <c r="AH39" s="9"/>
      <c r="AI39" s="4"/>
      <c r="AJ39" s="2"/>
      <c r="AK39" s="4"/>
    </row>
    <row r="40" spans="1:37" ht="15" x14ac:dyDescent="0.25">
      <c r="A40" t="s">
        <v>21</v>
      </c>
      <c r="B40" t="s">
        <v>22</v>
      </c>
      <c r="C40" t="s">
        <v>76</v>
      </c>
      <c r="D40" t="s">
        <v>77</v>
      </c>
      <c r="E40">
        <v>5341.3</v>
      </c>
      <c r="F40">
        <v>5440</v>
      </c>
      <c r="G40">
        <v>5687</v>
      </c>
      <c r="H40">
        <v>5474.8</v>
      </c>
      <c r="I40">
        <v>5211.8999999999996</v>
      </c>
      <c r="J40">
        <v>5283.3</v>
      </c>
      <c r="K40">
        <v>5410.7</v>
      </c>
      <c r="L40">
        <v>5990.2</v>
      </c>
      <c r="M40">
        <v>6662.3</v>
      </c>
      <c r="N40">
        <v>7033.4</v>
      </c>
      <c r="O40">
        <v>7531.3</v>
      </c>
      <c r="P40">
        <v>8377.9</v>
      </c>
      <c r="Q40">
        <v>8383.7999999999993</v>
      </c>
      <c r="R40">
        <v>8855.9</v>
      </c>
      <c r="S40">
        <v>9276.5</v>
      </c>
      <c r="T40">
        <v>10154.700000000001</v>
      </c>
      <c r="U40">
        <v>10594.7</v>
      </c>
      <c r="V40">
        <v>10865.1</v>
      </c>
      <c r="W40">
        <v>10892.6</v>
      </c>
      <c r="X40">
        <v>10972.8</v>
      </c>
      <c r="Y40">
        <v>11215.1</v>
      </c>
      <c r="Z40">
        <v>11471.3</v>
      </c>
      <c r="AA40">
        <v>11922.2</v>
      </c>
      <c r="AB40">
        <v>12127.9</v>
      </c>
      <c r="AC40">
        <v>13362.9</v>
      </c>
      <c r="AD40">
        <v>14693.8</v>
      </c>
      <c r="AE40">
        <v>15464</v>
      </c>
      <c r="AF40">
        <v>15943.8</v>
      </c>
      <c r="AG40">
        <v>17114.099999999999</v>
      </c>
      <c r="AH40" s="15">
        <f>AG40/$AG$7</f>
        <v>6.1759206900073291E-2</v>
      </c>
      <c r="AI40" s="4"/>
      <c r="AJ40" s="2">
        <f>AG40-AF40</f>
        <v>1170.2999999999993</v>
      </c>
      <c r="AK40" s="4">
        <f>AJ40/AF40</f>
        <v>7.3401573025251146E-2</v>
      </c>
    </row>
    <row r="41" spans="1:37" ht="15" x14ac:dyDescent="0.25">
      <c r="A41" t="s">
        <v>21</v>
      </c>
      <c r="B41" t="s">
        <v>22</v>
      </c>
      <c r="C41" t="s">
        <v>78</v>
      </c>
      <c r="D41" t="s">
        <v>79</v>
      </c>
      <c r="E41">
        <v>5831.6</v>
      </c>
      <c r="F41">
        <v>6175.6</v>
      </c>
      <c r="G41">
        <v>6298.2</v>
      </c>
      <c r="H41">
        <v>6524.5</v>
      </c>
      <c r="I41">
        <v>6726.7</v>
      </c>
      <c r="J41">
        <v>6887.8</v>
      </c>
      <c r="K41">
        <v>7115.3</v>
      </c>
      <c r="L41">
        <v>7219.6</v>
      </c>
      <c r="M41">
        <v>7339.9</v>
      </c>
      <c r="N41">
        <v>7436.3</v>
      </c>
      <c r="O41">
        <v>7480.1</v>
      </c>
      <c r="P41">
        <v>7777.9</v>
      </c>
      <c r="Q41">
        <v>7989.2</v>
      </c>
      <c r="R41">
        <v>8182.4</v>
      </c>
      <c r="S41">
        <v>8360.6</v>
      </c>
      <c r="T41">
        <v>8812.7999999999993</v>
      </c>
      <c r="U41">
        <v>9009.5</v>
      </c>
      <c r="V41">
        <v>9113.7000000000007</v>
      </c>
      <c r="W41">
        <v>9660.6</v>
      </c>
      <c r="X41">
        <v>10259</v>
      </c>
      <c r="Y41">
        <v>10432.5</v>
      </c>
      <c r="Z41">
        <v>10663.3</v>
      </c>
      <c r="AA41">
        <v>11141.4</v>
      </c>
      <c r="AB41">
        <v>11597.8</v>
      </c>
      <c r="AC41">
        <v>13259.3</v>
      </c>
      <c r="AD41">
        <v>14194.9</v>
      </c>
      <c r="AE41">
        <v>15214.3</v>
      </c>
      <c r="AF41">
        <v>15834.3</v>
      </c>
      <c r="AG41">
        <v>16696.5</v>
      </c>
      <c r="AH41" s="15">
        <f>AG41/$AG$7</f>
        <v>6.025222465727522E-2</v>
      </c>
      <c r="AI41" s="4"/>
      <c r="AJ41" s="2">
        <f>AG41-AF41</f>
        <v>862.20000000000073</v>
      </c>
      <c r="AK41" s="4">
        <f>AJ41/AF41</f>
        <v>5.4451412440082655E-2</v>
      </c>
    </row>
    <row r="42" spans="1:37" ht="15" x14ac:dyDescent="0.25">
      <c r="A42" t="s">
        <v>21</v>
      </c>
      <c r="B42" t="s">
        <v>22</v>
      </c>
      <c r="C42" t="s">
        <v>80</v>
      </c>
      <c r="D42" t="s">
        <v>81</v>
      </c>
      <c r="E42">
        <v>2274.5</v>
      </c>
      <c r="F42">
        <v>2566.9</v>
      </c>
      <c r="G42">
        <v>2753.3</v>
      </c>
      <c r="H42">
        <v>2965.6</v>
      </c>
      <c r="I42">
        <v>2933.1</v>
      </c>
      <c r="J42">
        <v>2994.6</v>
      </c>
      <c r="K42">
        <v>3283.7</v>
      </c>
      <c r="L42">
        <v>3808.4</v>
      </c>
      <c r="M42">
        <v>4186.8</v>
      </c>
      <c r="N42">
        <v>4601.3</v>
      </c>
      <c r="O42">
        <v>4665.8999999999996</v>
      </c>
      <c r="P42">
        <v>4805.8</v>
      </c>
      <c r="Q42">
        <v>4563.8999999999996</v>
      </c>
      <c r="R42">
        <v>4743.6000000000004</v>
      </c>
      <c r="S42">
        <v>4880.1000000000004</v>
      </c>
      <c r="T42">
        <v>5118.5</v>
      </c>
      <c r="U42">
        <v>5271.7</v>
      </c>
      <c r="V42">
        <v>5672.2</v>
      </c>
      <c r="W42">
        <v>6052.9</v>
      </c>
      <c r="X42">
        <v>6071.4</v>
      </c>
      <c r="Y42">
        <v>6469.1</v>
      </c>
      <c r="Z42">
        <v>6816.2</v>
      </c>
      <c r="AA42">
        <v>6893.7</v>
      </c>
      <c r="AB42">
        <v>6768.4</v>
      </c>
      <c r="AC42">
        <v>7798.7</v>
      </c>
      <c r="AD42">
        <v>8505.1</v>
      </c>
      <c r="AE42">
        <v>8477.1</v>
      </c>
      <c r="AF42">
        <v>8564.2999999999993</v>
      </c>
      <c r="AG42">
        <v>8824.2000000000007</v>
      </c>
      <c r="AH42" s="8">
        <f>AG42/$AG$7</f>
        <v>3.1843660696596776E-2</v>
      </c>
      <c r="AI42" s="4"/>
      <c r="AJ42" s="2">
        <f>AG42-AF42</f>
        <v>259.90000000000146</v>
      </c>
      <c r="AK42" s="4">
        <f>AJ42/AF42</f>
        <v>3.0346905176138327E-2</v>
      </c>
    </row>
    <row r="43" spans="1:37" ht="15" x14ac:dyDescent="0.25">
      <c r="A43" t="s">
        <v>21</v>
      </c>
      <c r="B43" t="s">
        <v>22</v>
      </c>
      <c r="C43" t="s">
        <v>82</v>
      </c>
      <c r="D43" t="s">
        <v>83</v>
      </c>
      <c r="E43">
        <v>54.7</v>
      </c>
      <c r="F43">
        <v>53.6</v>
      </c>
      <c r="G43">
        <v>58.3</v>
      </c>
      <c r="H43">
        <v>51</v>
      </c>
      <c r="I43">
        <v>23.2</v>
      </c>
      <c r="J43">
        <v>33.200000000000003</v>
      </c>
      <c r="K43">
        <v>41.1</v>
      </c>
      <c r="L43">
        <v>46.2</v>
      </c>
      <c r="M43">
        <v>64.7</v>
      </c>
      <c r="N43">
        <v>54.9</v>
      </c>
      <c r="O43">
        <v>56.6</v>
      </c>
      <c r="P43">
        <v>55.7</v>
      </c>
      <c r="Q43">
        <v>70.900000000000006</v>
      </c>
      <c r="R43">
        <v>92.4</v>
      </c>
      <c r="S43">
        <v>87.6</v>
      </c>
      <c r="T43">
        <v>95.1</v>
      </c>
      <c r="U43">
        <v>76.099999999999994</v>
      </c>
      <c r="V43">
        <v>89.6</v>
      </c>
      <c r="W43">
        <v>100.4</v>
      </c>
      <c r="X43">
        <v>96.9</v>
      </c>
      <c r="Y43">
        <v>125.7</v>
      </c>
      <c r="Z43">
        <v>122</v>
      </c>
      <c r="AA43">
        <v>127.3</v>
      </c>
      <c r="AB43">
        <v>18</v>
      </c>
      <c r="AC43">
        <v>87.3</v>
      </c>
      <c r="AD43">
        <v>173.1</v>
      </c>
      <c r="AE43">
        <v>171.5</v>
      </c>
      <c r="AF43">
        <v>175.5</v>
      </c>
      <c r="AG43" t="s">
        <v>276</v>
      </c>
      <c r="AH43" s="9"/>
      <c r="AI43" s="4"/>
      <c r="AJ43" s="2"/>
      <c r="AK43" s="4"/>
    </row>
    <row r="44" spans="1:37" ht="15" x14ac:dyDescent="0.25">
      <c r="A44" t="s">
        <v>21</v>
      </c>
      <c r="B44" t="s">
        <v>22</v>
      </c>
      <c r="C44" t="s">
        <v>84</v>
      </c>
      <c r="D44" t="s">
        <v>85</v>
      </c>
      <c r="E44">
        <v>414.8</v>
      </c>
      <c r="F44">
        <v>469</v>
      </c>
      <c r="G44">
        <v>472.5</v>
      </c>
      <c r="H44">
        <v>504.3</v>
      </c>
      <c r="I44">
        <v>516.6</v>
      </c>
      <c r="J44">
        <v>471.7</v>
      </c>
      <c r="K44">
        <v>510.3</v>
      </c>
      <c r="L44">
        <v>605.6</v>
      </c>
      <c r="M44">
        <v>684.4</v>
      </c>
      <c r="N44">
        <v>847.6</v>
      </c>
      <c r="O44">
        <v>876.8</v>
      </c>
      <c r="P44">
        <v>991.3</v>
      </c>
      <c r="Q44">
        <v>853</v>
      </c>
      <c r="R44">
        <v>875.5</v>
      </c>
      <c r="S44">
        <v>901.9</v>
      </c>
      <c r="T44">
        <v>968.9</v>
      </c>
      <c r="U44">
        <v>1017.2</v>
      </c>
      <c r="V44">
        <v>1118.0999999999999</v>
      </c>
      <c r="W44">
        <v>1119.4000000000001</v>
      </c>
      <c r="X44">
        <v>1015.5</v>
      </c>
      <c r="Y44">
        <v>1077.9000000000001</v>
      </c>
      <c r="Z44">
        <v>1130.5999999999999</v>
      </c>
      <c r="AA44">
        <v>1117.5999999999999</v>
      </c>
      <c r="AB44">
        <v>1044.7</v>
      </c>
      <c r="AC44">
        <v>1194.9000000000001</v>
      </c>
      <c r="AD44">
        <v>1303.2</v>
      </c>
      <c r="AE44">
        <v>1327.5</v>
      </c>
      <c r="AF44">
        <v>1336.9</v>
      </c>
      <c r="AG44" t="s">
        <v>276</v>
      </c>
      <c r="AH44" s="9"/>
      <c r="AI44" s="4"/>
      <c r="AJ44" s="2"/>
      <c r="AK44" s="4"/>
    </row>
    <row r="45" spans="1:37" ht="15" x14ac:dyDescent="0.25">
      <c r="A45" t="s">
        <v>21</v>
      </c>
      <c r="B45" t="s">
        <v>22</v>
      </c>
      <c r="C45" t="s">
        <v>86</v>
      </c>
      <c r="D45" t="s">
        <v>87</v>
      </c>
      <c r="E45">
        <v>23.2</v>
      </c>
      <c r="F45">
        <v>24.3</v>
      </c>
      <c r="G45">
        <v>40.5</v>
      </c>
      <c r="H45">
        <v>52.7</v>
      </c>
      <c r="I45">
        <v>44.5</v>
      </c>
      <c r="J45">
        <v>34.1</v>
      </c>
      <c r="K45">
        <v>26.4</v>
      </c>
      <c r="L45">
        <v>22.4</v>
      </c>
      <c r="M45">
        <v>20.3</v>
      </c>
      <c r="N45">
        <v>30.5</v>
      </c>
      <c r="O45">
        <v>30.4</v>
      </c>
      <c r="P45">
        <v>33.5</v>
      </c>
      <c r="Q45">
        <v>29.3</v>
      </c>
      <c r="R45">
        <v>25.6</v>
      </c>
      <c r="S45">
        <v>25.4</v>
      </c>
      <c r="T45">
        <v>17.600000000000001</v>
      </c>
      <c r="U45">
        <v>21</v>
      </c>
      <c r="V45">
        <v>22.2</v>
      </c>
      <c r="W45">
        <v>19.8</v>
      </c>
      <c r="X45">
        <v>19.399999999999999</v>
      </c>
      <c r="Y45">
        <v>15.8</v>
      </c>
      <c r="Z45">
        <v>16.3</v>
      </c>
      <c r="AA45">
        <v>15.3</v>
      </c>
      <c r="AB45">
        <v>15.4</v>
      </c>
      <c r="AC45">
        <v>39.1</v>
      </c>
      <c r="AD45">
        <v>20.7</v>
      </c>
      <c r="AE45">
        <v>23.4</v>
      </c>
      <c r="AF45">
        <v>27.4</v>
      </c>
      <c r="AG45" t="s">
        <v>276</v>
      </c>
      <c r="AH45" s="9"/>
      <c r="AI45" s="4"/>
      <c r="AJ45" s="2"/>
      <c r="AK45" s="4"/>
    </row>
    <row r="46" spans="1:37" ht="15" x14ac:dyDescent="0.25">
      <c r="A46" t="s">
        <v>21</v>
      </c>
      <c r="B46" t="s">
        <v>22</v>
      </c>
      <c r="C46" t="s">
        <v>88</v>
      </c>
      <c r="D46" t="s">
        <v>89</v>
      </c>
      <c r="E46">
        <v>1096.5</v>
      </c>
      <c r="F46">
        <v>1233.5</v>
      </c>
      <c r="G46">
        <v>1384.1</v>
      </c>
      <c r="H46">
        <v>1494.8</v>
      </c>
      <c r="I46">
        <v>1476.9</v>
      </c>
      <c r="J46">
        <v>1524.8</v>
      </c>
      <c r="K46">
        <v>1742</v>
      </c>
      <c r="L46">
        <v>2071.6</v>
      </c>
      <c r="M46">
        <v>2260.3000000000002</v>
      </c>
      <c r="N46">
        <v>2447</v>
      </c>
      <c r="O46">
        <v>2435.6999999999998</v>
      </c>
      <c r="P46">
        <v>2378.6</v>
      </c>
      <c r="Q46">
        <v>2240.3000000000002</v>
      </c>
      <c r="R46">
        <v>2367.4</v>
      </c>
      <c r="S46">
        <v>2481.1999999999998</v>
      </c>
      <c r="T46">
        <v>2588.1</v>
      </c>
      <c r="U46">
        <v>2611.6</v>
      </c>
      <c r="V46">
        <v>2847.9</v>
      </c>
      <c r="W46">
        <v>3179</v>
      </c>
      <c r="X46">
        <v>3248.5</v>
      </c>
      <c r="Y46">
        <v>3505.8</v>
      </c>
      <c r="Z46">
        <v>3699</v>
      </c>
      <c r="AA46">
        <v>3714.6</v>
      </c>
      <c r="AB46">
        <v>3723.2</v>
      </c>
      <c r="AC46">
        <v>4116.7</v>
      </c>
      <c r="AD46">
        <v>4433.6000000000004</v>
      </c>
      <c r="AE46">
        <v>4360.3</v>
      </c>
      <c r="AF46">
        <v>4241.8999999999996</v>
      </c>
      <c r="AG46" t="s">
        <v>276</v>
      </c>
      <c r="AH46" s="9"/>
      <c r="AI46" s="4"/>
      <c r="AJ46" s="2"/>
      <c r="AK46" s="4"/>
    </row>
    <row r="47" spans="1:37" ht="15" x14ac:dyDescent="0.25">
      <c r="A47" t="s">
        <v>21</v>
      </c>
      <c r="B47" t="s">
        <v>22</v>
      </c>
      <c r="C47" t="s">
        <v>90</v>
      </c>
      <c r="D47" t="s">
        <v>91</v>
      </c>
      <c r="E47">
        <v>46.7</v>
      </c>
      <c r="F47">
        <v>48.2</v>
      </c>
      <c r="G47">
        <v>62.1</v>
      </c>
      <c r="H47">
        <v>64.099999999999994</v>
      </c>
      <c r="I47">
        <v>57.3</v>
      </c>
      <c r="J47">
        <v>57.5</v>
      </c>
      <c r="K47">
        <v>56.9</v>
      </c>
      <c r="L47">
        <v>65.2</v>
      </c>
      <c r="M47">
        <v>71.2</v>
      </c>
      <c r="N47">
        <v>88</v>
      </c>
      <c r="O47">
        <v>95.6</v>
      </c>
      <c r="P47">
        <v>105.5</v>
      </c>
      <c r="Q47">
        <v>105.6</v>
      </c>
      <c r="R47">
        <v>111.5</v>
      </c>
      <c r="S47">
        <v>121.2</v>
      </c>
      <c r="T47">
        <v>131.1</v>
      </c>
      <c r="U47">
        <v>137.19999999999999</v>
      </c>
      <c r="V47">
        <v>146.30000000000001</v>
      </c>
      <c r="W47">
        <v>145.69999999999999</v>
      </c>
      <c r="X47">
        <v>141.69999999999999</v>
      </c>
      <c r="Y47">
        <v>147.69999999999999</v>
      </c>
      <c r="Z47">
        <v>136.9</v>
      </c>
      <c r="AA47">
        <v>140.5</v>
      </c>
      <c r="AB47">
        <v>101.2</v>
      </c>
      <c r="AC47">
        <v>117.7</v>
      </c>
      <c r="AD47">
        <v>136.19999999999999</v>
      </c>
      <c r="AE47">
        <v>145.80000000000001</v>
      </c>
      <c r="AF47">
        <v>157.4</v>
      </c>
      <c r="AG47" t="s">
        <v>276</v>
      </c>
      <c r="AH47" s="9"/>
      <c r="AI47" s="4"/>
      <c r="AJ47" s="2"/>
      <c r="AK47" s="4"/>
    </row>
    <row r="48" spans="1:37" ht="15" x14ac:dyDescent="0.25">
      <c r="A48" t="s">
        <v>21</v>
      </c>
      <c r="B48" t="s">
        <v>22</v>
      </c>
      <c r="C48" t="s">
        <v>92</v>
      </c>
      <c r="D48" t="s">
        <v>93</v>
      </c>
      <c r="E48">
        <v>25.6</v>
      </c>
      <c r="F48">
        <v>42.4</v>
      </c>
      <c r="G48">
        <v>37.1</v>
      </c>
      <c r="H48">
        <v>28</v>
      </c>
      <c r="I48">
        <v>29.7</v>
      </c>
      <c r="J48">
        <v>37.1</v>
      </c>
      <c r="K48">
        <v>43.8</v>
      </c>
      <c r="L48">
        <v>60</v>
      </c>
      <c r="M48">
        <v>65.7</v>
      </c>
      <c r="N48">
        <v>69.599999999999994</v>
      </c>
      <c r="O48">
        <v>72.900000000000006</v>
      </c>
      <c r="P48">
        <v>77.400000000000006</v>
      </c>
      <c r="Q48">
        <v>76.2</v>
      </c>
      <c r="R48">
        <v>84.7</v>
      </c>
      <c r="S48">
        <v>75.7</v>
      </c>
      <c r="T48">
        <v>83.9</v>
      </c>
      <c r="U48">
        <v>87.6</v>
      </c>
      <c r="V48">
        <v>85</v>
      </c>
      <c r="W48">
        <v>90</v>
      </c>
      <c r="X48">
        <v>95.7</v>
      </c>
      <c r="Y48">
        <v>96.9</v>
      </c>
      <c r="Z48">
        <v>108.2</v>
      </c>
      <c r="AA48">
        <v>102.5</v>
      </c>
      <c r="AB48">
        <v>99.1</v>
      </c>
      <c r="AC48">
        <v>124</v>
      </c>
      <c r="AD48">
        <v>115.9</v>
      </c>
      <c r="AE48">
        <v>113.4</v>
      </c>
      <c r="AF48">
        <v>146.80000000000001</v>
      </c>
      <c r="AG48" t="s">
        <v>276</v>
      </c>
      <c r="AH48" s="9"/>
      <c r="AI48" s="4"/>
      <c r="AJ48" s="2"/>
      <c r="AK48" s="4"/>
    </row>
    <row r="49" spans="1:37" ht="15" x14ac:dyDescent="0.25">
      <c r="A49" t="s">
        <v>21</v>
      </c>
      <c r="B49" t="s">
        <v>22</v>
      </c>
      <c r="C49" t="s">
        <v>94</v>
      </c>
      <c r="D49" t="s">
        <v>95</v>
      </c>
      <c r="E49">
        <v>338.3</v>
      </c>
      <c r="F49">
        <v>350.2</v>
      </c>
      <c r="G49">
        <v>342.9</v>
      </c>
      <c r="H49">
        <v>388.2</v>
      </c>
      <c r="I49">
        <v>412.2</v>
      </c>
      <c r="J49">
        <v>422.3</v>
      </c>
      <c r="K49">
        <v>418.3</v>
      </c>
      <c r="L49">
        <v>463.9</v>
      </c>
      <c r="M49">
        <v>493.4</v>
      </c>
      <c r="N49">
        <v>500.7</v>
      </c>
      <c r="O49">
        <v>484.7</v>
      </c>
      <c r="P49">
        <v>517.70000000000005</v>
      </c>
      <c r="Q49">
        <v>488.6</v>
      </c>
      <c r="R49">
        <v>493.9</v>
      </c>
      <c r="S49">
        <v>513.70000000000005</v>
      </c>
      <c r="T49">
        <v>518.70000000000005</v>
      </c>
      <c r="U49">
        <v>538.79999999999995</v>
      </c>
      <c r="V49">
        <v>569.9</v>
      </c>
      <c r="W49">
        <v>632.9</v>
      </c>
      <c r="X49">
        <v>670.6</v>
      </c>
      <c r="Y49">
        <v>708.3</v>
      </c>
      <c r="Z49">
        <v>770</v>
      </c>
      <c r="AA49">
        <v>823.2</v>
      </c>
      <c r="AB49">
        <v>942.8</v>
      </c>
      <c r="AC49">
        <v>1088.5999999999999</v>
      </c>
      <c r="AD49">
        <v>1185.3</v>
      </c>
      <c r="AE49">
        <v>1212.3</v>
      </c>
      <c r="AF49">
        <v>1275</v>
      </c>
      <c r="AG49" t="s">
        <v>276</v>
      </c>
      <c r="AH49" s="9"/>
      <c r="AI49" s="4"/>
      <c r="AJ49" s="2"/>
      <c r="AK49" s="4"/>
    </row>
    <row r="50" spans="1:37" ht="15" x14ac:dyDescent="0.25">
      <c r="A50" t="s">
        <v>21</v>
      </c>
      <c r="B50" t="s">
        <v>22</v>
      </c>
      <c r="C50" t="s">
        <v>96</v>
      </c>
      <c r="D50" t="s">
        <v>97</v>
      </c>
      <c r="E50">
        <v>274.8</v>
      </c>
      <c r="F50">
        <v>345.7</v>
      </c>
      <c r="G50">
        <v>355.6</v>
      </c>
      <c r="H50">
        <v>382.6</v>
      </c>
      <c r="I50">
        <v>372.7</v>
      </c>
      <c r="J50">
        <v>413.9</v>
      </c>
      <c r="K50">
        <v>444.8</v>
      </c>
      <c r="L50">
        <v>473.5</v>
      </c>
      <c r="M50">
        <v>526.79999999999995</v>
      </c>
      <c r="N50">
        <v>563</v>
      </c>
      <c r="O50">
        <v>613.20000000000005</v>
      </c>
      <c r="P50">
        <v>646.1</v>
      </c>
      <c r="Q50">
        <v>700.1</v>
      </c>
      <c r="R50">
        <v>692.5</v>
      </c>
      <c r="S50">
        <v>673.4</v>
      </c>
      <c r="T50">
        <v>715.1</v>
      </c>
      <c r="U50">
        <v>782.2</v>
      </c>
      <c r="V50">
        <v>793.2</v>
      </c>
      <c r="W50">
        <v>765.8</v>
      </c>
      <c r="X50">
        <v>783.1</v>
      </c>
      <c r="Y50">
        <v>790.9</v>
      </c>
      <c r="Z50">
        <v>833.1</v>
      </c>
      <c r="AA50">
        <v>852.8</v>
      </c>
      <c r="AB50">
        <v>824.1</v>
      </c>
      <c r="AC50">
        <v>1030.5</v>
      </c>
      <c r="AD50">
        <v>1137.0999999999999</v>
      </c>
      <c r="AE50">
        <v>1122.9000000000001</v>
      </c>
      <c r="AF50">
        <v>1203.3</v>
      </c>
      <c r="AG50" t="s">
        <v>276</v>
      </c>
      <c r="AH50" s="9"/>
      <c r="AI50" s="4"/>
      <c r="AJ50" s="2"/>
      <c r="AK50" s="4"/>
    </row>
    <row r="51" spans="1:37" ht="15" x14ac:dyDescent="0.25">
      <c r="A51" t="s">
        <v>21</v>
      </c>
      <c r="B51" t="s">
        <v>22</v>
      </c>
      <c r="C51" t="s">
        <v>98</v>
      </c>
      <c r="D51" t="s">
        <v>99</v>
      </c>
      <c r="E51">
        <v>2798.9</v>
      </c>
      <c r="F51">
        <v>2905.6</v>
      </c>
      <c r="G51">
        <v>2985.2</v>
      </c>
      <c r="H51">
        <v>2862</v>
      </c>
      <c r="I51">
        <v>2833.7</v>
      </c>
      <c r="J51">
        <v>3080.6</v>
      </c>
      <c r="K51">
        <v>3347.9</v>
      </c>
      <c r="L51">
        <v>3808.9</v>
      </c>
      <c r="M51">
        <v>4023.8</v>
      </c>
      <c r="N51">
        <v>4194.5</v>
      </c>
      <c r="O51">
        <v>4528.3</v>
      </c>
      <c r="P51">
        <v>4700.8999999999996</v>
      </c>
      <c r="Q51">
        <v>4877.7</v>
      </c>
      <c r="R51">
        <v>4953.2</v>
      </c>
      <c r="S51">
        <v>4825.6000000000004</v>
      </c>
      <c r="T51">
        <v>4465</v>
      </c>
      <c r="U51">
        <v>4508.6000000000004</v>
      </c>
      <c r="V51">
        <v>4463.3</v>
      </c>
      <c r="W51">
        <v>4597.8</v>
      </c>
      <c r="X51">
        <v>4407.3999999999996</v>
      </c>
      <c r="Y51">
        <v>4470.1000000000004</v>
      </c>
      <c r="Z51">
        <v>4467.8999999999996</v>
      </c>
      <c r="AA51">
        <v>4849.1000000000004</v>
      </c>
      <c r="AB51">
        <v>4574.7</v>
      </c>
      <c r="AC51">
        <v>5090.8999999999996</v>
      </c>
      <c r="AD51">
        <v>5577.4</v>
      </c>
      <c r="AE51">
        <v>6227.4</v>
      </c>
      <c r="AF51">
        <v>6561.1</v>
      </c>
      <c r="AG51">
        <v>7072</v>
      </c>
      <c r="AH51" s="8">
        <f>AG51/$AG$7</f>
        <v>2.5520542196044101E-2</v>
      </c>
      <c r="AI51" s="4"/>
      <c r="AJ51" s="2">
        <f>AG51-AF51</f>
        <v>510.89999999999964</v>
      </c>
      <c r="AK51" s="4">
        <f>AJ51/AF51</f>
        <v>7.7868040420051451E-2</v>
      </c>
    </row>
    <row r="52" spans="1:37" ht="15" x14ac:dyDescent="0.25">
      <c r="A52" t="s">
        <v>21</v>
      </c>
      <c r="B52" t="s">
        <v>22</v>
      </c>
      <c r="C52" t="s">
        <v>100</v>
      </c>
      <c r="D52" t="s">
        <v>228</v>
      </c>
      <c r="E52">
        <v>749.9</v>
      </c>
      <c r="F52">
        <v>707</v>
      </c>
      <c r="G52">
        <v>844.3</v>
      </c>
      <c r="H52">
        <v>704.2</v>
      </c>
      <c r="I52">
        <v>666.2</v>
      </c>
      <c r="J52">
        <v>830.6</v>
      </c>
      <c r="K52">
        <v>986.1</v>
      </c>
      <c r="L52">
        <v>1177.9000000000001</v>
      </c>
      <c r="M52">
        <v>1300.5</v>
      </c>
      <c r="N52">
        <v>1373.2</v>
      </c>
      <c r="O52">
        <v>1691.6</v>
      </c>
      <c r="P52">
        <v>1582</v>
      </c>
      <c r="Q52">
        <v>1479.9</v>
      </c>
      <c r="R52">
        <v>1396.8</v>
      </c>
      <c r="S52">
        <v>1395.2</v>
      </c>
      <c r="T52">
        <v>1330.8</v>
      </c>
      <c r="U52">
        <v>1305</v>
      </c>
      <c r="V52">
        <v>1267.8</v>
      </c>
      <c r="W52">
        <v>1230.8</v>
      </c>
      <c r="X52">
        <v>1253.5999999999999</v>
      </c>
      <c r="Y52">
        <v>1317.9</v>
      </c>
      <c r="Z52">
        <v>1279.3</v>
      </c>
      <c r="AA52">
        <v>1374.3</v>
      </c>
      <c r="AB52">
        <v>1306.5</v>
      </c>
      <c r="AC52">
        <v>1312.2</v>
      </c>
      <c r="AD52">
        <v>1412.1</v>
      </c>
      <c r="AE52">
        <v>1455.9</v>
      </c>
      <c r="AF52">
        <v>1606.3</v>
      </c>
      <c r="AG52" t="s">
        <v>276</v>
      </c>
      <c r="AH52" s="9"/>
      <c r="AI52" s="4"/>
      <c r="AJ52" s="2"/>
      <c r="AK52" s="4"/>
    </row>
    <row r="53" spans="1:37" ht="15" x14ac:dyDescent="0.25">
      <c r="A53" t="s">
        <v>21</v>
      </c>
      <c r="B53" t="s">
        <v>22</v>
      </c>
      <c r="C53" t="s">
        <v>101</v>
      </c>
      <c r="D53" t="s">
        <v>102</v>
      </c>
      <c r="E53">
        <v>90</v>
      </c>
      <c r="F53">
        <v>111.7</v>
      </c>
      <c r="G53">
        <v>139.1</v>
      </c>
      <c r="H53">
        <v>123.3</v>
      </c>
      <c r="I53">
        <v>115.7</v>
      </c>
      <c r="J53">
        <v>137.6</v>
      </c>
      <c r="K53">
        <v>152.69999999999999</v>
      </c>
      <c r="L53">
        <v>170.5</v>
      </c>
      <c r="M53">
        <v>138.19999999999999</v>
      </c>
      <c r="N53">
        <v>169.6</v>
      </c>
      <c r="O53">
        <v>180.8</v>
      </c>
      <c r="P53">
        <v>175.3</v>
      </c>
      <c r="Q53">
        <v>194</v>
      </c>
      <c r="R53">
        <v>160.9</v>
      </c>
      <c r="S53">
        <v>151.1</v>
      </c>
      <c r="T53">
        <v>163.1</v>
      </c>
      <c r="U53">
        <v>158.1</v>
      </c>
      <c r="V53">
        <v>152.69999999999999</v>
      </c>
      <c r="W53">
        <v>150.69999999999999</v>
      </c>
      <c r="X53">
        <v>163</v>
      </c>
      <c r="Y53">
        <v>137</v>
      </c>
      <c r="Z53">
        <v>118.2</v>
      </c>
      <c r="AA53">
        <v>117</v>
      </c>
      <c r="AB53">
        <v>75.3</v>
      </c>
      <c r="AC53">
        <v>104.5</v>
      </c>
      <c r="AD53">
        <v>112.9</v>
      </c>
      <c r="AE53">
        <v>130.1</v>
      </c>
      <c r="AF53">
        <v>135.4</v>
      </c>
      <c r="AG53" t="s">
        <v>276</v>
      </c>
      <c r="AH53" s="9"/>
      <c r="AI53" s="4"/>
      <c r="AJ53" s="2"/>
      <c r="AK53" s="4"/>
    </row>
    <row r="54" spans="1:37" ht="15" x14ac:dyDescent="0.25">
      <c r="A54" t="s">
        <v>21</v>
      </c>
      <c r="B54" t="s">
        <v>22</v>
      </c>
      <c r="C54" t="s">
        <v>103</v>
      </c>
      <c r="D54" t="s">
        <v>229</v>
      </c>
      <c r="E54">
        <v>1616.2</v>
      </c>
      <c r="F54">
        <v>1700.3</v>
      </c>
      <c r="G54">
        <v>1677.4</v>
      </c>
      <c r="H54">
        <v>1800.4</v>
      </c>
      <c r="I54">
        <v>1628.5</v>
      </c>
      <c r="J54">
        <v>1485</v>
      </c>
      <c r="K54">
        <v>1546.5</v>
      </c>
      <c r="L54">
        <v>1681.1</v>
      </c>
      <c r="M54">
        <v>1819.9</v>
      </c>
      <c r="N54">
        <v>1867.3</v>
      </c>
      <c r="O54">
        <v>1957.6</v>
      </c>
      <c r="P54">
        <v>2078.5</v>
      </c>
      <c r="Q54">
        <v>2297.1</v>
      </c>
      <c r="R54">
        <v>2404.8000000000002</v>
      </c>
      <c r="S54">
        <v>2147.1999999999998</v>
      </c>
      <c r="T54">
        <v>2075.1</v>
      </c>
      <c r="U54">
        <v>2140.4</v>
      </c>
      <c r="V54">
        <v>2024.4</v>
      </c>
      <c r="W54">
        <v>2152.5</v>
      </c>
      <c r="X54">
        <v>2132.8000000000002</v>
      </c>
      <c r="Y54">
        <v>2188.3000000000002</v>
      </c>
      <c r="Z54">
        <v>2197.8000000000002</v>
      </c>
      <c r="AA54">
        <v>2365.1</v>
      </c>
      <c r="AB54">
        <v>2180.9</v>
      </c>
      <c r="AC54">
        <v>2466.6999999999998</v>
      </c>
      <c r="AD54">
        <v>2594.9</v>
      </c>
      <c r="AE54">
        <v>2986.5</v>
      </c>
      <c r="AF54">
        <v>2971</v>
      </c>
      <c r="AG54" t="s">
        <v>276</v>
      </c>
      <c r="AH54" s="9"/>
      <c r="AI54" s="4"/>
      <c r="AJ54" s="2"/>
      <c r="AK54" s="4"/>
    </row>
    <row r="55" spans="1:37" ht="15" x14ac:dyDescent="0.25">
      <c r="A55" t="s">
        <v>21</v>
      </c>
      <c r="B55" t="s">
        <v>22</v>
      </c>
      <c r="C55" t="s">
        <v>104</v>
      </c>
      <c r="D55" t="s">
        <v>230</v>
      </c>
      <c r="E55">
        <v>342.7</v>
      </c>
      <c r="F55">
        <v>386.7</v>
      </c>
      <c r="G55">
        <v>324.39999999999998</v>
      </c>
      <c r="H55">
        <v>234.2</v>
      </c>
      <c r="I55">
        <v>423.4</v>
      </c>
      <c r="J55">
        <v>627.4</v>
      </c>
      <c r="K55">
        <v>662.7</v>
      </c>
      <c r="L55">
        <v>779.4</v>
      </c>
      <c r="M55">
        <v>765.2</v>
      </c>
      <c r="N55">
        <v>784.4</v>
      </c>
      <c r="O55">
        <v>698.2</v>
      </c>
      <c r="P55">
        <v>865.2</v>
      </c>
      <c r="Q55">
        <v>906.8</v>
      </c>
      <c r="R55">
        <v>990.7</v>
      </c>
      <c r="S55">
        <v>1132.2</v>
      </c>
      <c r="T55">
        <v>896.1</v>
      </c>
      <c r="U55">
        <v>905.1</v>
      </c>
      <c r="V55">
        <v>1018.4</v>
      </c>
      <c r="W55">
        <v>1063.8</v>
      </c>
      <c r="X55">
        <v>858</v>
      </c>
      <c r="Y55">
        <v>826.9</v>
      </c>
      <c r="Z55">
        <v>872.7</v>
      </c>
      <c r="AA55">
        <v>992.8</v>
      </c>
      <c r="AB55">
        <v>1012.1</v>
      </c>
      <c r="AC55">
        <v>1207.5</v>
      </c>
      <c r="AD55">
        <v>1457.5</v>
      </c>
      <c r="AE55">
        <v>1654.9</v>
      </c>
      <c r="AF55">
        <v>1848.4</v>
      </c>
      <c r="AG55" t="s">
        <v>276</v>
      </c>
      <c r="AH55" s="9"/>
      <c r="AI55" s="4"/>
      <c r="AJ55" s="2"/>
      <c r="AK55" s="4"/>
    </row>
    <row r="56" spans="1:37" ht="15" x14ac:dyDescent="0.25">
      <c r="A56" t="s">
        <v>21</v>
      </c>
      <c r="B56" t="s">
        <v>22</v>
      </c>
      <c r="C56" t="s">
        <v>105</v>
      </c>
      <c r="D56" t="s">
        <v>106</v>
      </c>
      <c r="E56">
        <v>13386.8</v>
      </c>
      <c r="F56">
        <v>14215.4</v>
      </c>
      <c r="G56">
        <v>15116.9</v>
      </c>
      <c r="H56">
        <v>17950.8</v>
      </c>
      <c r="I56">
        <v>18465.599999999999</v>
      </c>
      <c r="J56">
        <v>18853.400000000001</v>
      </c>
      <c r="K56">
        <v>21971</v>
      </c>
      <c r="L56">
        <v>24839.7</v>
      </c>
      <c r="M56">
        <v>28604</v>
      </c>
      <c r="N56">
        <v>27778.400000000001</v>
      </c>
      <c r="O56">
        <v>32695.599999999999</v>
      </c>
      <c r="P56">
        <v>26847.5</v>
      </c>
      <c r="Q56">
        <v>27724.9</v>
      </c>
      <c r="R56">
        <v>29366.1</v>
      </c>
      <c r="S56">
        <v>30824.1</v>
      </c>
      <c r="T56">
        <v>33428.6</v>
      </c>
      <c r="U56">
        <v>32581.599999999999</v>
      </c>
      <c r="V56">
        <v>38261.699999999997</v>
      </c>
      <c r="W56">
        <v>42783</v>
      </c>
      <c r="X56">
        <v>46693</v>
      </c>
      <c r="Y56">
        <v>45061.3</v>
      </c>
      <c r="Z56">
        <v>45029.7</v>
      </c>
      <c r="AA56">
        <v>47073.8</v>
      </c>
      <c r="AB56">
        <v>50513.2</v>
      </c>
      <c r="AC56">
        <v>56262.7</v>
      </c>
      <c r="AD56">
        <v>57063.5</v>
      </c>
      <c r="AE56">
        <v>59610.7</v>
      </c>
      <c r="AF56">
        <v>64775.3</v>
      </c>
      <c r="AG56">
        <v>69318.600000000006</v>
      </c>
      <c r="AH56" s="15">
        <f>AG56/$AG$7</f>
        <v>0.25014822628262201</v>
      </c>
      <c r="AI56" s="4"/>
      <c r="AJ56" s="2">
        <f>AG56-AF56</f>
        <v>4543.3000000000029</v>
      </c>
      <c r="AK56" s="4">
        <f>AJ56/AF56</f>
        <v>7.0139389551264184E-2</v>
      </c>
    </row>
    <row r="57" spans="1:37" ht="15" x14ac:dyDescent="0.25">
      <c r="A57" t="s">
        <v>21</v>
      </c>
      <c r="B57" t="s">
        <v>22</v>
      </c>
      <c r="C57" t="s">
        <v>107</v>
      </c>
      <c r="D57" t="s">
        <v>108</v>
      </c>
      <c r="E57">
        <v>5890.4</v>
      </c>
      <c r="F57">
        <v>6640.9</v>
      </c>
      <c r="G57">
        <v>6753.7</v>
      </c>
      <c r="H57">
        <v>8944.4</v>
      </c>
      <c r="I57">
        <v>8724.2000000000007</v>
      </c>
      <c r="J57">
        <v>9228.4</v>
      </c>
      <c r="K57">
        <v>11407.3</v>
      </c>
      <c r="L57">
        <v>13905.2</v>
      </c>
      <c r="M57">
        <v>16701.2</v>
      </c>
      <c r="N57">
        <v>15513.3</v>
      </c>
      <c r="O57">
        <v>19467.099999999999</v>
      </c>
      <c r="P57">
        <v>13064.2</v>
      </c>
      <c r="Q57">
        <v>13479</v>
      </c>
      <c r="R57">
        <v>14657</v>
      </c>
      <c r="S57">
        <v>15267.7</v>
      </c>
      <c r="T57">
        <v>17395.7</v>
      </c>
      <c r="U57">
        <v>15751.6</v>
      </c>
      <c r="V57">
        <v>21098.7</v>
      </c>
      <c r="W57">
        <v>25431.7</v>
      </c>
      <c r="X57">
        <v>28662</v>
      </c>
      <c r="Y57">
        <v>26574.1</v>
      </c>
      <c r="Z57">
        <v>26294.5</v>
      </c>
      <c r="AA57">
        <v>28253.7</v>
      </c>
      <c r="AB57">
        <v>31611.8</v>
      </c>
      <c r="AC57">
        <v>35884</v>
      </c>
      <c r="AD57">
        <v>35239.599999999999</v>
      </c>
      <c r="AE57">
        <v>35932.5</v>
      </c>
      <c r="AF57">
        <v>39505</v>
      </c>
      <c r="AG57">
        <v>42965.3</v>
      </c>
      <c r="AH57" s="8">
        <f>AG57/$AG$7</f>
        <v>0.1550477589954318</v>
      </c>
      <c r="AI57" s="4"/>
      <c r="AJ57" s="2">
        <f>AG57-AF57</f>
        <v>3460.3000000000029</v>
      </c>
      <c r="AK57" s="4">
        <f>AJ57/AF57</f>
        <v>8.7591444120997411E-2</v>
      </c>
    </row>
    <row r="58" spans="1:37" ht="15" x14ac:dyDescent="0.25">
      <c r="A58" t="s">
        <v>21</v>
      </c>
      <c r="B58" t="s">
        <v>22</v>
      </c>
      <c r="C58" t="s">
        <v>109</v>
      </c>
      <c r="D58" t="s">
        <v>231</v>
      </c>
      <c r="E58">
        <v>2078.8000000000002</v>
      </c>
      <c r="F58">
        <v>2400.6</v>
      </c>
      <c r="G58">
        <v>2641.4</v>
      </c>
      <c r="H58">
        <v>2846</v>
      </c>
      <c r="I58">
        <v>2869.5</v>
      </c>
      <c r="J58">
        <v>3303.9</v>
      </c>
      <c r="K58">
        <v>3421.4</v>
      </c>
      <c r="L58">
        <v>3238.3</v>
      </c>
      <c r="M58">
        <v>3487.4</v>
      </c>
      <c r="N58">
        <v>3673.7</v>
      </c>
      <c r="O58">
        <v>3824.5</v>
      </c>
      <c r="P58">
        <v>3993.6</v>
      </c>
      <c r="Q58">
        <v>4097.1000000000004</v>
      </c>
      <c r="R58">
        <v>4401.1000000000004</v>
      </c>
      <c r="S58">
        <v>4895.8</v>
      </c>
      <c r="T58">
        <v>5527.2</v>
      </c>
      <c r="U58">
        <v>5523.8</v>
      </c>
      <c r="V58">
        <v>6089.9</v>
      </c>
      <c r="W58">
        <v>6367.5</v>
      </c>
      <c r="X58">
        <v>7465.2</v>
      </c>
      <c r="Y58">
        <v>7674.2</v>
      </c>
      <c r="Z58">
        <v>7927.6</v>
      </c>
      <c r="AA58">
        <v>8148.5</v>
      </c>
      <c r="AB58">
        <v>8807.2000000000007</v>
      </c>
      <c r="AC58">
        <v>9324.9</v>
      </c>
      <c r="AD58">
        <v>9631.9</v>
      </c>
      <c r="AE58">
        <v>10167.5</v>
      </c>
      <c r="AF58">
        <v>10892.1</v>
      </c>
      <c r="AG58" t="s">
        <v>276</v>
      </c>
      <c r="AH58" s="9"/>
      <c r="AI58" s="4"/>
      <c r="AJ58" s="2"/>
      <c r="AK58" s="4"/>
    </row>
    <row r="59" spans="1:37" ht="15" x14ac:dyDescent="0.25">
      <c r="A59" t="s">
        <v>21</v>
      </c>
      <c r="B59" t="s">
        <v>22</v>
      </c>
      <c r="C59" t="s">
        <v>110</v>
      </c>
      <c r="D59" t="s">
        <v>232</v>
      </c>
      <c r="E59">
        <v>278.89999999999998</v>
      </c>
      <c r="F59">
        <v>227</v>
      </c>
      <c r="G59">
        <v>260.5</v>
      </c>
      <c r="H59">
        <v>262.60000000000002</v>
      </c>
      <c r="I59">
        <v>335.8</v>
      </c>
      <c r="J59">
        <v>314</v>
      </c>
      <c r="K59">
        <v>318.2</v>
      </c>
      <c r="L59">
        <v>340.4</v>
      </c>
      <c r="M59">
        <v>398.1</v>
      </c>
      <c r="N59">
        <v>451.6</v>
      </c>
      <c r="O59">
        <v>381.8</v>
      </c>
      <c r="P59">
        <v>203.4</v>
      </c>
      <c r="Q59">
        <v>428.5</v>
      </c>
      <c r="R59">
        <v>439.2</v>
      </c>
      <c r="S59">
        <v>414.7</v>
      </c>
      <c r="T59">
        <v>565.70000000000005</v>
      </c>
      <c r="U59">
        <v>636.1</v>
      </c>
      <c r="V59">
        <v>575.4</v>
      </c>
      <c r="W59">
        <v>577.4</v>
      </c>
      <c r="X59">
        <v>646.4</v>
      </c>
      <c r="Y59">
        <v>676.5</v>
      </c>
      <c r="Z59">
        <v>773.5</v>
      </c>
      <c r="AA59">
        <v>701.2</v>
      </c>
      <c r="AB59">
        <v>772.9</v>
      </c>
      <c r="AC59">
        <v>864.6</v>
      </c>
      <c r="AD59">
        <v>831.6</v>
      </c>
      <c r="AE59">
        <v>945.6</v>
      </c>
      <c r="AF59">
        <v>1054.5999999999999</v>
      </c>
      <c r="AG59" t="s">
        <v>276</v>
      </c>
      <c r="AH59" s="9"/>
      <c r="AI59" s="4"/>
      <c r="AJ59" s="2"/>
      <c r="AK59" s="4"/>
    </row>
    <row r="60" spans="1:37" ht="15" x14ac:dyDescent="0.25">
      <c r="A60" t="s">
        <v>21</v>
      </c>
      <c r="B60" t="s">
        <v>22</v>
      </c>
      <c r="C60" t="s">
        <v>111</v>
      </c>
      <c r="D60" t="s">
        <v>112</v>
      </c>
      <c r="E60">
        <v>3527.6</v>
      </c>
      <c r="F60">
        <v>4006.4</v>
      </c>
      <c r="G60">
        <v>3844.3</v>
      </c>
      <c r="H60">
        <v>5826.6</v>
      </c>
      <c r="I60">
        <v>5505.1</v>
      </c>
      <c r="J60">
        <v>5600.6</v>
      </c>
      <c r="K60">
        <v>7663</v>
      </c>
      <c r="L60">
        <v>10316</v>
      </c>
      <c r="M60">
        <v>12810.8</v>
      </c>
      <c r="N60">
        <v>11367.9</v>
      </c>
      <c r="O60">
        <v>15251.6</v>
      </c>
      <c r="P60">
        <v>8860</v>
      </c>
      <c r="Q60">
        <v>8949.2000000000007</v>
      </c>
      <c r="R60">
        <v>9811.4</v>
      </c>
      <c r="S60">
        <v>9948.7000000000007</v>
      </c>
      <c r="T60">
        <v>11274.2</v>
      </c>
      <c r="U60">
        <v>9560</v>
      </c>
      <c r="V60">
        <v>14389.1</v>
      </c>
      <c r="W60">
        <v>18453.8</v>
      </c>
      <c r="X60">
        <v>20530.3</v>
      </c>
      <c r="Y60">
        <v>18207.2</v>
      </c>
      <c r="Z60">
        <v>17590.400000000001</v>
      </c>
      <c r="AA60">
        <v>19401.900000000001</v>
      </c>
      <c r="AB60">
        <v>22030.400000000001</v>
      </c>
      <c r="AC60">
        <v>25596.5</v>
      </c>
      <c r="AD60">
        <v>24717.1</v>
      </c>
      <c r="AE60">
        <v>24744.400000000001</v>
      </c>
      <c r="AF60">
        <v>27455.5</v>
      </c>
      <c r="AG60" t="s">
        <v>276</v>
      </c>
      <c r="AH60" s="9"/>
      <c r="AI60" s="4"/>
      <c r="AJ60" s="2"/>
      <c r="AK60" s="4"/>
    </row>
    <row r="61" spans="1:37" ht="15" x14ac:dyDescent="0.25">
      <c r="A61" t="s">
        <v>21</v>
      </c>
      <c r="B61" t="s">
        <v>22</v>
      </c>
      <c r="C61" t="s">
        <v>113</v>
      </c>
      <c r="D61" t="s">
        <v>114</v>
      </c>
      <c r="E61">
        <v>5</v>
      </c>
      <c r="F61">
        <v>6.9</v>
      </c>
      <c r="G61">
        <v>7.6</v>
      </c>
      <c r="H61">
        <v>9.1999999999999993</v>
      </c>
      <c r="I61">
        <v>13.9</v>
      </c>
      <c r="J61">
        <v>9.8000000000000007</v>
      </c>
      <c r="K61">
        <v>4.7</v>
      </c>
      <c r="L61">
        <v>10.4</v>
      </c>
      <c r="M61">
        <v>4.8</v>
      </c>
      <c r="N61">
        <v>20.100000000000001</v>
      </c>
      <c r="O61">
        <v>9.1999999999999993</v>
      </c>
      <c r="P61">
        <v>7.2</v>
      </c>
      <c r="Q61">
        <v>4.0999999999999996</v>
      </c>
      <c r="R61">
        <v>5.4</v>
      </c>
      <c r="S61">
        <v>8.5</v>
      </c>
      <c r="T61">
        <v>28.5</v>
      </c>
      <c r="U61">
        <v>31.7</v>
      </c>
      <c r="V61">
        <v>44.3</v>
      </c>
      <c r="W61">
        <v>33</v>
      </c>
      <c r="X61">
        <v>20</v>
      </c>
      <c r="Y61">
        <v>16.2</v>
      </c>
      <c r="Z61">
        <v>3</v>
      </c>
      <c r="AA61">
        <v>2.1</v>
      </c>
      <c r="AB61">
        <v>1.3</v>
      </c>
      <c r="AC61">
        <v>98</v>
      </c>
      <c r="AD61">
        <v>59</v>
      </c>
      <c r="AE61">
        <v>75</v>
      </c>
      <c r="AF61">
        <v>102.8</v>
      </c>
      <c r="AG61" t="s">
        <v>276</v>
      </c>
      <c r="AH61" s="9"/>
      <c r="AI61" s="4"/>
      <c r="AJ61" s="2"/>
      <c r="AK61" s="4"/>
    </row>
    <row r="62" spans="1:37" ht="15" x14ac:dyDescent="0.25">
      <c r="A62" t="s">
        <v>21</v>
      </c>
      <c r="B62" t="s">
        <v>22</v>
      </c>
      <c r="C62" t="s">
        <v>115</v>
      </c>
      <c r="D62" t="s">
        <v>116</v>
      </c>
      <c r="E62">
        <v>7496.4</v>
      </c>
      <c r="F62">
        <v>7574.5</v>
      </c>
      <c r="G62">
        <v>8363.2000000000007</v>
      </c>
      <c r="H62">
        <v>9006.4</v>
      </c>
      <c r="I62">
        <v>9741.4</v>
      </c>
      <c r="J62">
        <v>9625</v>
      </c>
      <c r="K62">
        <v>10563.8</v>
      </c>
      <c r="L62">
        <v>10934.5</v>
      </c>
      <c r="M62">
        <v>11902.8</v>
      </c>
      <c r="N62">
        <v>12265</v>
      </c>
      <c r="O62">
        <v>13228.6</v>
      </c>
      <c r="P62">
        <v>13783.3</v>
      </c>
      <c r="Q62">
        <v>14245.9</v>
      </c>
      <c r="R62">
        <v>14709</v>
      </c>
      <c r="S62">
        <v>15556.5</v>
      </c>
      <c r="T62">
        <v>16032.9</v>
      </c>
      <c r="U62">
        <v>16830</v>
      </c>
      <c r="V62">
        <v>17163.099999999999</v>
      </c>
      <c r="W62">
        <v>17351.3</v>
      </c>
      <c r="X62">
        <v>18031</v>
      </c>
      <c r="Y62">
        <v>18487.2</v>
      </c>
      <c r="Z62">
        <v>18735.2</v>
      </c>
      <c r="AA62">
        <v>18820.099999999999</v>
      </c>
      <c r="AB62">
        <v>18901.400000000001</v>
      </c>
      <c r="AC62">
        <v>20378.7</v>
      </c>
      <c r="AD62">
        <v>21823.9</v>
      </c>
      <c r="AE62">
        <v>23678.2</v>
      </c>
      <c r="AF62">
        <v>25270.3</v>
      </c>
      <c r="AG62">
        <v>26353.3</v>
      </c>
      <c r="AH62" s="8">
        <f>AG62/$AG$7</f>
        <v>9.5100467287190182E-2</v>
      </c>
      <c r="AI62" s="4"/>
      <c r="AJ62" s="2">
        <f>AG62-AF62</f>
        <v>1083</v>
      </c>
      <c r="AK62" s="4">
        <f>AJ62/AF62</f>
        <v>4.2856634072409111E-2</v>
      </c>
    </row>
    <row r="63" spans="1:37" ht="15" x14ac:dyDescent="0.25">
      <c r="A63" t="s">
        <v>21</v>
      </c>
      <c r="B63" t="s">
        <v>22</v>
      </c>
      <c r="C63" t="s">
        <v>117</v>
      </c>
      <c r="D63" t="s">
        <v>118</v>
      </c>
      <c r="E63">
        <v>6965</v>
      </c>
      <c r="F63">
        <v>7030.5</v>
      </c>
      <c r="G63">
        <v>7690.2</v>
      </c>
      <c r="H63">
        <v>8319.7999999999993</v>
      </c>
      <c r="I63">
        <v>9030.9</v>
      </c>
      <c r="J63">
        <v>8913.7000000000007</v>
      </c>
      <c r="K63">
        <v>9845.4</v>
      </c>
      <c r="L63">
        <v>10239.5</v>
      </c>
      <c r="M63">
        <v>11160.2</v>
      </c>
      <c r="N63">
        <v>11248.4</v>
      </c>
      <c r="O63">
        <v>12052</v>
      </c>
      <c r="P63">
        <v>12414.2</v>
      </c>
      <c r="Q63">
        <v>13307.6</v>
      </c>
      <c r="R63">
        <v>13629.7</v>
      </c>
      <c r="S63">
        <v>14555.4</v>
      </c>
      <c r="T63">
        <v>15159.7</v>
      </c>
      <c r="U63">
        <v>15616.5</v>
      </c>
      <c r="V63">
        <v>15988</v>
      </c>
      <c r="W63">
        <v>16045.4</v>
      </c>
      <c r="X63">
        <v>16735.5</v>
      </c>
      <c r="Y63">
        <v>17396.5</v>
      </c>
      <c r="Z63">
        <v>17690.3</v>
      </c>
      <c r="AA63">
        <v>17829.2</v>
      </c>
      <c r="AB63">
        <v>17800.7</v>
      </c>
      <c r="AC63">
        <v>19011.8</v>
      </c>
      <c r="AD63">
        <v>20484.2</v>
      </c>
      <c r="AE63">
        <v>22365.4</v>
      </c>
      <c r="AF63">
        <v>23882.400000000001</v>
      </c>
      <c r="AG63" t="s">
        <v>276</v>
      </c>
      <c r="AH63" s="9"/>
      <c r="AI63" s="4"/>
      <c r="AJ63" s="2"/>
      <c r="AK63" s="4"/>
    </row>
    <row r="64" spans="1:37" ht="15" x14ac:dyDescent="0.25">
      <c r="A64" t="s">
        <v>21</v>
      </c>
      <c r="B64" t="s">
        <v>22</v>
      </c>
      <c r="C64" t="s">
        <v>119</v>
      </c>
      <c r="D64" t="s">
        <v>233</v>
      </c>
      <c r="E64">
        <v>531.4</v>
      </c>
      <c r="F64">
        <v>544</v>
      </c>
      <c r="G64">
        <v>673</v>
      </c>
      <c r="H64">
        <v>686.7</v>
      </c>
      <c r="I64">
        <v>710.5</v>
      </c>
      <c r="J64">
        <v>711.3</v>
      </c>
      <c r="K64">
        <v>718.4</v>
      </c>
      <c r="L64">
        <v>694.9</v>
      </c>
      <c r="M64">
        <v>742.7</v>
      </c>
      <c r="N64">
        <v>1016.6</v>
      </c>
      <c r="O64">
        <v>1176.5</v>
      </c>
      <c r="P64">
        <v>1369.1</v>
      </c>
      <c r="Q64">
        <v>938.2</v>
      </c>
      <c r="R64">
        <v>1079.3</v>
      </c>
      <c r="S64">
        <v>1001.1</v>
      </c>
      <c r="T64">
        <v>873.2</v>
      </c>
      <c r="U64">
        <v>1213.5</v>
      </c>
      <c r="V64">
        <v>1175.0999999999999</v>
      </c>
      <c r="W64">
        <v>1305.9000000000001</v>
      </c>
      <c r="X64">
        <v>1295.5999999999999</v>
      </c>
      <c r="Y64">
        <v>1090.7</v>
      </c>
      <c r="Z64">
        <v>1044.9000000000001</v>
      </c>
      <c r="AA64">
        <v>990.9</v>
      </c>
      <c r="AB64">
        <v>1100.7</v>
      </c>
      <c r="AC64">
        <v>1366.8</v>
      </c>
      <c r="AD64">
        <v>1339.7</v>
      </c>
      <c r="AE64">
        <v>1312.8</v>
      </c>
      <c r="AF64">
        <v>1387.9</v>
      </c>
      <c r="AG64" t="s">
        <v>276</v>
      </c>
      <c r="AH64" s="9"/>
      <c r="AI64" s="4"/>
      <c r="AJ64" s="2"/>
      <c r="AK64" s="4"/>
    </row>
    <row r="65" spans="1:37" ht="15" x14ac:dyDescent="0.25">
      <c r="A65" t="s">
        <v>21</v>
      </c>
      <c r="B65" t="s">
        <v>22</v>
      </c>
      <c r="C65" t="s">
        <v>120</v>
      </c>
      <c r="D65" t="s">
        <v>121</v>
      </c>
      <c r="E65">
        <v>4070.5</v>
      </c>
      <c r="F65">
        <v>4372.1000000000004</v>
      </c>
      <c r="G65">
        <v>4632.2</v>
      </c>
      <c r="H65">
        <v>4818</v>
      </c>
      <c r="I65">
        <v>5175.2</v>
      </c>
      <c r="J65">
        <v>5447.4</v>
      </c>
      <c r="K65">
        <v>5865.5</v>
      </c>
      <c r="L65">
        <v>6147.4</v>
      </c>
      <c r="M65">
        <v>6597.9</v>
      </c>
      <c r="N65">
        <v>7055.7</v>
      </c>
      <c r="O65">
        <v>7853.6</v>
      </c>
      <c r="P65">
        <v>8406.4</v>
      </c>
      <c r="Q65">
        <v>8330.1</v>
      </c>
      <c r="R65">
        <v>8737.7999999999993</v>
      </c>
      <c r="S65">
        <v>9172.5</v>
      </c>
      <c r="T65">
        <v>9924.6</v>
      </c>
      <c r="U65">
        <v>10108.5</v>
      </c>
      <c r="V65">
        <v>10649.8</v>
      </c>
      <c r="W65">
        <v>11187.4</v>
      </c>
      <c r="X65">
        <v>11568.4</v>
      </c>
      <c r="Y65">
        <v>12073</v>
      </c>
      <c r="Z65">
        <v>12741.5</v>
      </c>
      <c r="AA65">
        <v>13162.3</v>
      </c>
      <c r="AB65">
        <v>13366.3</v>
      </c>
      <c r="AC65">
        <v>15053.6</v>
      </c>
      <c r="AD65">
        <v>16802.599999999999</v>
      </c>
      <c r="AE65">
        <v>18197.3</v>
      </c>
      <c r="AF65">
        <v>19160.7</v>
      </c>
      <c r="AG65">
        <v>20199.2</v>
      </c>
      <c r="AH65" s="15">
        <f>AG65/$AG$7</f>
        <v>7.2892326912660357E-2</v>
      </c>
      <c r="AI65" s="4"/>
      <c r="AJ65" s="2">
        <f>AG65-AF65</f>
        <v>1038.5</v>
      </c>
      <c r="AK65" s="4">
        <f>AJ65/AF65</f>
        <v>5.419948122980893E-2</v>
      </c>
    </row>
    <row r="66" spans="1:37" ht="15" x14ac:dyDescent="0.25">
      <c r="A66" t="s">
        <v>21</v>
      </c>
      <c r="B66" t="s">
        <v>22</v>
      </c>
      <c r="C66" t="s">
        <v>122</v>
      </c>
      <c r="D66" t="s">
        <v>123</v>
      </c>
      <c r="E66">
        <v>2254.6999999999998</v>
      </c>
      <c r="F66">
        <v>2379.9</v>
      </c>
      <c r="G66">
        <v>2529.4</v>
      </c>
      <c r="H66">
        <v>2563.9</v>
      </c>
      <c r="I66">
        <v>2718</v>
      </c>
      <c r="J66">
        <v>2934.7</v>
      </c>
      <c r="K66">
        <v>3010.2</v>
      </c>
      <c r="L66">
        <v>3156.2</v>
      </c>
      <c r="M66">
        <v>3283.4</v>
      </c>
      <c r="N66">
        <v>3455.1</v>
      </c>
      <c r="O66">
        <v>3796.9</v>
      </c>
      <c r="P66">
        <v>4208.3999999999996</v>
      </c>
      <c r="Q66">
        <v>4192.1000000000004</v>
      </c>
      <c r="R66">
        <v>4350</v>
      </c>
      <c r="S66">
        <v>4593.2</v>
      </c>
      <c r="T66">
        <v>4927.5</v>
      </c>
      <c r="U66">
        <v>5058.3999999999996</v>
      </c>
      <c r="V66">
        <v>5267.9</v>
      </c>
      <c r="W66">
        <v>5597.5</v>
      </c>
      <c r="X66">
        <v>5948.1</v>
      </c>
      <c r="Y66">
        <v>6230.7</v>
      </c>
      <c r="Z66">
        <v>6579.3</v>
      </c>
      <c r="AA66">
        <v>6709.1</v>
      </c>
      <c r="AB66">
        <v>6758.6</v>
      </c>
      <c r="AC66">
        <v>7420.8</v>
      </c>
      <c r="AD66">
        <v>8107.7</v>
      </c>
      <c r="AE66">
        <v>9049.1</v>
      </c>
      <c r="AF66">
        <v>9560.7000000000007</v>
      </c>
      <c r="AG66">
        <v>10223.700000000001</v>
      </c>
      <c r="AH66" s="8">
        <f>AG66/$AG$7</f>
        <v>3.6893999893904988E-2</v>
      </c>
      <c r="AI66" s="4"/>
      <c r="AJ66" s="2">
        <f>AG66-AF66</f>
        <v>663</v>
      </c>
      <c r="AK66" s="4">
        <f>AJ66/AF66</f>
        <v>6.9346386770843135E-2</v>
      </c>
    </row>
    <row r="67" spans="1:37" ht="15" x14ac:dyDescent="0.25">
      <c r="A67" t="s">
        <v>21</v>
      </c>
      <c r="B67" t="s">
        <v>22</v>
      </c>
      <c r="C67" t="s">
        <v>124</v>
      </c>
      <c r="D67" t="s">
        <v>125</v>
      </c>
      <c r="E67">
        <v>531.79999999999995</v>
      </c>
      <c r="F67">
        <v>553.5</v>
      </c>
      <c r="G67">
        <v>575</v>
      </c>
      <c r="H67">
        <v>601.79999999999995</v>
      </c>
      <c r="I67">
        <v>636.4</v>
      </c>
      <c r="J67">
        <v>681.6</v>
      </c>
      <c r="K67">
        <v>728.4</v>
      </c>
      <c r="L67">
        <v>764.5</v>
      </c>
      <c r="M67">
        <v>775</v>
      </c>
      <c r="N67">
        <v>806.5</v>
      </c>
      <c r="O67">
        <v>855.5</v>
      </c>
      <c r="P67">
        <v>980</v>
      </c>
      <c r="Q67">
        <v>915.7</v>
      </c>
      <c r="R67">
        <v>877.2</v>
      </c>
      <c r="S67">
        <v>904.4</v>
      </c>
      <c r="T67">
        <v>935.5</v>
      </c>
      <c r="U67">
        <v>947</v>
      </c>
      <c r="V67">
        <v>973.5</v>
      </c>
      <c r="W67">
        <v>1044.3</v>
      </c>
      <c r="X67">
        <v>1101</v>
      </c>
      <c r="Y67">
        <v>1121.5999999999999</v>
      </c>
      <c r="Z67">
        <v>1152.5</v>
      </c>
      <c r="AA67">
        <v>1174</v>
      </c>
      <c r="AB67">
        <v>1157.5999999999999</v>
      </c>
      <c r="AC67">
        <v>1284.7</v>
      </c>
      <c r="AD67">
        <v>1368.2</v>
      </c>
      <c r="AE67">
        <v>1405.4</v>
      </c>
      <c r="AF67">
        <v>1490.2</v>
      </c>
      <c r="AG67" t="s">
        <v>276</v>
      </c>
      <c r="AH67" s="9"/>
      <c r="AI67" s="4"/>
      <c r="AJ67" s="2"/>
      <c r="AK67" s="4"/>
    </row>
    <row r="68" spans="1:37" ht="15" x14ac:dyDescent="0.25">
      <c r="A68" t="s">
        <v>21</v>
      </c>
      <c r="B68" t="s">
        <v>22</v>
      </c>
      <c r="C68" t="s">
        <v>126</v>
      </c>
      <c r="D68" t="s">
        <v>127</v>
      </c>
      <c r="E68">
        <v>261.10000000000002</v>
      </c>
      <c r="F68">
        <v>319.7</v>
      </c>
      <c r="G68">
        <v>335.1</v>
      </c>
      <c r="H68">
        <v>272</v>
      </c>
      <c r="I68">
        <v>337.3</v>
      </c>
      <c r="J68">
        <v>335</v>
      </c>
      <c r="K68">
        <v>375.4</v>
      </c>
      <c r="L68">
        <v>393.6</v>
      </c>
      <c r="M68">
        <v>430.8</v>
      </c>
      <c r="N68">
        <v>482</v>
      </c>
      <c r="O68">
        <v>559.79999999999995</v>
      </c>
      <c r="P68">
        <v>590.70000000000005</v>
      </c>
      <c r="Q68">
        <v>644.70000000000005</v>
      </c>
      <c r="R68">
        <v>775.5</v>
      </c>
      <c r="S68">
        <v>887.5</v>
      </c>
      <c r="T68">
        <v>974.6</v>
      </c>
      <c r="U68">
        <v>1042.8</v>
      </c>
      <c r="V68">
        <v>1115.9000000000001</v>
      </c>
      <c r="W68">
        <v>1155.2</v>
      </c>
      <c r="X68">
        <v>1273.7</v>
      </c>
      <c r="Y68">
        <v>1447.7</v>
      </c>
      <c r="Z68">
        <v>1548.8</v>
      </c>
      <c r="AA68">
        <v>1561.7</v>
      </c>
      <c r="AB68">
        <v>1550</v>
      </c>
      <c r="AC68">
        <v>1611.7</v>
      </c>
      <c r="AD68">
        <v>1737</v>
      </c>
      <c r="AE68">
        <v>1927.3</v>
      </c>
      <c r="AF68">
        <v>1977.3</v>
      </c>
      <c r="AG68" t="s">
        <v>276</v>
      </c>
      <c r="AH68" s="9"/>
      <c r="AI68" s="4"/>
      <c r="AJ68" s="2"/>
      <c r="AK68" s="4"/>
    </row>
    <row r="69" spans="1:37" ht="15" x14ac:dyDescent="0.25">
      <c r="A69" t="s">
        <v>21</v>
      </c>
      <c r="B69" t="s">
        <v>22</v>
      </c>
      <c r="C69" t="s">
        <v>128</v>
      </c>
      <c r="D69" t="s">
        <v>129</v>
      </c>
      <c r="E69">
        <v>1461.7</v>
      </c>
      <c r="F69">
        <v>1506.7</v>
      </c>
      <c r="G69">
        <v>1619.3</v>
      </c>
      <c r="H69">
        <v>1690</v>
      </c>
      <c r="I69">
        <v>1744.2</v>
      </c>
      <c r="J69">
        <v>1918.1</v>
      </c>
      <c r="K69">
        <v>1906.5</v>
      </c>
      <c r="L69">
        <v>1998.1</v>
      </c>
      <c r="M69">
        <v>2077.5</v>
      </c>
      <c r="N69">
        <v>2166.6</v>
      </c>
      <c r="O69">
        <v>2381.6</v>
      </c>
      <c r="P69">
        <v>2637.7</v>
      </c>
      <c r="Q69">
        <v>2631.7</v>
      </c>
      <c r="R69">
        <v>2697.3</v>
      </c>
      <c r="S69">
        <v>2801.3</v>
      </c>
      <c r="T69">
        <v>3017.4</v>
      </c>
      <c r="U69">
        <v>3068.6</v>
      </c>
      <c r="V69">
        <v>3178.6</v>
      </c>
      <c r="W69">
        <v>3398.1</v>
      </c>
      <c r="X69">
        <v>3573.3</v>
      </c>
      <c r="Y69">
        <v>3661.3</v>
      </c>
      <c r="Z69">
        <v>3878</v>
      </c>
      <c r="AA69">
        <v>3973.4</v>
      </c>
      <c r="AB69">
        <v>4051</v>
      </c>
      <c r="AC69">
        <v>4524.3999999999996</v>
      </c>
      <c r="AD69">
        <v>5002.6000000000004</v>
      </c>
      <c r="AE69">
        <v>5716.4</v>
      </c>
      <c r="AF69">
        <v>6093.2</v>
      </c>
      <c r="AG69" t="s">
        <v>276</v>
      </c>
      <c r="AH69" s="9"/>
      <c r="AI69" s="4"/>
      <c r="AJ69" s="2"/>
      <c r="AK69" s="4"/>
    </row>
    <row r="70" spans="1:37" ht="15" x14ac:dyDescent="0.25">
      <c r="A70" t="s">
        <v>21</v>
      </c>
      <c r="B70" t="s">
        <v>22</v>
      </c>
      <c r="C70" t="s">
        <v>130</v>
      </c>
      <c r="D70" t="s">
        <v>131</v>
      </c>
      <c r="E70">
        <v>404</v>
      </c>
      <c r="F70">
        <v>415.1</v>
      </c>
      <c r="G70">
        <v>451.7</v>
      </c>
      <c r="H70">
        <v>463</v>
      </c>
      <c r="I70">
        <v>531.20000000000005</v>
      </c>
      <c r="J70">
        <v>579.79999999999995</v>
      </c>
      <c r="K70">
        <v>792.3</v>
      </c>
      <c r="L70">
        <v>865.1</v>
      </c>
      <c r="M70">
        <v>1020.8</v>
      </c>
      <c r="N70">
        <v>1150.3</v>
      </c>
      <c r="O70">
        <v>1311.9</v>
      </c>
      <c r="P70">
        <v>1309.7</v>
      </c>
      <c r="Q70">
        <v>1329.9</v>
      </c>
      <c r="R70">
        <v>1351.5</v>
      </c>
      <c r="S70">
        <v>1499.9</v>
      </c>
      <c r="T70">
        <v>1738</v>
      </c>
      <c r="U70">
        <v>1774.4</v>
      </c>
      <c r="V70">
        <v>1967.4</v>
      </c>
      <c r="W70">
        <v>2152.1</v>
      </c>
      <c r="X70">
        <v>2155.8000000000002</v>
      </c>
      <c r="Y70">
        <v>2189.1999999999998</v>
      </c>
      <c r="Z70">
        <v>2261.3000000000002</v>
      </c>
      <c r="AA70">
        <v>2466.4</v>
      </c>
      <c r="AB70">
        <v>2677.2</v>
      </c>
      <c r="AC70">
        <v>3104.2</v>
      </c>
      <c r="AD70">
        <v>3583.2</v>
      </c>
      <c r="AE70">
        <v>3775</v>
      </c>
      <c r="AF70">
        <v>4054.5</v>
      </c>
      <c r="AG70">
        <v>4325.5</v>
      </c>
      <c r="AH70" s="8">
        <f>AG70/$AG$7</f>
        <v>1.5609319183963343E-2</v>
      </c>
      <c r="AI70" s="4"/>
      <c r="AJ70" s="2">
        <f>AG70-AF70</f>
        <v>271</v>
      </c>
      <c r="AK70" s="4">
        <f>AJ70/AF70</f>
        <v>6.6839314342089035E-2</v>
      </c>
    </row>
    <row r="71" spans="1:37" ht="15" x14ac:dyDescent="0.25">
      <c r="A71" t="s">
        <v>21</v>
      </c>
      <c r="B71" t="s">
        <v>22</v>
      </c>
      <c r="C71" t="s">
        <v>132</v>
      </c>
      <c r="D71" t="s">
        <v>234</v>
      </c>
      <c r="E71">
        <v>1411.8</v>
      </c>
      <c r="F71">
        <v>1577.1</v>
      </c>
      <c r="G71">
        <v>1651.1</v>
      </c>
      <c r="H71">
        <v>1791.2</v>
      </c>
      <c r="I71">
        <v>1926.1</v>
      </c>
      <c r="J71">
        <v>1932.9</v>
      </c>
      <c r="K71">
        <v>2063</v>
      </c>
      <c r="L71">
        <v>2126</v>
      </c>
      <c r="M71">
        <v>2293.6999999999998</v>
      </c>
      <c r="N71">
        <v>2450.3000000000002</v>
      </c>
      <c r="O71">
        <v>2744.7</v>
      </c>
      <c r="P71">
        <v>2888.3</v>
      </c>
      <c r="Q71">
        <v>2808.2</v>
      </c>
      <c r="R71">
        <v>3036.2</v>
      </c>
      <c r="S71">
        <v>3079.4</v>
      </c>
      <c r="T71">
        <v>3259.1</v>
      </c>
      <c r="U71">
        <v>3275.7</v>
      </c>
      <c r="V71">
        <v>3414.4</v>
      </c>
      <c r="W71">
        <v>3437.7</v>
      </c>
      <c r="X71">
        <v>3464.5</v>
      </c>
      <c r="Y71">
        <v>3653.2</v>
      </c>
      <c r="Z71">
        <v>3900.9</v>
      </c>
      <c r="AA71">
        <v>3986.8</v>
      </c>
      <c r="AB71">
        <v>3930.6</v>
      </c>
      <c r="AC71">
        <v>4528.6000000000004</v>
      </c>
      <c r="AD71">
        <v>5111.7</v>
      </c>
      <c r="AE71">
        <v>5373.2</v>
      </c>
      <c r="AF71">
        <v>5545.6</v>
      </c>
      <c r="AG71">
        <v>5650.1</v>
      </c>
      <c r="AH71" s="8">
        <f>AG71/$AG$7</f>
        <v>2.0389368702187327E-2</v>
      </c>
      <c r="AI71" s="4"/>
      <c r="AJ71" s="2">
        <f>AG71-AF71</f>
        <v>104.5</v>
      </c>
      <c r="AK71" s="4">
        <f>AJ71/AF71</f>
        <v>1.8843768032313905E-2</v>
      </c>
    </row>
    <row r="72" spans="1:37" ht="15" x14ac:dyDescent="0.25">
      <c r="A72" t="s">
        <v>21</v>
      </c>
      <c r="B72" t="s">
        <v>22</v>
      </c>
      <c r="C72" t="s">
        <v>133</v>
      </c>
      <c r="D72" t="s">
        <v>134</v>
      </c>
      <c r="E72">
        <v>1310.2</v>
      </c>
      <c r="F72">
        <v>1469.1</v>
      </c>
      <c r="G72">
        <v>1522.3</v>
      </c>
      <c r="H72">
        <v>1651.1</v>
      </c>
      <c r="I72">
        <v>1775.3</v>
      </c>
      <c r="J72">
        <v>1770.3</v>
      </c>
      <c r="K72">
        <v>1883.8</v>
      </c>
      <c r="L72">
        <v>1956.3</v>
      </c>
      <c r="M72">
        <v>2123.8000000000002</v>
      </c>
      <c r="N72">
        <v>2287.9</v>
      </c>
      <c r="O72">
        <v>2554.6999999999998</v>
      </c>
      <c r="P72">
        <v>2677.1</v>
      </c>
      <c r="Q72">
        <v>2580.5</v>
      </c>
      <c r="R72">
        <v>2746.1</v>
      </c>
      <c r="S72">
        <v>2819.6</v>
      </c>
      <c r="T72">
        <v>2988.9</v>
      </c>
      <c r="U72">
        <v>3002.6</v>
      </c>
      <c r="V72">
        <v>3118.7</v>
      </c>
      <c r="W72">
        <v>3120.5</v>
      </c>
      <c r="X72">
        <v>3156.3</v>
      </c>
      <c r="Y72">
        <v>3310.4</v>
      </c>
      <c r="Z72">
        <v>3538.7</v>
      </c>
      <c r="AA72">
        <v>3619.9</v>
      </c>
      <c r="AB72">
        <v>3555.7</v>
      </c>
      <c r="AC72">
        <v>4098.1000000000004</v>
      </c>
      <c r="AD72">
        <v>4630.1000000000004</v>
      </c>
      <c r="AE72">
        <v>4846.3999999999996</v>
      </c>
      <c r="AF72">
        <v>4981.5</v>
      </c>
      <c r="AG72" t="s">
        <v>276</v>
      </c>
      <c r="AH72" s="9"/>
      <c r="AI72" s="4"/>
      <c r="AJ72" s="2"/>
      <c r="AK72" s="4"/>
    </row>
    <row r="73" spans="1:37" ht="15" x14ac:dyDescent="0.25">
      <c r="A73" t="s">
        <v>21</v>
      </c>
      <c r="B73" t="s">
        <v>22</v>
      </c>
      <c r="C73" t="s">
        <v>135</v>
      </c>
      <c r="D73" t="s">
        <v>136</v>
      </c>
      <c r="E73">
        <v>101.6</v>
      </c>
      <c r="F73">
        <v>108</v>
      </c>
      <c r="G73">
        <v>128.80000000000001</v>
      </c>
      <c r="H73">
        <v>140.1</v>
      </c>
      <c r="I73">
        <v>150.80000000000001</v>
      </c>
      <c r="J73">
        <v>162.6</v>
      </c>
      <c r="K73">
        <v>179.2</v>
      </c>
      <c r="L73">
        <v>169.8</v>
      </c>
      <c r="M73">
        <v>169.9</v>
      </c>
      <c r="N73">
        <v>162.4</v>
      </c>
      <c r="O73">
        <v>190.1</v>
      </c>
      <c r="P73">
        <v>211.1</v>
      </c>
      <c r="Q73">
        <v>227.7</v>
      </c>
      <c r="R73">
        <v>290.10000000000002</v>
      </c>
      <c r="S73">
        <v>259.8</v>
      </c>
      <c r="T73">
        <v>270.2</v>
      </c>
      <c r="U73">
        <v>273</v>
      </c>
      <c r="V73">
        <v>295.7</v>
      </c>
      <c r="W73">
        <v>317.2</v>
      </c>
      <c r="X73">
        <v>308.2</v>
      </c>
      <c r="Y73">
        <v>342.7</v>
      </c>
      <c r="Z73">
        <v>362.2</v>
      </c>
      <c r="AA73">
        <v>366.9</v>
      </c>
      <c r="AB73">
        <v>374.9</v>
      </c>
      <c r="AC73">
        <v>430.6</v>
      </c>
      <c r="AD73">
        <v>481.6</v>
      </c>
      <c r="AE73">
        <v>526.79999999999995</v>
      </c>
      <c r="AF73">
        <v>564</v>
      </c>
      <c r="AG73" t="s">
        <v>276</v>
      </c>
      <c r="AH73" s="9"/>
      <c r="AI73" s="4"/>
      <c r="AJ73" s="2"/>
      <c r="AK73" s="4"/>
    </row>
    <row r="74" spans="1:37" ht="15" x14ac:dyDescent="0.25">
      <c r="A74" t="s">
        <v>21</v>
      </c>
      <c r="B74" t="s">
        <v>22</v>
      </c>
      <c r="C74" t="s">
        <v>137</v>
      </c>
      <c r="D74" t="s">
        <v>138</v>
      </c>
      <c r="E74">
        <v>5696.8</v>
      </c>
      <c r="F74">
        <v>6085.3</v>
      </c>
      <c r="G74">
        <v>6266.3</v>
      </c>
      <c r="H74">
        <v>6664.2</v>
      </c>
      <c r="I74">
        <v>7216</v>
      </c>
      <c r="J74">
        <v>7595.4</v>
      </c>
      <c r="K74">
        <v>7975.1</v>
      </c>
      <c r="L74">
        <v>8526.6</v>
      </c>
      <c r="M74">
        <v>8846.5</v>
      </c>
      <c r="N74">
        <v>9309.6</v>
      </c>
      <c r="O74">
        <v>9661.2000000000007</v>
      </c>
      <c r="P74">
        <v>10498.4</v>
      </c>
      <c r="Q74">
        <v>11085.7</v>
      </c>
      <c r="R74">
        <v>11261.2</v>
      </c>
      <c r="S74">
        <v>11532.5</v>
      </c>
      <c r="T74">
        <v>12006.4</v>
      </c>
      <c r="U74">
        <v>12172</v>
      </c>
      <c r="V74">
        <v>12567.8</v>
      </c>
      <c r="W74">
        <v>13126.9</v>
      </c>
      <c r="X74">
        <v>13857.2</v>
      </c>
      <c r="Y74">
        <v>14076</v>
      </c>
      <c r="Z74">
        <v>14507.1</v>
      </c>
      <c r="AA74">
        <v>14940.8</v>
      </c>
      <c r="AB74">
        <v>14717.2</v>
      </c>
      <c r="AC74">
        <v>15389.8</v>
      </c>
      <c r="AD74">
        <v>16310</v>
      </c>
      <c r="AE74">
        <v>17448.5</v>
      </c>
      <c r="AF74">
        <v>18398.900000000001</v>
      </c>
      <c r="AG74">
        <v>19687</v>
      </c>
      <c r="AH74" s="15">
        <f>AG74/$AG$7</f>
        <v>7.1043964113902749E-2</v>
      </c>
      <c r="AI74" s="4"/>
      <c r="AJ74" s="2">
        <f>AG74-AF74</f>
        <v>1288.0999999999985</v>
      </c>
      <c r="AK74" s="4">
        <f>AJ74/AF74</f>
        <v>7.0009620140334392E-2</v>
      </c>
    </row>
    <row r="75" spans="1:37" ht="15" x14ac:dyDescent="0.25">
      <c r="A75" t="s">
        <v>21</v>
      </c>
      <c r="B75" t="s">
        <v>22</v>
      </c>
      <c r="C75" t="s">
        <v>139</v>
      </c>
      <c r="D75" t="s">
        <v>140</v>
      </c>
      <c r="E75">
        <v>726.3</v>
      </c>
      <c r="F75">
        <v>713.8</v>
      </c>
      <c r="G75">
        <v>772.1</v>
      </c>
      <c r="H75">
        <v>837</v>
      </c>
      <c r="I75">
        <v>927</v>
      </c>
      <c r="J75">
        <v>945.2</v>
      </c>
      <c r="K75">
        <v>1006.8</v>
      </c>
      <c r="L75">
        <v>1112.5999999999999</v>
      </c>
      <c r="M75">
        <v>1126.0999999999999</v>
      </c>
      <c r="N75">
        <v>1194.4000000000001</v>
      </c>
      <c r="O75">
        <v>1233.4000000000001</v>
      </c>
      <c r="P75">
        <v>1362.4</v>
      </c>
      <c r="Q75">
        <v>1518.1</v>
      </c>
      <c r="R75">
        <v>1564.7</v>
      </c>
      <c r="S75">
        <v>1585.9</v>
      </c>
      <c r="T75">
        <v>1645.9</v>
      </c>
      <c r="U75">
        <v>1623.5</v>
      </c>
      <c r="V75">
        <v>1668.9</v>
      </c>
      <c r="W75">
        <v>1644.3</v>
      </c>
      <c r="X75">
        <v>1834.6</v>
      </c>
      <c r="Y75">
        <v>1760.7</v>
      </c>
      <c r="Z75">
        <v>1810.1</v>
      </c>
      <c r="AA75">
        <v>1852.7</v>
      </c>
      <c r="AB75">
        <v>1699</v>
      </c>
      <c r="AC75">
        <v>1751.7</v>
      </c>
      <c r="AD75">
        <v>1849.1</v>
      </c>
      <c r="AE75">
        <v>1956.7</v>
      </c>
      <c r="AF75">
        <v>2001.6</v>
      </c>
      <c r="AG75">
        <v>2095.5</v>
      </c>
      <c r="AH75" s="8">
        <f>AG75/$AG$7</f>
        <v>7.5619762686383509E-3</v>
      </c>
      <c r="AI75" s="4"/>
      <c r="AJ75" s="2">
        <f>AG75-AF75</f>
        <v>93.900000000000091</v>
      </c>
      <c r="AK75" s="4">
        <f>AJ75/AF75</f>
        <v>4.6912470023980864E-2</v>
      </c>
    </row>
    <row r="76" spans="1:37" ht="15" x14ac:dyDescent="0.25">
      <c r="A76" t="s">
        <v>21</v>
      </c>
      <c r="B76" t="s">
        <v>22</v>
      </c>
      <c r="C76" t="s">
        <v>141</v>
      </c>
      <c r="D76" t="s">
        <v>142</v>
      </c>
      <c r="E76">
        <v>4970.5</v>
      </c>
      <c r="F76">
        <v>5371.5</v>
      </c>
      <c r="G76">
        <v>5494.2</v>
      </c>
      <c r="H76">
        <v>5827.2</v>
      </c>
      <c r="I76">
        <v>6289</v>
      </c>
      <c r="J76">
        <v>6650.2</v>
      </c>
      <c r="K76">
        <v>6968.3</v>
      </c>
      <c r="L76">
        <v>7414</v>
      </c>
      <c r="M76">
        <v>7720.4</v>
      </c>
      <c r="N76">
        <v>8115.2</v>
      </c>
      <c r="O76">
        <v>8427.7999999999993</v>
      </c>
      <c r="P76">
        <v>9136</v>
      </c>
      <c r="Q76">
        <v>9567.6</v>
      </c>
      <c r="R76">
        <v>9696.5</v>
      </c>
      <c r="S76">
        <v>9946.6</v>
      </c>
      <c r="T76">
        <v>10360.5</v>
      </c>
      <c r="U76">
        <v>10548.5</v>
      </c>
      <c r="V76">
        <v>10898.9</v>
      </c>
      <c r="W76">
        <v>11482.6</v>
      </c>
      <c r="X76">
        <v>12022.5</v>
      </c>
      <c r="Y76">
        <v>12315.3</v>
      </c>
      <c r="Z76">
        <v>12697</v>
      </c>
      <c r="AA76">
        <v>13088.1</v>
      </c>
      <c r="AB76">
        <v>13018.2</v>
      </c>
      <c r="AC76">
        <v>13638.2</v>
      </c>
      <c r="AD76">
        <v>14460.9</v>
      </c>
      <c r="AE76">
        <v>15491.9</v>
      </c>
      <c r="AF76">
        <v>16397.3</v>
      </c>
      <c r="AG76">
        <v>17591.5</v>
      </c>
      <c r="AH76" s="8">
        <f>AG76/$AG$7</f>
        <v>6.348198784526439E-2</v>
      </c>
      <c r="AI76" s="4"/>
      <c r="AJ76" s="2">
        <f>AG76-AF76</f>
        <v>1194.2000000000007</v>
      </c>
      <c r="AK76" s="4">
        <f>AJ76/AF76</f>
        <v>7.2829063321400517E-2</v>
      </c>
    </row>
    <row r="77" spans="1:37" ht="15" x14ac:dyDescent="0.25">
      <c r="A77" t="s">
        <v>21</v>
      </c>
      <c r="B77" t="s">
        <v>22</v>
      </c>
      <c r="C77" t="s">
        <v>143</v>
      </c>
      <c r="D77" t="s">
        <v>144</v>
      </c>
      <c r="E77">
        <v>2360.8000000000002</v>
      </c>
      <c r="F77">
        <v>2626.7</v>
      </c>
      <c r="G77">
        <v>2519.5</v>
      </c>
      <c r="H77">
        <v>2658.7</v>
      </c>
      <c r="I77">
        <v>2846.6</v>
      </c>
      <c r="J77">
        <v>2990</v>
      </c>
      <c r="K77">
        <v>3115.7</v>
      </c>
      <c r="L77">
        <v>3327.8</v>
      </c>
      <c r="M77">
        <v>3513.1</v>
      </c>
      <c r="N77">
        <v>3679.3</v>
      </c>
      <c r="O77">
        <v>3802.7</v>
      </c>
      <c r="P77">
        <v>4160.3999999999996</v>
      </c>
      <c r="Q77">
        <v>4346</v>
      </c>
      <c r="R77">
        <v>4459.5</v>
      </c>
      <c r="S77">
        <v>4561.8999999999996</v>
      </c>
      <c r="T77">
        <v>4732.6000000000004</v>
      </c>
      <c r="U77">
        <v>4858.8999999999996</v>
      </c>
      <c r="V77">
        <v>5075.6000000000004</v>
      </c>
      <c r="W77">
        <v>5346.9</v>
      </c>
      <c r="X77">
        <v>5594.3</v>
      </c>
      <c r="Y77">
        <v>5711.3</v>
      </c>
      <c r="Z77">
        <v>5869.1</v>
      </c>
      <c r="AA77">
        <v>6113.3</v>
      </c>
      <c r="AB77">
        <v>6010.3</v>
      </c>
      <c r="AC77">
        <v>6423.1</v>
      </c>
      <c r="AD77">
        <v>6605.2</v>
      </c>
      <c r="AE77">
        <v>7127</v>
      </c>
      <c r="AF77">
        <v>7497.2</v>
      </c>
      <c r="AG77" t="s">
        <v>276</v>
      </c>
      <c r="AH77" s="9"/>
      <c r="AI77" s="4"/>
      <c r="AJ77" s="2"/>
      <c r="AK77" s="4"/>
    </row>
    <row r="78" spans="1:37" ht="15" x14ac:dyDescent="0.25">
      <c r="A78" t="s">
        <v>21</v>
      </c>
      <c r="B78" t="s">
        <v>22</v>
      </c>
      <c r="C78" t="s">
        <v>145</v>
      </c>
      <c r="D78" t="s">
        <v>246</v>
      </c>
      <c r="E78">
        <v>1278.7</v>
      </c>
      <c r="F78">
        <v>1336.6</v>
      </c>
      <c r="G78">
        <v>1453.5</v>
      </c>
      <c r="H78">
        <v>1557.4</v>
      </c>
      <c r="I78">
        <v>1722</v>
      </c>
      <c r="J78">
        <v>1873</v>
      </c>
      <c r="K78">
        <v>1972.7</v>
      </c>
      <c r="L78">
        <v>2107.3000000000002</v>
      </c>
      <c r="M78">
        <v>2179.6999999999998</v>
      </c>
      <c r="N78">
        <v>2288.1999999999998</v>
      </c>
      <c r="O78">
        <v>2399.6999999999998</v>
      </c>
      <c r="P78">
        <v>2559.6</v>
      </c>
      <c r="Q78">
        <v>2668.2</v>
      </c>
      <c r="R78">
        <v>2640</v>
      </c>
      <c r="S78">
        <v>2773</v>
      </c>
      <c r="T78">
        <v>2908</v>
      </c>
      <c r="U78">
        <v>2884.6</v>
      </c>
      <c r="V78">
        <v>2888.2</v>
      </c>
      <c r="W78">
        <v>3056.7</v>
      </c>
      <c r="X78">
        <v>3214.2</v>
      </c>
      <c r="Y78">
        <v>3329.6</v>
      </c>
      <c r="Z78">
        <v>3438.4</v>
      </c>
      <c r="AA78">
        <v>3479.4</v>
      </c>
      <c r="AB78">
        <v>3389.7</v>
      </c>
      <c r="AC78">
        <v>3648.3</v>
      </c>
      <c r="AD78">
        <v>3877.3</v>
      </c>
      <c r="AE78">
        <v>4057.8</v>
      </c>
      <c r="AF78">
        <v>4244.8</v>
      </c>
      <c r="AG78" t="s">
        <v>276</v>
      </c>
      <c r="AH78" s="9"/>
      <c r="AI78" s="4"/>
      <c r="AJ78" s="2"/>
      <c r="AK78" s="4"/>
    </row>
    <row r="79" spans="1:37" ht="15" x14ac:dyDescent="0.25">
      <c r="A79" t="s">
        <v>21</v>
      </c>
      <c r="B79" t="s">
        <v>22</v>
      </c>
      <c r="C79" t="s">
        <v>146</v>
      </c>
      <c r="D79" t="s">
        <v>247</v>
      </c>
      <c r="E79">
        <v>911.6</v>
      </c>
      <c r="F79">
        <v>955.6</v>
      </c>
      <c r="G79">
        <v>1035.4000000000001</v>
      </c>
      <c r="H79">
        <v>1088.4000000000001</v>
      </c>
      <c r="I79">
        <v>1146</v>
      </c>
      <c r="J79">
        <v>1207.7</v>
      </c>
      <c r="K79">
        <v>1260.9000000000001</v>
      </c>
      <c r="L79">
        <v>1335.2</v>
      </c>
      <c r="M79">
        <v>1353.2</v>
      </c>
      <c r="N79">
        <v>1414.4</v>
      </c>
      <c r="O79">
        <v>1458.9</v>
      </c>
      <c r="P79">
        <v>1581.3</v>
      </c>
      <c r="Q79">
        <v>1678</v>
      </c>
      <c r="R79">
        <v>1716.9</v>
      </c>
      <c r="S79">
        <v>1748.4</v>
      </c>
      <c r="T79">
        <v>1821.3</v>
      </c>
      <c r="U79">
        <v>1855.4</v>
      </c>
      <c r="V79">
        <v>1942.7</v>
      </c>
      <c r="W79">
        <v>2022.3</v>
      </c>
      <c r="X79">
        <v>2088.6</v>
      </c>
      <c r="Y79">
        <v>2119</v>
      </c>
      <c r="Z79">
        <v>2203.1999999999998</v>
      </c>
      <c r="AA79">
        <v>2269.6999999999998</v>
      </c>
      <c r="AB79">
        <v>2393.4</v>
      </c>
      <c r="AC79">
        <v>2329.8000000000002</v>
      </c>
      <c r="AD79">
        <v>2566.3000000000002</v>
      </c>
      <c r="AE79">
        <v>2774.9</v>
      </c>
      <c r="AF79">
        <v>2963.7</v>
      </c>
      <c r="AG79" t="s">
        <v>276</v>
      </c>
      <c r="AH79" s="9"/>
      <c r="AI79" s="4"/>
      <c r="AJ79" s="2"/>
      <c r="AK79" s="4"/>
    </row>
    <row r="80" spans="1:37" ht="15" x14ac:dyDescent="0.25">
      <c r="A80" t="s">
        <v>21</v>
      </c>
      <c r="B80" t="s">
        <v>22</v>
      </c>
      <c r="C80" t="s">
        <v>148</v>
      </c>
      <c r="D80" t="s">
        <v>147</v>
      </c>
      <c r="E80">
        <v>419.3</v>
      </c>
      <c r="F80">
        <v>452.6</v>
      </c>
      <c r="G80">
        <v>485.8</v>
      </c>
      <c r="H80">
        <v>522.79999999999995</v>
      </c>
      <c r="I80">
        <v>574.4</v>
      </c>
      <c r="J80">
        <v>579.5</v>
      </c>
      <c r="K80">
        <v>619</v>
      </c>
      <c r="L80">
        <v>643.6</v>
      </c>
      <c r="M80">
        <v>674.4</v>
      </c>
      <c r="N80">
        <v>733.4</v>
      </c>
      <c r="O80">
        <v>766.4</v>
      </c>
      <c r="P80">
        <v>834.8</v>
      </c>
      <c r="Q80">
        <v>875.4</v>
      </c>
      <c r="R80">
        <v>880.1</v>
      </c>
      <c r="S80">
        <v>863.3</v>
      </c>
      <c r="T80">
        <v>898.6</v>
      </c>
      <c r="U80">
        <v>949.6</v>
      </c>
      <c r="V80">
        <v>992.5</v>
      </c>
      <c r="W80">
        <v>1056.7</v>
      </c>
      <c r="X80">
        <v>1125.5</v>
      </c>
      <c r="Y80">
        <v>1155.4000000000001</v>
      </c>
      <c r="Z80">
        <v>1186.2</v>
      </c>
      <c r="AA80">
        <v>1225.7</v>
      </c>
      <c r="AB80">
        <v>1224.8</v>
      </c>
      <c r="AC80">
        <v>1237</v>
      </c>
      <c r="AD80">
        <v>1412.1</v>
      </c>
      <c r="AE80">
        <v>1532.2</v>
      </c>
      <c r="AF80">
        <v>1691.6</v>
      </c>
      <c r="AG80" t="s">
        <v>276</v>
      </c>
      <c r="AH80" s="9"/>
      <c r="AI80" s="4"/>
      <c r="AJ80" s="2"/>
      <c r="AK80" s="4"/>
    </row>
    <row r="81" spans="1:37" ht="15" x14ac:dyDescent="0.25">
      <c r="A81" t="s">
        <v>21</v>
      </c>
      <c r="B81" t="s">
        <v>22</v>
      </c>
      <c r="C81" t="s">
        <v>150</v>
      </c>
      <c r="D81" t="s">
        <v>149</v>
      </c>
      <c r="E81">
        <v>2392.6999999999998</v>
      </c>
      <c r="F81">
        <v>2511.1</v>
      </c>
      <c r="G81">
        <v>2719.1</v>
      </c>
      <c r="H81">
        <v>2892.5</v>
      </c>
      <c r="I81">
        <v>2907.8</v>
      </c>
      <c r="J81">
        <v>3046.6</v>
      </c>
      <c r="K81">
        <v>3036.3</v>
      </c>
      <c r="L81">
        <v>3106.4</v>
      </c>
      <c r="M81">
        <v>3200.9</v>
      </c>
      <c r="N81">
        <v>3433.1</v>
      </c>
      <c r="O81">
        <v>3694.4</v>
      </c>
      <c r="P81">
        <v>3818.8</v>
      </c>
      <c r="Q81">
        <v>3809.8</v>
      </c>
      <c r="R81">
        <v>3897.7</v>
      </c>
      <c r="S81">
        <v>4104.8999999999996</v>
      </c>
      <c r="T81">
        <v>4375.5</v>
      </c>
      <c r="U81">
        <v>4562.5</v>
      </c>
      <c r="V81">
        <v>4793.5</v>
      </c>
      <c r="W81">
        <v>5113.3</v>
      </c>
      <c r="X81">
        <v>5340.8</v>
      </c>
      <c r="Y81">
        <v>5451.6</v>
      </c>
      <c r="Z81">
        <v>5647.6</v>
      </c>
      <c r="AA81">
        <v>6033.1</v>
      </c>
      <c r="AB81">
        <v>4872.2</v>
      </c>
      <c r="AC81">
        <v>6460.1</v>
      </c>
      <c r="AD81">
        <v>7164</v>
      </c>
      <c r="AE81">
        <v>7893.8</v>
      </c>
      <c r="AF81">
        <v>8328.2000000000007</v>
      </c>
      <c r="AG81">
        <v>8393.6</v>
      </c>
      <c r="AH81" s="8">
        <f>AG81/$AG$7</f>
        <v>3.0289765692408904E-2</v>
      </c>
      <c r="AI81" s="4"/>
      <c r="AJ81" s="2">
        <f>AG81-AF81</f>
        <v>65.399999999999636</v>
      </c>
      <c r="AK81" s="4">
        <f>AJ81/AF81</f>
        <v>7.8528373478062036E-3</v>
      </c>
    </row>
    <row r="82" spans="1:37" ht="15" x14ac:dyDescent="0.25">
      <c r="A82" t="s">
        <v>21</v>
      </c>
      <c r="B82" t="s">
        <v>22</v>
      </c>
      <c r="C82" t="s">
        <v>152</v>
      </c>
      <c r="D82" t="s">
        <v>151</v>
      </c>
      <c r="E82">
        <v>669.4</v>
      </c>
      <c r="F82">
        <v>681.2</v>
      </c>
      <c r="G82">
        <v>718.3</v>
      </c>
      <c r="H82">
        <v>780.6</v>
      </c>
      <c r="I82">
        <v>755.4</v>
      </c>
      <c r="J82">
        <v>799.9</v>
      </c>
      <c r="K82">
        <v>751.9</v>
      </c>
      <c r="L82">
        <v>728.6</v>
      </c>
      <c r="M82">
        <v>736.2</v>
      </c>
      <c r="N82">
        <v>872.4</v>
      </c>
      <c r="O82">
        <v>1011.6</v>
      </c>
      <c r="P82">
        <v>1046.3</v>
      </c>
      <c r="Q82">
        <v>1066</v>
      </c>
      <c r="R82">
        <v>1105.5</v>
      </c>
      <c r="S82">
        <v>1145.2</v>
      </c>
      <c r="T82">
        <v>1138.2</v>
      </c>
      <c r="U82">
        <v>1067</v>
      </c>
      <c r="V82">
        <v>1110.5999999999999</v>
      </c>
      <c r="W82">
        <v>1101.4000000000001</v>
      </c>
      <c r="X82">
        <v>1113.5</v>
      </c>
      <c r="Y82">
        <v>1152.2</v>
      </c>
      <c r="Z82">
        <v>1237.7</v>
      </c>
      <c r="AA82">
        <v>1453.2</v>
      </c>
      <c r="AB82">
        <v>1137.7</v>
      </c>
      <c r="AC82">
        <v>1751.4</v>
      </c>
      <c r="AD82">
        <v>1900.4</v>
      </c>
      <c r="AE82">
        <v>2083.1</v>
      </c>
      <c r="AF82">
        <v>2231.4</v>
      </c>
      <c r="AG82">
        <v>2278.6999999999998</v>
      </c>
      <c r="AH82" s="8">
        <f>AG82/$AG$7</f>
        <v>8.2230853368390391E-3</v>
      </c>
      <c r="AI82" s="4"/>
      <c r="AJ82" s="2">
        <f>AG82-AF82</f>
        <v>47.299999999999727</v>
      </c>
      <c r="AK82" s="4">
        <f>AJ82/AF82</f>
        <v>2.1197454512861758E-2</v>
      </c>
    </row>
    <row r="83" spans="1:37" ht="15" x14ac:dyDescent="0.25">
      <c r="A83" t="s">
        <v>21</v>
      </c>
      <c r="B83" t="s">
        <v>22</v>
      </c>
      <c r="C83" t="s">
        <v>154</v>
      </c>
      <c r="D83" t="s">
        <v>153</v>
      </c>
      <c r="E83">
        <v>150.4</v>
      </c>
      <c r="F83">
        <v>162.1</v>
      </c>
      <c r="G83">
        <v>167.9</v>
      </c>
      <c r="H83">
        <v>180.5</v>
      </c>
      <c r="I83">
        <v>193.5</v>
      </c>
      <c r="J83">
        <v>209.9</v>
      </c>
      <c r="K83">
        <v>195.2</v>
      </c>
      <c r="L83">
        <v>207.1</v>
      </c>
      <c r="M83">
        <v>178.8</v>
      </c>
      <c r="N83">
        <v>205</v>
      </c>
      <c r="O83">
        <v>234.2</v>
      </c>
      <c r="P83">
        <v>266.8</v>
      </c>
      <c r="Q83">
        <v>298.39999999999998</v>
      </c>
      <c r="R83">
        <v>305.5</v>
      </c>
      <c r="S83">
        <v>340.1</v>
      </c>
      <c r="T83">
        <v>392.6</v>
      </c>
      <c r="U83">
        <v>400.1</v>
      </c>
      <c r="V83">
        <v>408.9</v>
      </c>
      <c r="W83">
        <v>405.4</v>
      </c>
      <c r="X83">
        <v>404.4</v>
      </c>
      <c r="Y83">
        <v>411.7</v>
      </c>
      <c r="Z83">
        <v>453.2</v>
      </c>
      <c r="AA83">
        <v>470.1</v>
      </c>
      <c r="AB83">
        <v>337.3</v>
      </c>
      <c r="AC83">
        <v>434.1</v>
      </c>
      <c r="AD83">
        <v>531.20000000000005</v>
      </c>
      <c r="AE83">
        <v>605.20000000000005</v>
      </c>
      <c r="AF83">
        <v>672.8</v>
      </c>
      <c r="AG83" t="s">
        <v>276</v>
      </c>
      <c r="AH83" s="9"/>
      <c r="AI83" s="4"/>
      <c r="AJ83" s="2"/>
      <c r="AK83" s="4"/>
    </row>
    <row r="84" spans="1:37" ht="15" x14ac:dyDescent="0.25">
      <c r="A84" t="s">
        <v>21</v>
      </c>
      <c r="B84" t="s">
        <v>22</v>
      </c>
      <c r="C84" t="s">
        <v>155</v>
      </c>
      <c r="D84" t="s">
        <v>235</v>
      </c>
      <c r="E84">
        <v>519</v>
      </c>
      <c r="F84">
        <v>519.1</v>
      </c>
      <c r="G84">
        <v>550.4</v>
      </c>
      <c r="H84">
        <v>600</v>
      </c>
      <c r="I84">
        <v>561.9</v>
      </c>
      <c r="J84">
        <v>590</v>
      </c>
      <c r="K84">
        <v>556.6</v>
      </c>
      <c r="L84">
        <v>521.4</v>
      </c>
      <c r="M84">
        <v>557.5</v>
      </c>
      <c r="N84">
        <v>667.5</v>
      </c>
      <c r="O84">
        <v>777.4</v>
      </c>
      <c r="P84">
        <v>779.4</v>
      </c>
      <c r="Q84">
        <v>767.6</v>
      </c>
      <c r="R84">
        <v>800</v>
      </c>
      <c r="S84">
        <v>805.1</v>
      </c>
      <c r="T84">
        <v>745.6</v>
      </c>
      <c r="U84">
        <v>666.9</v>
      </c>
      <c r="V84">
        <v>701.7</v>
      </c>
      <c r="W84">
        <v>696.1</v>
      </c>
      <c r="X84">
        <v>709.1</v>
      </c>
      <c r="Y84">
        <v>740.5</v>
      </c>
      <c r="Z84">
        <v>784.5</v>
      </c>
      <c r="AA84">
        <v>983.1</v>
      </c>
      <c r="AB84">
        <v>800.5</v>
      </c>
      <c r="AC84">
        <v>1317.2</v>
      </c>
      <c r="AD84">
        <v>1369.2</v>
      </c>
      <c r="AE84">
        <v>1477.9</v>
      </c>
      <c r="AF84">
        <v>1558.6</v>
      </c>
      <c r="AG84" t="s">
        <v>276</v>
      </c>
      <c r="AH84" s="9"/>
      <c r="AI84" s="4"/>
      <c r="AJ84" s="2"/>
      <c r="AK84" s="4"/>
    </row>
    <row r="85" spans="1:37" ht="15" x14ac:dyDescent="0.25">
      <c r="A85" t="s">
        <v>21</v>
      </c>
      <c r="B85" t="s">
        <v>22</v>
      </c>
      <c r="C85" t="s">
        <v>157</v>
      </c>
      <c r="D85" t="s">
        <v>156</v>
      </c>
      <c r="E85">
        <v>1723.2</v>
      </c>
      <c r="F85">
        <v>1829.9</v>
      </c>
      <c r="G85">
        <v>2000.8</v>
      </c>
      <c r="H85">
        <v>2111.9</v>
      </c>
      <c r="I85">
        <v>2152.4</v>
      </c>
      <c r="J85">
        <v>2246.6999999999998</v>
      </c>
      <c r="K85">
        <v>2284.5</v>
      </c>
      <c r="L85">
        <v>2377.9</v>
      </c>
      <c r="M85">
        <v>2464.6999999999998</v>
      </c>
      <c r="N85">
        <v>2560.6999999999998</v>
      </c>
      <c r="O85">
        <v>2682.9</v>
      </c>
      <c r="P85">
        <v>2772.5</v>
      </c>
      <c r="Q85">
        <v>2743.8</v>
      </c>
      <c r="R85">
        <v>2792.2</v>
      </c>
      <c r="S85">
        <v>2959.7</v>
      </c>
      <c r="T85">
        <v>3237.2</v>
      </c>
      <c r="U85">
        <v>3495.5</v>
      </c>
      <c r="V85">
        <v>3682.9</v>
      </c>
      <c r="W85">
        <v>4011.9</v>
      </c>
      <c r="X85">
        <v>4227.3</v>
      </c>
      <c r="Y85">
        <v>4299.5</v>
      </c>
      <c r="Z85">
        <v>4409.8</v>
      </c>
      <c r="AA85">
        <v>4579.8999999999996</v>
      </c>
      <c r="AB85">
        <v>3734.5</v>
      </c>
      <c r="AC85">
        <v>4708.7</v>
      </c>
      <c r="AD85">
        <v>5263.7</v>
      </c>
      <c r="AE85">
        <v>5810.8</v>
      </c>
      <c r="AF85">
        <v>6096.8</v>
      </c>
      <c r="AG85">
        <v>6114.9</v>
      </c>
      <c r="AH85" s="8">
        <f>AG85/$AG$7</f>
        <v>2.2066680355569863E-2</v>
      </c>
      <c r="AI85" s="4"/>
      <c r="AJ85" s="2">
        <f>AG85-AF85</f>
        <v>18.099999999999454</v>
      </c>
      <c r="AK85" s="4">
        <f>AJ85/AF85</f>
        <v>2.9687705025586296E-3</v>
      </c>
    </row>
    <row r="86" spans="1:37" ht="15" x14ac:dyDescent="0.25">
      <c r="A86" t="s">
        <v>21</v>
      </c>
      <c r="B86" t="s">
        <v>22</v>
      </c>
      <c r="C86" t="s">
        <v>159</v>
      </c>
      <c r="D86" t="s">
        <v>158</v>
      </c>
      <c r="E86">
        <v>444</v>
      </c>
      <c r="F86">
        <v>488.3</v>
      </c>
      <c r="G86">
        <v>550.79999999999995</v>
      </c>
      <c r="H86">
        <v>589.6</v>
      </c>
      <c r="I86">
        <v>581.4</v>
      </c>
      <c r="J86">
        <v>596.1</v>
      </c>
      <c r="K86">
        <v>616.20000000000005</v>
      </c>
      <c r="L86">
        <v>668</v>
      </c>
      <c r="M86">
        <v>717.5</v>
      </c>
      <c r="N86">
        <v>733.1</v>
      </c>
      <c r="O86">
        <v>805.6</v>
      </c>
      <c r="P86">
        <v>832.4</v>
      </c>
      <c r="Q86">
        <v>764.2</v>
      </c>
      <c r="R86">
        <v>749.9</v>
      </c>
      <c r="S86">
        <v>823.3</v>
      </c>
      <c r="T86">
        <v>922.8</v>
      </c>
      <c r="U86">
        <v>1136</v>
      </c>
      <c r="V86">
        <v>1218.2</v>
      </c>
      <c r="W86">
        <v>1314</v>
      </c>
      <c r="X86">
        <v>1344.9</v>
      </c>
      <c r="Y86">
        <v>1358.5</v>
      </c>
      <c r="Z86">
        <v>1380.8</v>
      </c>
      <c r="AA86">
        <v>1412</v>
      </c>
      <c r="AB86">
        <v>993.7</v>
      </c>
      <c r="AC86">
        <v>1289.9000000000001</v>
      </c>
      <c r="AD86">
        <v>1510.9</v>
      </c>
      <c r="AE86">
        <v>1627.7</v>
      </c>
      <c r="AF86">
        <v>1678.2</v>
      </c>
      <c r="AG86" t="s">
        <v>276</v>
      </c>
      <c r="AH86" s="9"/>
      <c r="AI86" s="4"/>
      <c r="AJ86" s="2"/>
      <c r="AK86" s="4"/>
    </row>
    <row r="87" spans="1:37" ht="15" x14ac:dyDescent="0.25">
      <c r="A87" t="s">
        <v>21</v>
      </c>
      <c r="B87" t="s">
        <v>22</v>
      </c>
      <c r="C87" t="s">
        <v>161</v>
      </c>
      <c r="D87" t="s">
        <v>160</v>
      </c>
      <c r="E87">
        <v>1279.3</v>
      </c>
      <c r="F87">
        <v>1341.6</v>
      </c>
      <c r="G87">
        <v>1450</v>
      </c>
      <c r="H87">
        <v>1522.3</v>
      </c>
      <c r="I87">
        <v>1571.1</v>
      </c>
      <c r="J87">
        <v>1650.6</v>
      </c>
      <c r="K87">
        <v>1668.3</v>
      </c>
      <c r="L87">
        <v>1709.9</v>
      </c>
      <c r="M87">
        <v>1747.3</v>
      </c>
      <c r="N87">
        <v>1827.6</v>
      </c>
      <c r="O87">
        <v>1877.3</v>
      </c>
      <c r="P87">
        <v>1940.1</v>
      </c>
      <c r="Q87">
        <v>1979.6</v>
      </c>
      <c r="R87">
        <v>2042.3</v>
      </c>
      <c r="S87">
        <v>2136.3000000000002</v>
      </c>
      <c r="T87">
        <v>2314.4</v>
      </c>
      <c r="U87">
        <v>2359.5</v>
      </c>
      <c r="V87">
        <v>2464.6999999999998</v>
      </c>
      <c r="W87">
        <v>2697.9</v>
      </c>
      <c r="X87">
        <v>2882.4</v>
      </c>
      <c r="Y87">
        <v>2941</v>
      </c>
      <c r="Z87">
        <v>3029.1</v>
      </c>
      <c r="AA87">
        <v>3167.9</v>
      </c>
      <c r="AB87">
        <v>2740.8</v>
      </c>
      <c r="AC87">
        <v>3418.8</v>
      </c>
      <c r="AD87">
        <v>3752.8</v>
      </c>
      <c r="AE87">
        <v>4183.1000000000004</v>
      </c>
      <c r="AF87">
        <v>4418.6000000000004</v>
      </c>
      <c r="AG87" t="s">
        <v>276</v>
      </c>
      <c r="AH87" s="9"/>
      <c r="AI87" s="4"/>
      <c r="AJ87" s="2"/>
      <c r="AK87" s="4"/>
    </row>
    <row r="88" spans="1:37" ht="15" x14ac:dyDescent="0.25">
      <c r="A88" t="s">
        <v>21</v>
      </c>
      <c r="B88" t="s">
        <v>22</v>
      </c>
      <c r="C88" t="s">
        <v>162</v>
      </c>
      <c r="D88" t="s">
        <v>236</v>
      </c>
      <c r="E88">
        <v>2251.5</v>
      </c>
      <c r="F88">
        <v>2357.4</v>
      </c>
      <c r="G88">
        <v>2482.8000000000002</v>
      </c>
      <c r="H88">
        <v>2613.9</v>
      </c>
      <c r="I88">
        <v>2410</v>
      </c>
      <c r="J88">
        <v>2588</v>
      </c>
      <c r="K88">
        <v>2521.3000000000002</v>
      </c>
      <c r="L88">
        <v>2606.1</v>
      </c>
      <c r="M88">
        <v>2684.3</v>
      </c>
      <c r="N88">
        <v>2778.5</v>
      </c>
      <c r="O88">
        <v>2849.7</v>
      </c>
      <c r="P88">
        <v>2884.5</v>
      </c>
      <c r="Q88">
        <v>2945.7</v>
      </c>
      <c r="R88">
        <v>2962.8</v>
      </c>
      <c r="S88">
        <v>2985.8</v>
      </c>
      <c r="T88">
        <v>3154.9</v>
      </c>
      <c r="U88">
        <v>3230.5</v>
      </c>
      <c r="V88">
        <v>3437</v>
      </c>
      <c r="W88">
        <v>3655.5</v>
      </c>
      <c r="X88">
        <v>3821.5</v>
      </c>
      <c r="Y88">
        <v>3865</v>
      </c>
      <c r="Z88">
        <v>4072.5</v>
      </c>
      <c r="AA88">
        <v>4263.3999999999996</v>
      </c>
      <c r="AB88">
        <v>4085.9</v>
      </c>
      <c r="AC88">
        <v>4349.7</v>
      </c>
      <c r="AD88">
        <v>4833.7</v>
      </c>
      <c r="AE88">
        <v>5107.3</v>
      </c>
      <c r="AF88">
        <v>5449.3</v>
      </c>
      <c r="AG88">
        <v>5685.4</v>
      </c>
      <c r="AH88" s="8">
        <f>AG88/$AG$7</f>
        <v>2.0516754892730363E-2</v>
      </c>
      <c r="AI88" s="4"/>
      <c r="AJ88" s="2">
        <f>AG88-AF88</f>
        <v>236.09999999999945</v>
      </c>
      <c r="AK88" s="4">
        <f>AJ88/AF88</f>
        <v>4.3326665810287456E-2</v>
      </c>
    </row>
    <row r="89" spans="1:37" ht="15" x14ac:dyDescent="0.25">
      <c r="A89" t="s">
        <v>21</v>
      </c>
      <c r="B89" t="s">
        <v>22</v>
      </c>
      <c r="C89" t="s">
        <v>163</v>
      </c>
      <c r="D89" t="s">
        <v>237</v>
      </c>
      <c r="E89">
        <v>9576.4</v>
      </c>
      <c r="F89">
        <v>10122.6</v>
      </c>
      <c r="G89">
        <v>10662.6</v>
      </c>
      <c r="H89">
        <v>11122</v>
      </c>
      <c r="I89">
        <v>11694.9</v>
      </c>
      <c r="J89">
        <v>12098.1</v>
      </c>
      <c r="K89">
        <v>12645.8</v>
      </c>
      <c r="L89">
        <v>13176.3</v>
      </c>
      <c r="M89">
        <v>13869.9</v>
      </c>
      <c r="N89">
        <v>14524.1</v>
      </c>
      <c r="O89">
        <v>15118.3</v>
      </c>
      <c r="P89">
        <v>15896</v>
      </c>
      <c r="Q89">
        <v>16892.5</v>
      </c>
      <c r="R89">
        <v>17466.900000000001</v>
      </c>
      <c r="S89">
        <v>17560.3</v>
      </c>
      <c r="T89">
        <v>18030.7</v>
      </c>
      <c r="U89">
        <v>18699</v>
      </c>
      <c r="V89">
        <v>19584.400000000001</v>
      </c>
      <c r="W89">
        <v>20334.400000000001</v>
      </c>
      <c r="X89">
        <v>21106.5</v>
      </c>
      <c r="Y89">
        <v>21573.5</v>
      </c>
      <c r="Z89">
        <v>22440.7</v>
      </c>
      <c r="AA89">
        <v>22837.4</v>
      </c>
      <c r="AB89">
        <v>23382.2</v>
      </c>
      <c r="AC89">
        <v>23607.9</v>
      </c>
      <c r="AD89">
        <v>24392</v>
      </c>
      <c r="AE89">
        <v>25765.3</v>
      </c>
      <c r="AF89">
        <v>26975.4</v>
      </c>
      <c r="AG89">
        <v>28184.799999999999</v>
      </c>
      <c r="AH89" s="15">
        <f>AG89/$AG$7</f>
        <v>0.10170975363222055</v>
      </c>
      <c r="AI89" s="4"/>
      <c r="AJ89" s="2">
        <f>AG89-AF89</f>
        <v>1209.3999999999978</v>
      </c>
      <c r="AK89" s="4">
        <f>AJ89/AF89</f>
        <v>4.4833440838689981E-2</v>
      </c>
    </row>
    <row r="90" spans="1:37" ht="15" x14ac:dyDescent="0.25">
      <c r="A90" t="s">
        <v>21</v>
      </c>
      <c r="B90" t="s">
        <v>22</v>
      </c>
      <c r="C90" t="s">
        <v>165</v>
      </c>
      <c r="D90" t="s">
        <v>164</v>
      </c>
      <c r="E90">
        <v>1343.8</v>
      </c>
      <c r="F90">
        <v>1394</v>
      </c>
      <c r="G90">
        <v>1437.1</v>
      </c>
      <c r="H90">
        <v>1491.6</v>
      </c>
      <c r="I90">
        <v>1410</v>
      </c>
      <c r="J90">
        <v>1493</v>
      </c>
      <c r="K90">
        <v>1559.8</v>
      </c>
      <c r="L90">
        <v>1530.9</v>
      </c>
      <c r="M90">
        <v>1561</v>
      </c>
      <c r="N90">
        <v>1634</v>
      </c>
      <c r="O90">
        <v>1639.5</v>
      </c>
      <c r="P90">
        <v>1573.7</v>
      </c>
      <c r="Q90">
        <v>1673.1</v>
      </c>
      <c r="R90">
        <v>1866</v>
      </c>
      <c r="S90">
        <v>1806.6</v>
      </c>
      <c r="T90">
        <v>1793.8</v>
      </c>
      <c r="U90">
        <v>1631.7</v>
      </c>
      <c r="V90">
        <v>1757.2</v>
      </c>
      <c r="W90">
        <v>1908.4</v>
      </c>
      <c r="X90">
        <v>2030.4</v>
      </c>
      <c r="Y90">
        <v>2124.1</v>
      </c>
      <c r="Z90">
        <v>2291.5</v>
      </c>
      <c r="AA90">
        <v>2356.8000000000002</v>
      </c>
      <c r="AB90">
        <v>2449.6999999999998</v>
      </c>
      <c r="AC90">
        <v>2330.9</v>
      </c>
      <c r="AD90">
        <v>2419.6</v>
      </c>
      <c r="AE90">
        <v>2784.3</v>
      </c>
      <c r="AF90">
        <v>3088.7</v>
      </c>
      <c r="AG90">
        <v>3216.1</v>
      </c>
      <c r="AH90" s="9"/>
      <c r="AI90" s="4"/>
      <c r="AJ90" s="2"/>
      <c r="AK90" s="4"/>
    </row>
    <row r="91" spans="1:37" ht="15" x14ac:dyDescent="0.25">
      <c r="A91" t="s">
        <v>21</v>
      </c>
      <c r="B91" t="s">
        <v>22</v>
      </c>
      <c r="C91" t="s">
        <v>166</v>
      </c>
      <c r="D91" t="s">
        <v>238</v>
      </c>
      <c r="E91">
        <v>373.3</v>
      </c>
      <c r="F91">
        <v>398.4</v>
      </c>
      <c r="G91">
        <v>402.5</v>
      </c>
      <c r="H91">
        <v>410.2</v>
      </c>
      <c r="I91">
        <v>408.2</v>
      </c>
      <c r="J91">
        <v>454.2</v>
      </c>
      <c r="K91">
        <v>555.29999999999995</v>
      </c>
      <c r="L91">
        <v>587.70000000000005</v>
      </c>
      <c r="M91">
        <v>643.5</v>
      </c>
      <c r="N91">
        <v>591</v>
      </c>
      <c r="O91">
        <v>580.6</v>
      </c>
      <c r="P91">
        <v>648.29999999999995</v>
      </c>
      <c r="Q91">
        <v>737.6</v>
      </c>
      <c r="R91">
        <v>790.6</v>
      </c>
      <c r="S91">
        <v>819.3</v>
      </c>
      <c r="T91">
        <v>842.6</v>
      </c>
      <c r="U91">
        <v>876.5</v>
      </c>
      <c r="V91">
        <v>892.8</v>
      </c>
      <c r="W91">
        <v>884.8</v>
      </c>
      <c r="X91">
        <v>883.3</v>
      </c>
      <c r="Y91">
        <v>888.6</v>
      </c>
      <c r="Z91">
        <v>951.8</v>
      </c>
      <c r="AA91">
        <v>1025.5</v>
      </c>
      <c r="AB91">
        <v>1130.3</v>
      </c>
      <c r="AC91">
        <v>1261</v>
      </c>
      <c r="AD91">
        <v>1364.3</v>
      </c>
      <c r="AE91">
        <v>1504.4</v>
      </c>
      <c r="AF91">
        <v>1411.3</v>
      </c>
      <c r="AG91">
        <v>1456.8</v>
      </c>
      <c r="AH91" s="9"/>
      <c r="AI91" s="4"/>
      <c r="AJ91" s="2"/>
      <c r="AK91" s="4"/>
    </row>
    <row r="92" spans="1:37" ht="15" x14ac:dyDescent="0.25">
      <c r="A92" t="s">
        <v>21</v>
      </c>
      <c r="B92" t="s">
        <v>22</v>
      </c>
      <c r="C92" t="s">
        <v>168</v>
      </c>
      <c r="D92" t="s">
        <v>167</v>
      </c>
      <c r="E92">
        <v>7859.3</v>
      </c>
      <c r="F92">
        <v>8330.2000000000007</v>
      </c>
      <c r="G92">
        <v>8823.1</v>
      </c>
      <c r="H92">
        <v>9220.2999999999993</v>
      </c>
      <c r="I92">
        <v>9876.7999999999993</v>
      </c>
      <c r="J92">
        <v>10150.9</v>
      </c>
      <c r="K92">
        <v>10530.6</v>
      </c>
      <c r="L92">
        <v>11057.7</v>
      </c>
      <c r="M92">
        <v>11665.5</v>
      </c>
      <c r="N92">
        <v>12299.1</v>
      </c>
      <c r="O92">
        <v>12898.2</v>
      </c>
      <c r="P92">
        <v>13674.1</v>
      </c>
      <c r="Q92">
        <v>14481.8</v>
      </c>
      <c r="R92">
        <v>14810.2</v>
      </c>
      <c r="S92">
        <v>14934.4</v>
      </c>
      <c r="T92">
        <v>15394.4</v>
      </c>
      <c r="U92">
        <v>16190.9</v>
      </c>
      <c r="V92">
        <v>16934.3</v>
      </c>
      <c r="W92">
        <v>17541.2</v>
      </c>
      <c r="X92">
        <v>18192.8</v>
      </c>
      <c r="Y92">
        <v>18560.8</v>
      </c>
      <c r="Z92">
        <v>19197.400000000001</v>
      </c>
      <c r="AA92">
        <v>19455.099999999999</v>
      </c>
      <c r="AB92">
        <v>19802.099999999999</v>
      </c>
      <c r="AC92">
        <v>20016</v>
      </c>
      <c r="AD92">
        <v>20608</v>
      </c>
      <c r="AE92">
        <v>21476.6</v>
      </c>
      <c r="AF92">
        <v>22475.4</v>
      </c>
      <c r="AG92">
        <v>23511.9</v>
      </c>
      <c r="AH92" s="9"/>
      <c r="AI92" s="4"/>
      <c r="AJ92" s="2"/>
      <c r="AK92" s="4"/>
    </row>
    <row r="93" spans="1:37" ht="15" x14ac:dyDescent="0.25">
      <c r="A93" t="s">
        <v>21</v>
      </c>
      <c r="B93" t="s">
        <v>22</v>
      </c>
      <c r="C93" t="s">
        <v>0</v>
      </c>
      <c r="D93" s="25" t="s">
        <v>169</v>
      </c>
      <c r="E93" t="s">
        <v>0</v>
      </c>
      <c r="F93" t="s">
        <v>0</v>
      </c>
      <c r="G93" t="s">
        <v>0</v>
      </c>
      <c r="H93" t="s">
        <v>0</v>
      </c>
      <c r="I93" t="s">
        <v>0</v>
      </c>
      <c r="J93" t="s">
        <v>0</v>
      </c>
      <c r="K93" t="s">
        <v>0</v>
      </c>
      <c r="L93" t="s">
        <v>0</v>
      </c>
      <c r="M93" t="s">
        <v>0</v>
      </c>
      <c r="N93" t="s">
        <v>0</v>
      </c>
      <c r="O93" t="s">
        <v>0</v>
      </c>
      <c r="P93" t="s">
        <v>0</v>
      </c>
      <c r="Q93" t="s">
        <v>0</v>
      </c>
      <c r="R93" t="s">
        <v>0</v>
      </c>
      <c r="S93" t="s">
        <v>0</v>
      </c>
      <c r="T93" t="s">
        <v>0</v>
      </c>
      <c r="U93" t="s">
        <v>0</v>
      </c>
      <c r="V93" t="s">
        <v>0</v>
      </c>
      <c r="W93" t="s">
        <v>0</v>
      </c>
      <c r="X93" t="s">
        <v>0</v>
      </c>
      <c r="Y93" t="s">
        <v>0</v>
      </c>
      <c r="Z93" t="s">
        <v>0</v>
      </c>
      <c r="AA93" t="s">
        <v>0</v>
      </c>
      <c r="AB93" t="s">
        <v>0</v>
      </c>
      <c r="AC93" t="s">
        <v>0</v>
      </c>
      <c r="AD93" t="s">
        <v>0</v>
      </c>
      <c r="AE93" t="s">
        <v>0</v>
      </c>
      <c r="AF93" t="s">
        <v>0</v>
      </c>
      <c r="AG93" t="s">
        <v>0</v>
      </c>
      <c r="AH93" s="9"/>
      <c r="AI93" s="4"/>
      <c r="AJ93" s="2"/>
      <c r="AK93" s="4"/>
    </row>
    <row r="94" spans="1:37" ht="15" x14ac:dyDescent="0.25">
      <c r="A94" t="s">
        <v>21</v>
      </c>
      <c r="B94" t="s">
        <v>22</v>
      </c>
      <c r="C94" t="s">
        <v>171</v>
      </c>
      <c r="D94" t="s">
        <v>170</v>
      </c>
      <c r="E94">
        <v>5448.7</v>
      </c>
      <c r="F94">
        <v>3854.8</v>
      </c>
      <c r="G94">
        <v>2531.3000000000002</v>
      </c>
      <c r="H94">
        <v>3187.9</v>
      </c>
      <c r="I94">
        <v>3173.1</v>
      </c>
      <c r="J94">
        <v>4020.3</v>
      </c>
      <c r="K94">
        <v>4194.3</v>
      </c>
      <c r="L94">
        <v>7144.1</v>
      </c>
      <c r="M94">
        <v>5275.6</v>
      </c>
      <c r="N94">
        <v>5299.6</v>
      </c>
      <c r="O94">
        <v>6965</v>
      </c>
      <c r="P94">
        <v>8126.3</v>
      </c>
      <c r="Q94">
        <v>6287</v>
      </c>
      <c r="R94">
        <v>6745.3</v>
      </c>
      <c r="S94">
        <v>10977.3</v>
      </c>
      <c r="T94">
        <v>10863.1</v>
      </c>
      <c r="U94">
        <v>13220.9</v>
      </c>
      <c r="V94">
        <v>11468.4</v>
      </c>
      <c r="W94">
        <v>9506.5</v>
      </c>
      <c r="X94">
        <v>7942.2</v>
      </c>
      <c r="Y94">
        <v>8891.4</v>
      </c>
      <c r="Z94">
        <v>9381.2000000000007</v>
      </c>
      <c r="AA94">
        <v>7178.3</v>
      </c>
      <c r="AB94">
        <v>5963.6</v>
      </c>
      <c r="AC94">
        <v>14168</v>
      </c>
      <c r="AD94">
        <v>20076.900000000001</v>
      </c>
      <c r="AE94">
        <v>15233.7</v>
      </c>
      <c r="AF94">
        <v>15461</v>
      </c>
      <c r="AG94">
        <v>15795.4</v>
      </c>
      <c r="AH94" s="9"/>
      <c r="AI94" s="4"/>
      <c r="AJ94" s="2">
        <f>AG94-AF94</f>
        <v>334.39999999999964</v>
      </c>
      <c r="AK94" s="4">
        <f>AJ94/AF94</f>
        <v>2.1628613931828449E-2</v>
      </c>
    </row>
    <row r="95" spans="1:37" ht="15" x14ac:dyDescent="0.25">
      <c r="A95" t="s">
        <v>21</v>
      </c>
      <c r="B95" t="s">
        <v>22</v>
      </c>
      <c r="C95" t="s">
        <v>173</v>
      </c>
      <c r="D95" t="s">
        <v>172</v>
      </c>
      <c r="E95">
        <v>11172.9</v>
      </c>
      <c r="F95">
        <v>11615.5</v>
      </c>
      <c r="G95">
        <v>11985.2</v>
      </c>
      <c r="H95">
        <v>11999.3</v>
      </c>
      <c r="I95">
        <v>11938.6</v>
      </c>
      <c r="J95">
        <v>12171</v>
      </c>
      <c r="K95">
        <v>12526</v>
      </c>
      <c r="L95">
        <v>13209.8</v>
      </c>
      <c r="M95">
        <v>14002.2</v>
      </c>
      <c r="N95">
        <v>14469.6</v>
      </c>
      <c r="O95">
        <v>15011.4</v>
      </c>
      <c r="P95">
        <v>16155.8</v>
      </c>
      <c r="Q95">
        <v>16373</v>
      </c>
      <c r="R95">
        <v>17038.3</v>
      </c>
      <c r="S95">
        <v>17637.099999999999</v>
      </c>
      <c r="T95">
        <v>18967.5</v>
      </c>
      <c r="U95">
        <v>19604.2</v>
      </c>
      <c r="V95">
        <v>19978.8</v>
      </c>
      <c r="W95">
        <v>20553.2</v>
      </c>
      <c r="X95">
        <v>21231.8</v>
      </c>
      <c r="Y95">
        <v>21647.599999999999</v>
      </c>
      <c r="Z95">
        <v>22134.6</v>
      </c>
      <c r="AA95">
        <v>23063.599999999999</v>
      </c>
      <c r="AB95">
        <v>23725.7</v>
      </c>
      <c r="AC95">
        <v>26622.3</v>
      </c>
      <c r="AD95">
        <v>28888.7</v>
      </c>
      <c r="AE95">
        <v>30678.400000000001</v>
      </c>
      <c r="AF95">
        <v>31778.1</v>
      </c>
      <c r="AG95">
        <v>33810.699999999997</v>
      </c>
      <c r="AH95" s="9"/>
      <c r="AI95" s="4"/>
      <c r="AJ95" s="2">
        <f>AG95-AF95</f>
        <v>2032.5999999999985</v>
      </c>
      <c r="AK95" s="4">
        <f>AJ95/AF95</f>
        <v>6.3962288494277458E-2</v>
      </c>
    </row>
    <row r="96" spans="1:37" ht="15" x14ac:dyDescent="0.25">
      <c r="A96" t="s">
        <v>21</v>
      </c>
      <c r="B96" t="s">
        <v>22</v>
      </c>
      <c r="C96" t="s">
        <v>175</v>
      </c>
      <c r="D96" t="s">
        <v>174</v>
      </c>
      <c r="E96">
        <v>4223.5</v>
      </c>
      <c r="F96">
        <v>4458.6000000000004</v>
      </c>
      <c r="G96">
        <v>4841.6000000000004</v>
      </c>
      <c r="H96">
        <v>5010.6000000000004</v>
      </c>
      <c r="I96">
        <v>5011.6000000000004</v>
      </c>
      <c r="J96">
        <v>5024.6000000000004</v>
      </c>
      <c r="K96">
        <v>5292.3</v>
      </c>
      <c r="L96">
        <v>5932.7</v>
      </c>
      <c r="M96">
        <v>6362.1</v>
      </c>
      <c r="N96">
        <v>7163</v>
      </c>
      <c r="O96">
        <v>7309.2</v>
      </c>
      <c r="P96">
        <v>7988.3</v>
      </c>
      <c r="Q96">
        <v>7831.1</v>
      </c>
      <c r="R96">
        <v>7854</v>
      </c>
      <c r="S96">
        <v>7561.9</v>
      </c>
      <c r="T96">
        <v>7890.8</v>
      </c>
      <c r="U96">
        <v>8078.4</v>
      </c>
      <c r="V96">
        <v>8591.6</v>
      </c>
      <c r="W96">
        <v>8955.7999999999993</v>
      </c>
      <c r="X96">
        <v>9154</v>
      </c>
      <c r="Y96">
        <v>9638</v>
      </c>
      <c r="Z96">
        <v>10050.1</v>
      </c>
      <c r="AA96">
        <v>10246.1</v>
      </c>
      <c r="AB96">
        <v>10398.200000000001</v>
      </c>
      <c r="AC96">
        <v>11683.9</v>
      </c>
      <c r="AD96">
        <v>12683.3</v>
      </c>
      <c r="AE96">
        <v>12567.4</v>
      </c>
      <c r="AF96">
        <v>12546.4</v>
      </c>
      <c r="AG96">
        <v>12798.8</v>
      </c>
      <c r="AH96" s="9"/>
      <c r="AI96" s="4"/>
      <c r="AJ96" s="2">
        <f>AG96-AF96</f>
        <v>252.39999999999964</v>
      </c>
      <c r="AK96" s="4">
        <f>AJ96/AF96</f>
        <v>2.0117324491487568E-2</v>
      </c>
    </row>
    <row r="97" spans="1:37" ht="15" x14ac:dyDescent="0.25">
      <c r="A97" t="s">
        <v>21</v>
      </c>
      <c r="B97" t="s">
        <v>22</v>
      </c>
      <c r="C97" t="s">
        <v>176</v>
      </c>
      <c r="D97" t="s">
        <v>262</v>
      </c>
      <c r="E97">
        <v>21515.200000000001</v>
      </c>
      <c r="F97">
        <v>21591</v>
      </c>
      <c r="G97">
        <v>22887.4</v>
      </c>
      <c r="H97">
        <v>23201.200000000001</v>
      </c>
      <c r="I97">
        <v>23195.8</v>
      </c>
      <c r="J97">
        <v>24051.5</v>
      </c>
      <c r="K97">
        <v>25185.200000000001</v>
      </c>
      <c r="L97">
        <v>27847.200000000001</v>
      </c>
      <c r="M97">
        <v>28303.9</v>
      </c>
      <c r="N97">
        <v>30374.799999999999</v>
      </c>
      <c r="O97">
        <v>30775.4</v>
      </c>
      <c r="P97">
        <v>31520.2</v>
      </c>
      <c r="Q97">
        <v>30370.9</v>
      </c>
      <c r="R97">
        <v>31994.3</v>
      </c>
      <c r="S97">
        <v>31228.9</v>
      </c>
      <c r="T97">
        <v>34040</v>
      </c>
      <c r="U97">
        <v>33885.1</v>
      </c>
      <c r="V97">
        <v>37265.199999999997</v>
      </c>
      <c r="W97">
        <v>38362.699999999997</v>
      </c>
      <c r="X97">
        <v>34399</v>
      </c>
      <c r="Y97">
        <v>36447.5</v>
      </c>
      <c r="Z97">
        <v>38469.800000000003</v>
      </c>
      <c r="AA97">
        <v>38418.1</v>
      </c>
      <c r="AB97">
        <v>39173.800000000003</v>
      </c>
      <c r="AC97">
        <v>41994.2</v>
      </c>
      <c r="AD97">
        <v>45562</v>
      </c>
      <c r="AE97">
        <v>49315.5</v>
      </c>
      <c r="AF97">
        <v>50909.2</v>
      </c>
      <c r="AG97">
        <v>51052</v>
      </c>
      <c r="AH97" s="9"/>
      <c r="AI97" s="4"/>
      <c r="AJ97" s="2">
        <f>AG97-AF97</f>
        <v>142.80000000000291</v>
      </c>
      <c r="AK97" s="4">
        <f>AJ97/AF97</f>
        <v>2.8049939892986517E-3</v>
      </c>
    </row>
    <row r="98" spans="1:37" ht="15" x14ac:dyDescent="0.25">
      <c r="A98" t="s">
        <v>21</v>
      </c>
      <c r="B98" t="s">
        <v>22</v>
      </c>
      <c r="C98" t="s">
        <v>248</v>
      </c>
      <c r="D98" t="s">
        <v>289</v>
      </c>
      <c r="E98">
        <v>27238.7</v>
      </c>
      <c r="F98">
        <v>25986</v>
      </c>
      <c r="G98">
        <v>26082.400000000001</v>
      </c>
      <c r="H98">
        <v>27192.3</v>
      </c>
      <c r="I98">
        <v>27269.200000000001</v>
      </c>
      <c r="J98">
        <v>28764.400000000001</v>
      </c>
      <c r="K98">
        <v>30148.400000000001</v>
      </c>
      <c r="L98">
        <v>35795.9</v>
      </c>
      <c r="M98">
        <v>34674.5</v>
      </c>
      <c r="N98">
        <v>36964.199999999997</v>
      </c>
      <c r="O98">
        <v>38868.5</v>
      </c>
      <c r="P98">
        <v>40552.6</v>
      </c>
      <c r="Q98">
        <v>37223.800000000003</v>
      </c>
      <c r="R98">
        <v>38959.800000000003</v>
      </c>
      <c r="S98">
        <v>42821.3</v>
      </c>
      <c r="T98">
        <v>46309.1</v>
      </c>
      <c r="U98">
        <v>48869.599999999999</v>
      </c>
      <c r="V98">
        <v>51406.2</v>
      </c>
      <c r="W98">
        <v>51164.5</v>
      </c>
      <c r="X98">
        <v>46654.1</v>
      </c>
      <c r="Y98">
        <v>49268.7</v>
      </c>
      <c r="Z98">
        <v>52063.4</v>
      </c>
      <c r="AA98">
        <v>49792.800000000003</v>
      </c>
      <c r="AB98">
        <v>49813.8</v>
      </c>
      <c r="AC98">
        <v>60534.400000000001</v>
      </c>
      <c r="AD98">
        <v>70441.7</v>
      </c>
      <c r="AE98">
        <v>69670.3</v>
      </c>
      <c r="AF98">
        <v>71821.100000000006</v>
      </c>
      <c r="AG98">
        <v>71960</v>
      </c>
      <c r="AH98" s="9"/>
      <c r="AI98" s="4"/>
      <c r="AJ98" s="2">
        <f>AG98-AF98</f>
        <v>138.89999999999418</v>
      </c>
      <c r="AK98" s="4">
        <f>AJ98/AF98</f>
        <v>1.9339720499963683E-3</v>
      </c>
    </row>
    <row r="99" spans="1:37" ht="15" x14ac:dyDescent="0.25">
      <c r="A99" t="s">
        <v>21</v>
      </c>
      <c r="B99" t="s">
        <v>22</v>
      </c>
      <c r="C99" t="s">
        <v>263</v>
      </c>
      <c r="D99" t="s">
        <v>290</v>
      </c>
      <c r="E99">
        <v>45993.7</v>
      </c>
      <c r="F99">
        <v>48521</v>
      </c>
      <c r="G99">
        <v>51029.3</v>
      </c>
      <c r="H99">
        <v>54811.3</v>
      </c>
      <c r="I99">
        <v>55958.6</v>
      </c>
      <c r="J99">
        <v>57806.8</v>
      </c>
      <c r="K99">
        <v>62535.6</v>
      </c>
      <c r="L99">
        <v>68177.600000000006</v>
      </c>
      <c r="M99">
        <v>74321.7</v>
      </c>
      <c r="N99">
        <v>76182.5</v>
      </c>
      <c r="O99">
        <v>83603.399999999994</v>
      </c>
      <c r="P99">
        <v>81300.600000000006</v>
      </c>
      <c r="Q99">
        <v>82978</v>
      </c>
      <c r="R99">
        <v>86071</v>
      </c>
      <c r="S99">
        <v>88644.5</v>
      </c>
      <c r="T99">
        <v>94213.3</v>
      </c>
      <c r="U99">
        <v>94846.3</v>
      </c>
      <c r="V99">
        <v>102743.6</v>
      </c>
      <c r="W99">
        <v>109972.8</v>
      </c>
      <c r="X99">
        <v>116074.2</v>
      </c>
      <c r="Y99">
        <v>116282.8</v>
      </c>
      <c r="Z99">
        <v>118651</v>
      </c>
      <c r="AA99">
        <v>123632.3</v>
      </c>
      <c r="AB99">
        <v>126253.6</v>
      </c>
      <c r="AC99">
        <v>140913</v>
      </c>
      <c r="AD99">
        <v>149323.20000000001</v>
      </c>
      <c r="AE99">
        <v>157731</v>
      </c>
      <c r="AF99">
        <v>166998.1</v>
      </c>
      <c r="AG99">
        <v>176965.4</v>
      </c>
      <c r="AH99" s="9"/>
      <c r="AI99" s="4"/>
      <c r="AJ99" s="2"/>
      <c r="AK99" s="4"/>
    </row>
    <row r="100" spans="1:37" customFormat="1" ht="15.75" customHeight="1" x14ac:dyDescent="0.3">
      <c r="A100" s="26" t="s">
        <v>177</v>
      </c>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row>
    <row r="101" spans="1:37" customFormat="1" ht="15.75" customHeight="1" x14ac:dyDescent="0.25">
      <c r="A101" s="24" t="s">
        <v>277</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row>
    <row r="102" spans="1:37" customFormat="1" ht="15" customHeight="1" x14ac:dyDescent="0.25">
      <c r="A102" s="24" t="s">
        <v>278</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row>
    <row r="103" spans="1:37" customFormat="1" ht="15" customHeight="1" x14ac:dyDescent="0.25">
      <c r="A103" s="24" t="s">
        <v>279</v>
      </c>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row>
    <row r="104" spans="1:37" customFormat="1" ht="15" customHeight="1" x14ac:dyDescent="0.25">
      <c r="A104" s="24" t="s">
        <v>291</v>
      </c>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row>
    <row r="105" spans="1:37" customFormat="1" ht="15" customHeight="1" x14ac:dyDescent="0.25">
      <c r="A105" s="24" t="s">
        <v>288</v>
      </c>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row>
    <row r="106" spans="1:37" customFormat="1" ht="15" customHeight="1" x14ac:dyDescent="0.25">
      <c r="A106" s="24" t="s">
        <v>292</v>
      </c>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row>
    <row r="107" spans="1:37" ht="15" customHeight="1" x14ac:dyDescent="0.25">
      <c r="A107"/>
      <c r="B107"/>
      <c r="C107"/>
      <c r="E107" s="1" t="s">
        <v>182</v>
      </c>
      <c r="F107" s="1" t="s">
        <v>183</v>
      </c>
      <c r="G107" s="1" t="s">
        <v>184</v>
      </c>
      <c r="H107" s="1" t="s">
        <v>185</v>
      </c>
      <c r="I107" s="1" t="s">
        <v>186</v>
      </c>
      <c r="J107" s="1" t="s">
        <v>187</v>
      </c>
      <c r="K107" s="1" t="s">
        <v>188</v>
      </c>
      <c r="L107" s="1" t="s">
        <v>189</v>
      </c>
      <c r="M107" s="1" t="s">
        <v>190</v>
      </c>
      <c r="N107" s="1" t="s">
        <v>191</v>
      </c>
      <c r="O107" s="1" t="s">
        <v>192</v>
      </c>
      <c r="P107" s="1" t="s">
        <v>193</v>
      </c>
      <c r="Q107" s="1" t="s">
        <v>194</v>
      </c>
      <c r="R107" s="1" t="s">
        <v>195</v>
      </c>
      <c r="S107" s="1" t="s">
        <v>196</v>
      </c>
      <c r="T107" s="1" t="s">
        <v>197</v>
      </c>
      <c r="U107" s="1" t="s">
        <v>198</v>
      </c>
      <c r="V107" s="1" t="s">
        <v>202</v>
      </c>
      <c r="W107" s="1" t="s">
        <v>210</v>
      </c>
      <c r="X107" s="1" t="s">
        <v>214</v>
      </c>
      <c r="Y107" s="1" t="s">
        <v>239</v>
      </c>
      <c r="Z107" s="1" t="s">
        <v>249</v>
      </c>
      <c r="AA107" s="1" t="s">
        <v>260</v>
      </c>
      <c r="AB107" s="1" t="s">
        <v>264</v>
      </c>
      <c r="AC107" s="1" t="s">
        <v>268</v>
      </c>
      <c r="AD107" s="1" t="s">
        <v>273</v>
      </c>
      <c r="AE107" s="1" t="s">
        <v>280</v>
      </c>
      <c r="AF107" s="1" t="s">
        <v>282</v>
      </c>
      <c r="AG107" s="1" t="s">
        <v>293</v>
      </c>
    </row>
    <row r="108" spans="1:37" ht="15" x14ac:dyDescent="0.25">
      <c r="A108"/>
      <c r="B108"/>
      <c r="C108"/>
      <c r="D108" s="1" t="s">
        <v>181</v>
      </c>
      <c r="E108" s="6">
        <f>E109/E110</f>
        <v>9.6541297563687168E-3</v>
      </c>
      <c r="F108" s="6">
        <f t="shared" ref="F108:U108" si="5">F109/F110</f>
        <v>9.3381230140694663E-3</v>
      </c>
      <c r="G108" s="6">
        <f t="shared" si="5"/>
        <v>9.113563749043211E-3</v>
      </c>
      <c r="H108" s="6">
        <f t="shared" si="5"/>
        <v>9.084580632120802E-3</v>
      </c>
      <c r="I108" s="6">
        <f t="shared" si="5"/>
        <v>8.970254856179815E-3</v>
      </c>
      <c r="J108" s="6">
        <f t="shared" si="5"/>
        <v>9.0281292855739007E-3</v>
      </c>
      <c r="K108" s="6">
        <f t="shared" si="5"/>
        <v>9.1939213281601196E-3</v>
      </c>
      <c r="L108" s="6">
        <f t="shared" si="5"/>
        <v>9.5889269518144755E-3</v>
      </c>
      <c r="M108" s="6">
        <f t="shared" si="5"/>
        <v>9.4228271879012188E-3</v>
      </c>
      <c r="N108" s="6">
        <f t="shared" si="5"/>
        <v>9.2410722008618822E-3</v>
      </c>
      <c r="O108" s="6">
        <f t="shared" si="5"/>
        <v>9.5058748556399696E-3</v>
      </c>
      <c r="P108" s="6">
        <f t="shared" si="5"/>
        <v>9.3263701448259989E-3</v>
      </c>
      <c r="Q108" s="6">
        <f t="shared" si="5"/>
        <v>9.4691024706544027E-3</v>
      </c>
      <c r="R108" s="6">
        <f t="shared" si="5"/>
        <v>9.468933125062173E-3</v>
      </c>
      <c r="S108" s="6">
        <f t="shared" si="5"/>
        <v>9.5531192458947374E-3</v>
      </c>
      <c r="T108" s="6">
        <f t="shared" si="5"/>
        <v>9.7547306904097898E-3</v>
      </c>
      <c r="U108" s="6">
        <f t="shared" si="5"/>
        <v>9.6213524061792999E-3</v>
      </c>
      <c r="V108" s="6">
        <f t="shared" ref="V108:AA108" si="6">V109/V110</f>
        <v>9.8666991365015441E-3</v>
      </c>
      <c r="W108" s="6">
        <f t="shared" si="6"/>
        <v>9.9191862003532218E-3</v>
      </c>
      <c r="X108" s="6">
        <f t="shared" si="6"/>
        <v>9.7758920767142075E-3</v>
      </c>
      <c r="Y108" s="6">
        <f t="shared" si="6"/>
        <v>9.5413026099905041E-3</v>
      </c>
      <c r="Z108" s="6">
        <f t="shared" si="6"/>
        <v>9.3508072706936646E-3</v>
      </c>
      <c r="AA108" s="6">
        <f t="shared" si="6"/>
        <v>9.1115442900555812E-3</v>
      </c>
      <c r="AB108" s="6">
        <f>AB109/AB110</f>
        <v>9.3308527733506758E-3</v>
      </c>
      <c r="AC108" s="6">
        <f>AC109/AC110</f>
        <v>9.4857400083327558E-3</v>
      </c>
      <c r="AD108" s="6">
        <f>AD109/AD110</f>
        <v>9.3709620875596158E-3</v>
      </c>
      <c r="AE108" s="6">
        <f>AE109/AE110</f>
        <v>9.1029374629222858E-3</v>
      </c>
      <c r="AF108" s="6">
        <f t="shared" ref="AF108:AG108" si="7">AF109/AF110</f>
        <v>9.072099872438448E-3</v>
      </c>
      <c r="AG108" s="6">
        <f t="shared" si="7"/>
        <v>9.0081661852788389E-3</v>
      </c>
      <c r="AH108" s="6"/>
    </row>
    <row r="109" spans="1:37" ht="15" x14ac:dyDescent="0.25">
      <c r="A109"/>
      <c r="B109"/>
      <c r="C109"/>
      <c r="D109" s="1" t="s">
        <v>179</v>
      </c>
      <c r="E109" s="2">
        <f t="shared" ref="E109:AC109" si="8">E7</f>
        <v>82808.800000000003</v>
      </c>
      <c r="F109" s="2">
        <f t="shared" si="8"/>
        <v>84629.7</v>
      </c>
      <c r="G109" s="2">
        <f t="shared" si="8"/>
        <v>87774.3</v>
      </c>
      <c r="H109" s="2">
        <f t="shared" si="8"/>
        <v>93125.6</v>
      </c>
      <c r="I109" s="2">
        <f t="shared" si="8"/>
        <v>94922.6</v>
      </c>
      <c r="J109" s="2">
        <f t="shared" si="8"/>
        <v>98669.4</v>
      </c>
      <c r="K109" s="2">
        <f t="shared" si="8"/>
        <v>105329.7</v>
      </c>
      <c r="L109" s="2">
        <f t="shared" si="8"/>
        <v>117149.8</v>
      </c>
      <c r="M109" s="2">
        <f t="shared" si="8"/>
        <v>122866.1</v>
      </c>
      <c r="N109" s="2">
        <f t="shared" si="8"/>
        <v>127670.8</v>
      </c>
      <c r="O109" s="2">
        <f t="shared" si="8"/>
        <v>137590.20000000001</v>
      </c>
      <c r="P109" s="2">
        <f t="shared" si="8"/>
        <v>137749.20000000001</v>
      </c>
      <c r="Q109" s="2">
        <f t="shared" si="8"/>
        <v>137094.29999999999</v>
      </c>
      <c r="R109" s="2">
        <f t="shared" si="8"/>
        <v>142497.70000000001</v>
      </c>
      <c r="S109" s="2">
        <f t="shared" si="8"/>
        <v>149026.1</v>
      </c>
      <c r="T109" s="2">
        <f t="shared" si="8"/>
        <v>158553.1</v>
      </c>
      <c r="U109" s="2">
        <f t="shared" si="8"/>
        <v>162415</v>
      </c>
      <c r="V109" s="2">
        <f t="shared" si="8"/>
        <v>173734.2</v>
      </c>
      <c r="W109" s="2">
        <f t="shared" si="8"/>
        <v>181471.7</v>
      </c>
      <c r="X109" s="2">
        <f t="shared" si="8"/>
        <v>183834.8</v>
      </c>
      <c r="Y109" s="2">
        <f t="shared" si="8"/>
        <v>187125</v>
      </c>
      <c r="Z109" s="2">
        <f t="shared" si="8"/>
        <v>193155.1</v>
      </c>
      <c r="AA109" s="2">
        <f t="shared" si="8"/>
        <v>196262.5</v>
      </c>
      <c r="AB109" s="2">
        <f t="shared" si="8"/>
        <v>199449.60000000001</v>
      </c>
      <c r="AC109" s="2">
        <f t="shared" si="8"/>
        <v>225055.3</v>
      </c>
      <c r="AD109" s="2">
        <f>AD7</f>
        <v>244156.79999999999</v>
      </c>
      <c r="AE109" s="2">
        <f>AE7</f>
        <v>253166.5</v>
      </c>
      <c r="AF109" s="2">
        <f t="shared" ref="AF109:AG109" si="9">AF7</f>
        <v>265794.5</v>
      </c>
      <c r="AG109" s="2">
        <f t="shared" ref="AG109" si="10">AG7</f>
        <v>277110.09999999998</v>
      </c>
      <c r="AH109" s="2"/>
    </row>
    <row r="110" spans="1:37" ht="15" x14ac:dyDescent="0.25">
      <c r="A110"/>
      <c r="B110"/>
      <c r="C110"/>
      <c r="D110" s="1" t="s">
        <v>180</v>
      </c>
      <c r="E110" s="2">
        <f>'Annual US Nominal GDP'!E7</f>
        <v>8577552</v>
      </c>
      <c r="F110" s="2">
        <f>'Annual US Nominal GDP'!F7</f>
        <v>9062817</v>
      </c>
      <c r="G110" s="2">
        <f>'Annual US Nominal GDP'!G7</f>
        <v>9631172</v>
      </c>
      <c r="H110" s="2">
        <f>'Annual US Nominal GDP'!H7</f>
        <v>10250952</v>
      </c>
      <c r="I110" s="2">
        <f>'Annual US Nominal GDP'!I7</f>
        <v>10581929</v>
      </c>
      <c r="J110" s="2">
        <f>'Annual US Nominal GDP'!J7</f>
        <v>10929108</v>
      </c>
      <c r="K110" s="2">
        <f>'Annual US Nominal GDP'!K7</f>
        <v>11456450</v>
      </c>
      <c r="L110" s="2">
        <f>'Annual US Nominal GDP'!L7</f>
        <v>12217196</v>
      </c>
      <c r="M110" s="2">
        <f>'Annual US Nominal GDP'!M7</f>
        <v>13039197</v>
      </c>
      <c r="N110" s="2">
        <f>'Annual US Nominal GDP'!N7</f>
        <v>13815583</v>
      </c>
      <c r="O110" s="2">
        <f>'Annual US Nominal GDP'!O7</f>
        <v>14474228</v>
      </c>
      <c r="P110" s="2">
        <f>'Annual US Nominal GDP'!P7</f>
        <v>14769862</v>
      </c>
      <c r="Q110" s="2">
        <f>'Annual US Nominal GDP'!Q7</f>
        <v>14478067</v>
      </c>
      <c r="R110" s="2">
        <f>'Annual US Nominal GDP'!R7</f>
        <v>15048971</v>
      </c>
      <c r="S110" s="2">
        <f>'Annual US Nominal GDP'!S7</f>
        <v>15599732</v>
      </c>
      <c r="T110" s="2">
        <f>'Annual US Nominal GDP'!T7</f>
        <v>16253970</v>
      </c>
      <c r="U110" s="2">
        <f>'Annual US Nominal GDP'!U7</f>
        <v>16880683</v>
      </c>
      <c r="V110" s="2">
        <f>'Annual US Nominal GDP'!V7</f>
        <v>17608138</v>
      </c>
      <c r="W110" s="2">
        <f>'Annual US Nominal GDP'!W7</f>
        <v>18295019</v>
      </c>
      <c r="X110" s="2">
        <f>'Annual US Nominal GDP'!X7</f>
        <v>18804913</v>
      </c>
      <c r="Y110" s="2">
        <f>'Annual US Nominal GDP'!Y7</f>
        <v>19612102</v>
      </c>
      <c r="Z110" s="2">
        <f>'Annual US Nominal GDP'!Z7</f>
        <v>20656516</v>
      </c>
      <c r="AA110" s="2">
        <f>'Annual US Nominal GDP'!AA7</f>
        <v>21539982</v>
      </c>
      <c r="AB110" s="2">
        <f>'Annual US Nominal GDP'!AB7</f>
        <v>21375281</v>
      </c>
      <c r="AC110" s="2">
        <f>'Annual US Nominal GDP'!AC7</f>
        <v>23725645</v>
      </c>
      <c r="AD110" s="2">
        <f>'Annual US Nominal GDP'!AD7</f>
        <v>26054614</v>
      </c>
      <c r="AE110" s="2">
        <f>'Annual US Nominal GDP'!AE7</f>
        <v>27811517</v>
      </c>
      <c r="AF110" s="2">
        <f>'Annual US Nominal GDP'!AF7</f>
        <v>29298013</v>
      </c>
      <c r="AG110" s="2">
        <f>'Annual US Nominal GDP'!AG7</f>
        <v>30762099</v>
      </c>
      <c r="AH110" s="2"/>
    </row>
    <row r="111" spans="1:37" ht="15"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row>
    <row r="112" spans="1:37" ht="15" x14ac:dyDescent="0.25">
      <c r="A112"/>
      <c r="B112"/>
      <c r="C112"/>
      <c r="D112"/>
      <c r="E112"/>
      <c r="F112" s="7">
        <f>F108-E108</f>
        <v>-3.1600674229925046E-4</v>
      </c>
      <c r="G112" s="7">
        <f>G108-F108</f>
        <v>-2.2455926502625533E-4</v>
      </c>
      <c r="H112" s="7">
        <f>H108-G108</f>
        <v>-2.8983116922409041E-5</v>
      </c>
      <c r="I112" s="7">
        <f t="shared" ref="I112:V112" si="11">I108-H108</f>
        <v>-1.14325775940987E-4</v>
      </c>
      <c r="J112" s="7">
        <f t="shared" si="11"/>
        <v>5.7874429394085686E-5</v>
      </c>
      <c r="K112" s="7">
        <f t="shared" si="11"/>
        <v>1.6579204258621895E-4</v>
      </c>
      <c r="L112" s="7">
        <f t="shared" si="11"/>
        <v>3.9500562365435594E-4</v>
      </c>
      <c r="M112" s="7">
        <f t="shared" si="11"/>
        <v>-1.6609976391325672E-4</v>
      </c>
      <c r="N112" s="7">
        <f t="shared" si="11"/>
        <v>-1.8175498703933667E-4</v>
      </c>
      <c r="O112" s="7">
        <f t="shared" si="11"/>
        <v>2.648026547780874E-4</v>
      </c>
      <c r="P112" s="7">
        <f t="shared" si="11"/>
        <v>-1.7950471081397065E-4</v>
      </c>
      <c r="Q112" s="7">
        <f t="shared" si="11"/>
        <v>1.4273232582840377E-4</v>
      </c>
      <c r="R112" s="7">
        <f t="shared" si="11"/>
        <v>-1.6934559222969714E-7</v>
      </c>
      <c r="S112" s="7">
        <f t="shared" si="11"/>
        <v>8.4186120832564423E-5</v>
      </c>
      <c r="T112" s="7">
        <f t="shared" si="11"/>
        <v>2.0161144451505235E-4</v>
      </c>
      <c r="U112" s="7">
        <f t="shared" si="11"/>
        <v>-1.3337828423048981E-4</v>
      </c>
      <c r="V112" s="7">
        <f t="shared" si="11"/>
        <v>2.4534673032224411E-4</v>
      </c>
      <c r="W112" s="7">
        <f t="shared" ref="W112:AB112" si="12">W108-V108</f>
        <v>5.2487063851677784E-5</v>
      </c>
      <c r="X112" s="7">
        <f t="shared" si="12"/>
        <v>-1.4329412363901436E-4</v>
      </c>
      <c r="Y112" s="7">
        <f t="shared" si="12"/>
        <v>-2.3458946672370341E-4</v>
      </c>
      <c r="Z112" s="7">
        <f t="shared" si="12"/>
        <v>-1.9049533929683948E-4</v>
      </c>
      <c r="AA112" s="7">
        <f t="shared" si="12"/>
        <v>-2.3926298063808339E-4</v>
      </c>
      <c r="AB112" s="7">
        <f t="shared" si="12"/>
        <v>2.1930848329509457E-4</v>
      </c>
      <c r="AC112" s="7">
        <f>AC108-AB108</f>
        <v>1.5488723498208005E-4</v>
      </c>
      <c r="AD112" s="7">
        <f>AD108-AC108</f>
        <v>-1.1477792077313996E-4</v>
      </c>
      <c r="AE112" s="7">
        <f>AE108-AD108</f>
        <v>-2.6802462463733009E-4</v>
      </c>
      <c r="AF112" s="7">
        <f t="shared" ref="AF112:AG112" si="13">AF108-AE108</f>
        <v>-3.0837590483837746E-5</v>
      </c>
      <c r="AG112" s="7">
        <f t="shared" ref="AG112" si="14">AG108-AF108</f>
        <v>-6.3933687159609121E-5</v>
      </c>
      <c r="AH112" s="7"/>
    </row>
    <row r="114" spans="4:34" x14ac:dyDescent="0.2">
      <c r="S114" s="1" t="b">
        <f t="shared" ref="S114:Z114" si="15">S108&lt;R108</f>
        <v>0</v>
      </c>
      <c r="T114" s="1" t="b">
        <f t="shared" si="15"/>
        <v>0</v>
      </c>
      <c r="U114" s="1" t="b">
        <f t="shared" si="15"/>
        <v>1</v>
      </c>
      <c r="V114" s="1" t="b">
        <f t="shared" si="15"/>
        <v>0</v>
      </c>
      <c r="W114" s="1" t="b">
        <f t="shared" si="15"/>
        <v>0</v>
      </c>
      <c r="X114" s="1" t="b">
        <f t="shared" si="15"/>
        <v>1</v>
      </c>
      <c r="Y114" s="1" t="b">
        <f t="shared" si="15"/>
        <v>1</v>
      </c>
      <c r="Z114" s="1" t="b">
        <f t="shared" si="15"/>
        <v>1</v>
      </c>
      <c r="AA114" s="1" t="b">
        <f t="shared" ref="AA114:AF114" si="16">AA108&lt;Z108</f>
        <v>1</v>
      </c>
      <c r="AB114" s="1" t="b">
        <f t="shared" si="16"/>
        <v>0</v>
      </c>
      <c r="AC114" s="1" t="b">
        <f t="shared" si="16"/>
        <v>0</v>
      </c>
      <c r="AD114" s="1" t="b">
        <f t="shared" si="16"/>
        <v>1</v>
      </c>
      <c r="AE114" s="1" t="b">
        <f t="shared" si="16"/>
        <v>1</v>
      </c>
      <c r="AF114" s="1" t="b">
        <f t="shared" ref="AF114:AG114" si="17">AF108&lt;AE108</f>
        <v>1</v>
      </c>
      <c r="AG114" s="1" t="b">
        <f t="shared" si="17"/>
        <v>1</v>
      </c>
    </row>
    <row r="116" spans="4:34" x14ac:dyDescent="0.2">
      <c r="D116" s="1" t="s">
        <v>208</v>
      </c>
      <c r="E116" s="2">
        <f t="shared" ref="E116:AC116" si="18">E7-E9</f>
        <v>77518.5</v>
      </c>
      <c r="F116" s="2">
        <f t="shared" si="18"/>
        <v>80960.3</v>
      </c>
      <c r="G116" s="2">
        <f t="shared" si="18"/>
        <v>85433.7</v>
      </c>
      <c r="H116" s="2">
        <f t="shared" si="18"/>
        <v>90131.700000000012</v>
      </c>
      <c r="I116" s="2">
        <f t="shared" si="18"/>
        <v>91920</v>
      </c>
      <c r="J116" s="2">
        <f t="shared" si="18"/>
        <v>94832</v>
      </c>
      <c r="K116" s="2">
        <f t="shared" si="18"/>
        <v>101328.09999999999</v>
      </c>
      <c r="L116" s="2">
        <f t="shared" si="18"/>
        <v>110237</v>
      </c>
      <c r="M116" s="2">
        <f t="shared" si="18"/>
        <v>117861.5</v>
      </c>
      <c r="N116" s="2">
        <f t="shared" si="18"/>
        <v>122700.1</v>
      </c>
      <c r="O116" s="2">
        <f t="shared" si="18"/>
        <v>130950.70000000001</v>
      </c>
      <c r="P116" s="2">
        <f t="shared" si="18"/>
        <v>129995.6</v>
      </c>
      <c r="Q116" s="2">
        <f t="shared" si="18"/>
        <v>131104.9</v>
      </c>
      <c r="R116" s="2">
        <f t="shared" si="18"/>
        <v>136069.5</v>
      </c>
      <c r="S116" s="2">
        <f t="shared" si="18"/>
        <v>138360.1</v>
      </c>
      <c r="T116" s="2">
        <f t="shared" si="18"/>
        <v>148031.70000000001</v>
      </c>
      <c r="U116" s="2">
        <f t="shared" si="18"/>
        <v>149505</v>
      </c>
      <c r="V116" s="2">
        <f t="shared" si="18"/>
        <v>162602.40000000002</v>
      </c>
      <c r="W116" s="2">
        <f t="shared" si="18"/>
        <v>172276.90000000002</v>
      </c>
      <c r="X116" s="2">
        <f t="shared" si="18"/>
        <v>176163.9</v>
      </c>
      <c r="Y116" s="2">
        <f t="shared" si="18"/>
        <v>178614.1</v>
      </c>
      <c r="Z116" s="2">
        <f t="shared" si="18"/>
        <v>184168.30000000002</v>
      </c>
      <c r="AA116" s="2">
        <f t="shared" si="18"/>
        <v>189553.2</v>
      </c>
      <c r="AB116" s="2">
        <f t="shared" si="18"/>
        <v>193984.1</v>
      </c>
      <c r="AC116" s="2">
        <f t="shared" si="18"/>
        <v>211475.5</v>
      </c>
      <c r="AD116" s="2">
        <f>AD7-AD9</f>
        <v>224549.9</v>
      </c>
      <c r="AE116" s="2">
        <f>AE7-AE9</f>
        <v>238440.3</v>
      </c>
      <c r="AF116" s="2">
        <f t="shared" ref="AF116:AG116" si="19">AF7-AF9</f>
        <v>250767.2</v>
      </c>
      <c r="AG116" s="2">
        <f t="shared" ref="AG116" si="20">AG7-AG9</f>
        <v>261657.3</v>
      </c>
      <c r="AH116" s="2"/>
    </row>
    <row r="117" spans="4:34" x14ac:dyDescent="0.2">
      <c r="D117" s="1" t="s">
        <v>207</v>
      </c>
      <c r="E117" s="2">
        <f>'Annual US Nominal GDP'!E7-'Annual US Nominal GDP'!E9</f>
        <v>8468917</v>
      </c>
      <c r="F117" s="2">
        <f>'Annual US Nominal GDP'!F7-'Annual US Nominal GDP'!F9</f>
        <v>8962071</v>
      </c>
      <c r="G117" s="2">
        <f>'Annual US Nominal GDP'!G7-'Annual US Nominal GDP'!G9</f>
        <v>9537850</v>
      </c>
      <c r="H117" s="2">
        <f>'Annual US Nominal GDP'!H7-'Annual US Nominal GDP'!H9</f>
        <v>10152033</v>
      </c>
      <c r="I117" s="2">
        <f>'Annual US Nominal GDP'!I7-'Annual US Nominal GDP'!I9</f>
        <v>10481164</v>
      </c>
      <c r="J117" s="2">
        <f>'Annual US Nominal GDP'!J7-'Annual US Nominal GDP'!J9</f>
        <v>10832441</v>
      </c>
      <c r="K117" s="2">
        <f>'Annual US Nominal GDP'!K7-'Annual US Nominal GDP'!K9</f>
        <v>11341187</v>
      </c>
      <c r="L117" s="2">
        <f>'Annual US Nominal GDP'!L7-'Annual US Nominal GDP'!L9</f>
        <v>12072687</v>
      </c>
      <c r="M117" s="2">
        <f>'Annual US Nominal GDP'!M7-'Annual US Nominal GDP'!M9</f>
        <v>12909006</v>
      </c>
      <c r="N117" s="2">
        <f>'Annual US Nominal GDP'!N7-'Annual US Nominal GDP'!N9</f>
        <v>13688442</v>
      </c>
      <c r="O117" s="2">
        <f>'Annual US Nominal GDP'!O7-'Annual US Nominal GDP'!O9</f>
        <v>14327966</v>
      </c>
      <c r="P117" s="2">
        <f>'Annual US Nominal GDP'!P7-'Annual US Nominal GDP'!P9</f>
        <v>14623315</v>
      </c>
      <c r="Q117" s="2">
        <f>'Annual US Nominal GDP'!Q7-'Annual US Nominal GDP'!Q9</f>
        <v>14348757</v>
      </c>
      <c r="R117" s="2">
        <f>'Annual US Nominal GDP'!R7-'Annual US Nominal GDP'!R9</f>
        <v>14903228</v>
      </c>
      <c r="S117" s="2">
        <f>'Annual US Nominal GDP'!S7-'Annual US Nominal GDP'!S9</f>
        <v>15419845</v>
      </c>
      <c r="T117" s="2">
        <f>'Annual US Nominal GDP'!T7-'Annual US Nominal GDP'!T9</f>
        <v>16074513</v>
      </c>
      <c r="U117" s="2">
        <f>'Annual US Nominal GDP'!U7-'Annual US Nominal GDP'!U9</f>
        <v>16664836</v>
      </c>
      <c r="V117" s="2">
        <f>'Annual US Nominal GDP'!V7-'Annual US Nominal GDP'!V9</f>
        <v>17407557</v>
      </c>
      <c r="W117" s="2">
        <f>'Annual US Nominal GDP'!W7-'Annual US Nominal GDP'!W9</f>
        <v>18112872</v>
      </c>
      <c r="X117" s="2">
        <f>'Annual US Nominal GDP'!X7-'Annual US Nominal GDP'!X9</f>
        <v>18637421</v>
      </c>
      <c r="Y117" s="2">
        <f>'Annual US Nominal GDP'!Y7-'Annual US Nominal GDP'!Y9</f>
        <v>19435262</v>
      </c>
      <c r="Z117" s="2">
        <f>'Annual US Nominal GDP'!Z7-'Annual US Nominal GDP'!Z9</f>
        <v>20479399</v>
      </c>
      <c r="AA117" s="2">
        <f>'Annual US Nominal GDP'!AA7-'Annual US Nominal GDP'!AA9</f>
        <v>21375768</v>
      </c>
      <c r="AB117" s="2">
        <f>'Annual US Nominal GDP'!AB7-'Annual US Nominal GDP'!AB9</f>
        <v>21210898</v>
      </c>
      <c r="AC117" s="2">
        <f>'Annual US Nominal GDP'!AC7-'Annual US Nominal GDP'!AC9</f>
        <v>23494922</v>
      </c>
      <c r="AD117" s="2">
        <f>'Annual US Nominal GDP'!AD7-'Annual US Nominal GDP'!AD9</f>
        <v>25760566</v>
      </c>
      <c r="AE117" s="2">
        <f>'Annual US Nominal GDP'!AE7-'Annual US Nominal GDP'!AE9</f>
        <v>27541076</v>
      </c>
      <c r="AF117" s="2">
        <f>'Annual US Nominal GDP'!AF7-'Annual US Nominal GDP'!AF9</f>
        <v>29028327</v>
      </c>
      <c r="AG117" s="2">
        <f>'Annual US Nominal GDP'!AG7-'Annual US Nominal GDP'!AG9</f>
        <v>30490085</v>
      </c>
      <c r="AH117" s="2"/>
    </row>
    <row r="118" spans="4:34" x14ac:dyDescent="0.2">
      <c r="D118" s="1" t="s">
        <v>206</v>
      </c>
      <c r="E118" s="6">
        <f>E116/E117</f>
        <v>9.1532955158256952E-3</v>
      </c>
      <c r="F118" s="6">
        <f t="shared" ref="F118:V118" si="21">F116/F117</f>
        <v>9.0336597422626987E-3</v>
      </c>
      <c r="G118" s="6">
        <f t="shared" si="21"/>
        <v>8.957333151601252E-3</v>
      </c>
      <c r="H118" s="6">
        <f t="shared" si="21"/>
        <v>8.8781921808173802E-3</v>
      </c>
      <c r="I118" s="6">
        <f t="shared" si="21"/>
        <v>8.7700182918614769E-3</v>
      </c>
      <c r="J118" s="6">
        <f t="shared" si="21"/>
        <v>8.7544441737554806E-3</v>
      </c>
      <c r="K118" s="6">
        <f t="shared" si="21"/>
        <v>8.9345233439850694E-3</v>
      </c>
      <c r="L118" s="6">
        <f t="shared" si="21"/>
        <v>9.1311072671725856E-3</v>
      </c>
      <c r="M118" s="6">
        <f t="shared" si="21"/>
        <v>9.1301762505959019E-3</v>
      </c>
      <c r="N118" s="6">
        <f t="shared" si="21"/>
        <v>8.9637739634649445E-3</v>
      </c>
      <c r="O118" s="6">
        <f t="shared" si="21"/>
        <v>9.1395177794252169E-3</v>
      </c>
      <c r="P118" s="6">
        <f t="shared" si="21"/>
        <v>8.8896122390853243E-3</v>
      </c>
      <c r="Q118" s="6">
        <f t="shared" si="21"/>
        <v>9.1370214158620153E-3</v>
      </c>
      <c r="R118" s="6">
        <f t="shared" si="21"/>
        <v>9.1302032016151134E-3</v>
      </c>
      <c r="S118" s="6">
        <f t="shared" si="21"/>
        <v>8.9728593251099473E-3</v>
      </c>
      <c r="T118" s="6">
        <f t="shared" si="21"/>
        <v>9.2090939240274342E-3</v>
      </c>
      <c r="U118" s="6">
        <f t="shared" si="21"/>
        <v>8.9712854059889931E-3</v>
      </c>
      <c r="V118" s="6">
        <f t="shared" si="21"/>
        <v>9.3409086639785251E-3</v>
      </c>
      <c r="W118" s="6">
        <f t="shared" ref="W118:AC118" si="22">W116/W117</f>
        <v>9.5112967176050282E-3</v>
      </c>
      <c r="X118" s="6">
        <f t="shared" si="22"/>
        <v>9.4521607898431868E-3</v>
      </c>
      <c r="Y118" s="6">
        <f t="shared" si="22"/>
        <v>9.1902079838182792E-3</v>
      </c>
      <c r="Z118" s="6">
        <f t="shared" si="22"/>
        <v>8.9928566751397345E-3</v>
      </c>
      <c r="AA118" s="6">
        <f t="shared" si="22"/>
        <v>8.8676673511800842E-3</v>
      </c>
      <c r="AB118" s="6">
        <f t="shared" si="22"/>
        <v>9.1454920956199025E-3</v>
      </c>
      <c r="AC118" s="6">
        <f t="shared" si="22"/>
        <v>9.0009024077628355E-3</v>
      </c>
      <c r="AD118" s="6">
        <f>AD116/AD117</f>
        <v>8.716807697470623E-3</v>
      </c>
      <c r="AE118" s="6">
        <f>AE116/AE117</f>
        <v>8.6576247057304507E-3</v>
      </c>
      <c r="AF118" s="6">
        <f t="shared" ref="AF118:AG118" si="23">AF116/AF117</f>
        <v>8.6387065985580221E-3</v>
      </c>
      <c r="AG118" s="6">
        <f t="shared" si="23"/>
        <v>8.5817176305018495E-3</v>
      </c>
      <c r="AH118" s="6"/>
    </row>
    <row r="132" spans="15:22" x14ac:dyDescent="0.2">
      <c r="O132" s="2"/>
      <c r="P132" s="2"/>
      <c r="Q132" s="2"/>
      <c r="R132" s="2"/>
      <c r="S132" s="2"/>
      <c r="T132" s="2"/>
      <c r="U132" s="2"/>
      <c r="V132" s="2"/>
    </row>
    <row r="133" spans="15:22" x14ac:dyDescent="0.2">
      <c r="V133" s="3"/>
    </row>
  </sheetData>
  <mergeCells count="10">
    <mergeCell ref="A1:W1"/>
    <mergeCell ref="A2:W2"/>
    <mergeCell ref="A3:W3"/>
    <mergeCell ref="A100:AH100"/>
    <mergeCell ref="A101:AH101"/>
    <mergeCell ref="A102:AH102"/>
    <mergeCell ref="A103:AH103"/>
    <mergeCell ref="A104:AH104"/>
    <mergeCell ref="A105:AH105"/>
    <mergeCell ref="A106:AH106"/>
  </mergeCells>
  <phoneticPr fontId="7" type="noConversion"/>
  <hyperlinks>
    <hyperlink ref="X1" r:id="rId1" location="eyJhcHBpZCI6NzAsInN0ZXBzIjpbMSwyOSwyNSwzMSwyNiwyNywzMF0sImRhdGEiOltbIlRhYmxlSWQiLCI1MDUiXSxbIk1ham9yX0FyZWEiLCIwIl0sWyJTdGF0ZSIsWyIwIl1dLFsiQXJlYSIsWyIxOTAwMCJdXSxbIlN0YXRpc3RpYyIsWyItMSJdXSxbIlVuaXRfb2ZfbWVhc3VyZSIsIkxldmVscyJdLFsiWWVhciIsWyItMSJdXSxbIlllYXJCZWdpbiIsIi0xIl0sWyJZZWFyX0VuZCIsIi0xIl1dfQ==" display="https://apps.bea.gov/itable/?ReqID=70&amp;step=1&amp;_gl=1*1xa26sf*_ga*MTM5MTY3NTIyMS4xNzA4Mzc5NDMy*_ga_J4698JNNFT*MTcxMTQ3NTMzNy41LjEuMTcxMTQ3NzI0NC40Ni4wLjA.#eyJhcHBpZCI6NzAsInN0ZXBzIjpbMSwyOSwyNSwzMSwyNiwyNywzMF0sImRhdGEiOltbIlRhYmxlSWQiLCI1MDUiXSxbIk1ham9yX0FyZWEiLCIwIl0sWyJTdGF0ZSIsWyIwIl1dLFsiQXJlYSIsWyIxOTAwMCJdXSxbIlN0YXRpc3RpYyIsWyItMSJdXSxbIlVuaXRfb2ZfbWVhc3VyZSIsIkxldmVscyJdLFsiWWVhciIsWyItMSJdXSxbIlllYXJCZWdpbiIsIi0xIl0sWyJZZWFyX0VuZCIsIi0xIl1dfQ==" xr:uid="{3C28D3BC-7E47-49D6-9775-AA4FE140A9FE}"/>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3401-9189-4BEB-9BCD-B72A91F76F7E}">
  <dimension ref="A1:AL110"/>
  <sheetViews>
    <sheetView workbookViewId="0">
      <pane xSplit="4" ySplit="7" topLeftCell="X8" activePane="bottomRight" state="frozenSplit"/>
      <selection pane="topRight" activeCell="E1" sqref="E1"/>
      <selection pane="bottomLeft" activeCell="M7" sqref="M7"/>
      <selection pane="bottomRight" activeCell="AJ2" sqref="AJ2"/>
    </sheetView>
  </sheetViews>
  <sheetFormatPr defaultColWidth="8.42578125" defaultRowHeight="15" x14ac:dyDescent="0.25"/>
  <cols>
    <col min="1" max="1" width="8.28515625" bestFit="1" customWidth="1" collapsed="1"/>
    <col min="2" max="2" width="14" bestFit="1" customWidth="1" collapsed="1"/>
    <col min="3" max="3" width="9" bestFit="1" customWidth="1" collapsed="1"/>
    <col min="4" max="4" width="81.5703125" bestFit="1" customWidth="1" collapsed="1"/>
    <col min="5" max="7" width="8.42578125" bestFit="1" customWidth="1" collapsed="1"/>
    <col min="8" max="25" width="9.42578125" bestFit="1" customWidth="1" collapsed="1"/>
    <col min="26" max="26" width="9.5703125" bestFit="1" customWidth="1" collapsed="1"/>
    <col min="27" max="29" width="9.42578125" bestFit="1" customWidth="1" collapsed="1"/>
    <col min="30" max="30" width="9.5703125" bestFit="1" customWidth="1" collapsed="1"/>
    <col min="31" max="33" width="9.42578125" bestFit="1" customWidth="1" collapsed="1"/>
    <col min="35" max="35" width="10.28515625" bestFit="1" customWidth="1"/>
  </cols>
  <sheetData>
    <row r="1" spans="1:38" ht="18.75" x14ac:dyDescent="0.3">
      <c r="A1" s="27" t="s">
        <v>294</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row>
    <row r="2" spans="1:38" ht="17.25" x14ac:dyDescent="0.3">
      <c r="A2" s="28" t="s">
        <v>295</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I2" s="1"/>
      <c r="AJ2" s="20">
        <f>(AG7/E7)^(1/28)-1</f>
        <v>4.6668180862436737E-2</v>
      </c>
      <c r="AK2" s="1"/>
      <c r="AL2" s="1"/>
    </row>
    <row r="3" spans="1:38" x14ac:dyDescent="0.25">
      <c r="A3" s="23" t="s">
        <v>3</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I3" s="1"/>
      <c r="AJ3" s="1"/>
      <c r="AK3" s="1"/>
      <c r="AL3" s="1"/>
    </row>
    <row r="4" spans="1:38" x14ac:dyDescent="0.25">
      <c r="A4" s="23" t="s">
        <v>296</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I4" s="1"/>
      <c r="AJ4" s="1"/>
      <c r="AK4" s="1"/>
      <c r="AL4" s="1"/>
    </row>
    <row r="5" spans="1:38" x14ac:dyDescent="0.25">
      <c r="AI5" s="1"/>
      <c r="AJ5" s="1"/>
      <c r="AK5" s="1"/>
      <c r="AL5" s="1"/>
    </row>
    <row r="6" spans="1:38" x14ac:dyDescent="0.25">
      <c r="A6" s="29" t="s">
        <v>297</v>
      </c>
      <c r="B6" s="29" t="s">
        <v>241</v>
      </c>
      <c r="C6" s="29" t="s">
        <v>242</v>
      </c>
      <c r="D6" s="29" t="s">
        <v>243</v>
      </c>
      <c r="E6" s="29" t="s">
        <v>4</v>
      </c>
      <c r="F6" s="29" t="s">
        <v>5</v>
      </c>
      <c r="G6" s="29" t="s">
        <v>6</v>
      </c>
      <c r="H6" s="29" t="s">
        <v>7</v>
      </c>
      <c r="I6" s="29" t="s">
        <v>8</v>
      </c>
      <c r="J6" s="29" t="s">
        <v>9</v>
      </c>
      <c r="K6" s="29" t="s">
        <v>10</v>
      </c>
      <c r="L6" s="29" t="s">
        <v>11</v>
      </c>
      <c r="M6" s="29" t="s">
        <v>12</v>
      </c>
      <c r="N6" s="29" t="s">
        <v>13</v>
      </c>
      <c r="O6" s="29" t="s">
        <v>14</v>
      </c>
      <c r="P6" s="29" t="s">
        <v>15</v>
      </c>
      <c r="Q6" s="29" t="s">
        <v>16</v>
      </c>
      <c r="R6" s="29" t="s">
        <v>17</v>
      </c>
      <c r="S6" s="29" t="s">
        <v>18</v>
      </c>
      <c r="T6" s="29" t="s">
        <v>19</v>
      </c>
      <c r="U6" s="29" t="s">
        <v>20</v>
      </c>
      <c r="V6" s="29" t="s">
        <v>201</v>
      </c>
      <c r="W6" s="29" t="s">
        <v>209</v>
      </c>
      <c r="X6" s="29" t="s">
        <v>213</v>
      </c>
      <c r="Y6" s="29" t="s">
        <v>215</v>
      </c>
      <c r="Z6" s="29" t="s">
        <v>244</v>
      </c>
      <c r="AA6" s="29" t="s">
        <v>265</v>
      </c>
      <c r="AB6" s="29" t="s">
        <v>266</v>
      </c>
      <c r="AC6" s="29" t="s">
        <v>269</v>
      </c>
      <c r="AD6" s="29" t="s">
        <v>272</v>
      </c>
      <c r="AE6" s="29" t="s">
        <v>298</v>
      </c>
      <c r="AF6" s="29" t="s">
        <v>299</v>
      </c>
      <c r="AG6" s="29" t="s">
        <v>300</v>
      </c>
      <c r="AI6" s="1"/>
      <c r="AJ6" s="1"/>
      <c r="AK6" s="1"/>
      <c r="AL6" s="18" t="s">
        <v>281</v>
      </c>
    </row>
    <row r="7" spans="1:38" x14ac:dyDescent="0.25">
      <c r="A7" t="s">
        <v>178</v>
      </c>
      <c r="B7" t="s">
        <v>267</v>
      </c>
      <c r="C7" t="s">
        <v>23</v>
      </c>
      <c r="D7" t="s">
        <v>24</v>
      </c>
      <c r="E7">
        <v>8577552</v>
      </c>
      <c r="F7">
        <v>9062817</v>
      </c>
      <c r="G7">
        <v>9631172</v>
      </c>
      <c r="H7">
        <v>10250952</v>
      </c>
      <c r="I7">
        <v>10581929</v>
      </c>
      <c r="J7">
        <v>10929108</v>
      </c>
      <c r="K7">
        <v>11456450</v>
      </c>
      <c r="L7">
        <v>12217196</v>
      </c>
      <c r="M7">
        <v>13039197</v>
      </c>
      <c r="N7">
        <v>13815583</v>
      </c>
      <c r="O7">
        <v>14474228</v>
      </c>
      <c r="P7">
        <v>14769862</v>
      </c>
      <c r="Q7">
        <v>14478067</v>
      </c>
      <c r="R7">
        <v>15048971</v>
      </c>
      <c r="S7">
        <v>15599732</v>
      </c>
      <c r="T7">
        <v>16253970</v>
      </c>
      <c r="U7">
        <v>16880683</v>
      </c>
      <c r="V7">
        <v>17608138</v>
      </c>
      <c r="W7">
        <v>18295019</v>
      </c>
      <c r="X7">
        <v>18804913</v>
      </c>
      <c r="Y7">
        <v>19612102</v>
      </c>
      <c r="Z7">
        <v>20656516</v>
      </c>
      <c r="AA7">
        <v>21539982</v>
      </c>
      <c r="AB7">
        <v>21375281</v>
      </c>
      <c r="AC7">
        <v>23725645</v>
      </c>
      <c r="AD7">
        <v>26054614</v>
      </c>
      <c r="AE7">
        <v>27811517</v>
      </c>
      <c r="AF7">
        <v>29298013</v>
      </c>
      <c r="AG7">
        <v>30762099</v>
      </c>
      <c r="AI7" s="2">
        <f>AG7-AF7</f>
        <v>1464086</v>
      </c>
      <c r="AJ7" s="4">
        <f>AI7/AF7</f>
        <v>4.9972194360074863E-2</v>
      </c>
      <c r="AK7" s="1"/>
      <c r="AL7" s="4">
        <f>Z7/Y7-1</f>
        <v>5.3253547223035991E-2</v>
      </c>
    </row>
    <row r="8" spans="1:38" x14ac:dyDescent="0.25">
      <c r="A8" t="s">
        <v>178</v>
      </c>
      <c r="B8" t="s">
        <v>267</v>
      </c>
      <c r="C8" t="s">
        <v>25</v>
      </c>
      <c r="D8" t="s">
        <v>26</v>
      </c>
      <c r="E8">
        <v>7431989</v>
      </c>
      <c r="F8">
        <v>7871498</v>
      </c>
      <c r="G8">
        <v>8378825</v>
      </c>
      <c r="H8">
        <v>8927925</v>
      </c>
      <c r="I8">
        <v>9188994</v>
      </c>
      <c r="J8">
        <v>9454709</v>
      </c>
      <c r="K8">
        <v>9904104</v>
      </c>
      <c r="L8">
        <v>10585649</v>
      </c>
      <c r="M8">
        <v>11327837</v>
      </c>
      <c r="N8">
        <v>12022487</v>
      </c>
      <c r="O8">
        <v>12585877</v>
      </c>
      <c r="P8">
        <v>12786770</v>
      </c>
      <c r="Q8">
        <v>12431499</v>
      </c>
      <c r="R8">
        <v>12939469</v>
      </c>
      <c r="S8">
        <v>13461114</v>
      </c>
      <c r="T8">
        <v>14092708</v>
      </c>
      <c r="U8">
        <v>14665532</v>
      </c>
      <c r="V8">
        <v>15332504</v>
      </c>
      <c r="W8">
        <v>15951002</v>
      </c>
      <c r="X8">
        <v>16413054</v>
      </c>
      <c r="Y8">
        <v>17156255</v>
      </c>
      <c r="Z8">
        <v>18097765</v>
      </c>
      <c r="AA8">
        <v>18909779</v>
      </c>
      <c r="AB8">
        <v>18663991</v>
      </c>
      <c r="AC8">
        <v>20917717</v>
      </c>
      <c r="AD8">
        <v>23128892</v>
      </c>
      <c r="AE8">
        <v>24712793</v>
      </c>
      <c r="AF8">
        <v>26001672</v>
      </c>
      <c r="AG8">
        <v>27315089</v>
      </c>
    </row>
    <row r="9" spans="1:38" x14ac:dyDescent="0.25">
      <c r="A9" t="s">
        <v>178</v>
      </c>
      <c r="B9" t="s">
        <v>267</v>
      </c>
      <c r="C9" t="s">
        <v>27</v>
      </c>
      <c r="D9" t="s">
        <v>261</v>
      </c>
      <c r="E9">
        <v>108635</v>
      </c>
      <c r="F9">
        <v>100746</v>
      </c>
      <c r="G9">
        <v>93322</v>
      </c>
      <c r="H9">
        <v>98919</v>
      </c>
      <c r="I9">
        <v>100765</v>
      </c>
      <c r="J9">
        <v>96667</v>
      </c>
      <c r="K9">
        <v>115263</v>
      </c>
      <c r="L9">
        <v>144509</v>
      </c>
      <c r="M9">
        <v>130191</v>
      </c>
      <c r="N9">
        <v>127141</v>
      </c>
      <c r="O9">
        <v>146262</v>
      </c>
      <c r="P9">
        <v>146547</v>
      </c>
      <c r="Q9">
        <v>129310</v>
      </c>
      <c r="R9">
        <v>145743</v>
      </c>
      <c r="S9">
        <v>179887</v>
      </c>
      <c r="T9">
        <v>179457</v>
      </c>
      <c r="U9">
        <v>215847</v>
      </c>
      <c r="V9">
        <v>200581</v>
      </c>
      <c r="W9">
        <v>182147</v>
      </c>
      <c r="X9">
        <v>167492</v>
      </c>
      <c r="Y9">
        <v>176840</v>
      </c>
      <c r="Z9">
        <v>177117</v>
      </c>
      <c r="AA9">
        <v>164214</v>
      </c>
      <c r="AB9">
        <v>164383</v>
      </c>
      <c r="AC9">
        <v>230723</v>
      </c>
      <c r="AD9">
        <v>294048</v>
      </c>
      <c r="AE9">
        <v>270441</v>
      </c>
      <c r="AF9">
        <v>269686</v>
      </c>
      <c r="AG9">
        <v>272014</v>
      </c>
    </row>
    <row r="10" spans="1:38" x14ac:dyDescent="0.25">
      <c r="A10" t="s">
        <v>178</v>
      </c>
      <c r="B10" t="s">
        <v>267</v>
      </c>
      <c r="C10" t="s">
        <v>28</v>
      </c>
      <c r="D10" t="s">
        <v>29</v>
      </c>
      <c r="E10">
        <v>88135</v>
      </c>
      <c r="F10">
        <v>80020</v>
      </c>
      <c r="G10">
        <v>71655</v>
      </c>
      <c r="H10">
        <v>76657</v>
      </c>
      <c r="I10">
        <v>79028</v>
      </c>
      <c r="J10">
        <v>75073</v>
      </c>
      <c r="K10">
        <v>92417</v>
      </c>
      <c r="L10">
        <v>120924</v>
      </c>
      <c r="M10">
        <v>106317</v>
      </c>
      <c r="N10">
        <v>98279</v>
      </c>
      <c r="O10">
        <v>117852</v>
      </c>
      <c r="P10">
        <v>118766</v>
      </c>
      <c r="Q10">
        <v>102461</v>
      </c>
      <c r="R10">
        <v>117043</v>
      </c>
      <c r="S10">
        <v>151135</v>
      </c>
      <c r="T10">
        <v>148752</v>
      </c>
      <c r="U10">
        <v>184472</v>
      </c>
      <c r="V10">
        <v>167051</v>
      </c>
      <c r="W10">
        <v>146259</v>
      </c>
      <c r="X10">
        <v>130270</v>
      </c>
      <c r="Y10">
        <v>138733</v>
      </c>
      <c r="Z10">
        <v>136825</v>
      </c>
      <c r="AA10">
        <v>122630</v>
      </c>
      <c r="AB10">
        <v>120506</v>
      </c>
      <c r="AC10">
        <v>185707</v>
      </c>
      <c r="AD10">
        <v>247070</v>
      </c>
      <c r="AE10">
        <v>218198</v>
      </c>
      <c r="AF10">
        <v>215830</v>
      </c>
      <c r="AG10" t="s">
        <v>276</v>
      </c>
    </row>
    <row r="11" spans="1:38" x14ac:dyDescent="0.25">
      <c r="A11" t="s">
        <v>178</v>
      </c>
      <c r="B11" t="s">
        <v>267</v>
      </c>
      <c r="C11" t="s">
        <v>30</v>
      </c>
      <c r="D11" t="s">
        <v>31</v>
      </c>
      <c r="E11">
        <v>20501</v>
      </c>
      <c r="F11">
        <v>20726</v>
      </c>
      <c r="G11">
        <v>21668</v>
      </c>
      <c r="H11">
        <v>22262</v>
      </c>
      <c r="I11">
        <v>21737</v>
      </c>
      <c r="J11">
        <v>21594</v>
      </c>
      <c r="K11">
        <v>22846</v>
      </c>
      <c r="L11">
        <v>23586</v>
      </c>
      <c r="M11">
        <v>23875</v>
      </c>
      <c r="N11">
        <v>28861</v>
      </c>
      <c r="O11">
        <v>28409</v>
      </c>
      <c r="P11">
        <v>27781</v>
      </c>
      <c r="Q11">
        <v>26849</v>
      </c>
      <c r="R11">
        <v>28700</v>
      </c>
      <c r="S11">
        <v>28752</v>
      </c>
      <c r="T11">
        <v>30705</v>
      </c>
      <c r="U11">
        <v>31375</v>
      </c>
      <c r="V11">
        <v>33530</v>
      </c>
      <c r="W11">
        <v>35887</v>
      </c>
      <c r="X11">
        <v>37222</v>
      </c>
      <c r="Y11">
        <v>38107</v>
      </c>
      <c r="Z11">
        <v>40291</v>
      </c>
      <c r="AA11">
        <v>41585</v>
      </c>
      <c r="AB11">
        <v>43877</v>
      </c>
      <c r="AC11">
        <v>45016</v>
      </c>
      <c r="AD11">
        <v>46978</v>
      </c>
      <c r="AE11">
        <v>52243</v>
      </c>
      <c r="AF11">
        <v>53856</v>
      </c>
      <c r="AG11" t="s">
        <v>276</v>
      </c>
    </row>
    <row r="12" spans="1:38" x14ac:dyDescent="0.25">
      <c r="A12" t="s">
        <v>178</v>
      </c>
      <c r="B12" t="s">
        <v>267</v>
      </c>
      <c r="C12" t="s">
        <v>32</v>
      </c>
      <c r="D12" t="s">
        <v>216</v>
      </c>
      <c r="E12">
        <v>95062</v>
      </c>
      <c r="F12">
        <v>81692</v>
      </c>
      <c r="G12">
        <v>84585</v>
      </c>
      <c r="H12">
        <v>110542</v>
      </c>
      <c r="I12">
        <v>123885</v>
      </c>
      <c r="J12">
        <v>112384</v>
      </c>
      <c r="K12">
        <v>138946</v>
      </c>
      <c r="L12">
        <v>166428</v>
      </c>
      <c r="M12">
        <v>225416</v>
      </c>
      <c r="N12">
        <v>273145</v>
      </c>
      <c r="O12">
        <v>314122</v>
      </c>
      <c r="P12">
        <v>392515</v>
      </c>
      <c r="Q12">
        <v>275428</v>
      </c>
      <c r="R12">
        <v>306355</v>
      </c>
      <c r="S12">
        <v>357784</v>
      </c>
      <c r="T12">
        <v>360523</v>
      </c>
      <c r="U12">
        <v>388169</v>
      </c>
      <c r="V12">
        <v>418110</v>
      </c>
      <c r="W12">
        <v>262252</v>
      </c>
      <c r="X12">
        <v>211804</v>
      </c>
      <c r="Y12">
        <v>267302</v>
      </c>
      <c r="Z12">
        <v>313494</v>
      </c>
      <c r="AA12">
        <v>294021</v>
      </c>
      <c r="AB12">
        <v>202844</v>
      </c>
      <c r="AC12">
        <v>336076</v>
      </c>
      <c r="AD12">
        <v>466944</v>
      </c>
      <c r="AE12">
        <v>411819</v>
      </c>
      <c r="AF12">
        <v>404248</v>
      </c>
      <c r="AG12">
        <v>384285</v>
      </c>
    </row>
    <row r="13" spans="1:38" x14ac:dyDescent="0.25">
      <c r="A13" t="s">
        <v>178</v>
      </c>
      <c r="B13" t="s">
        <v>267</v>
      </c>
      <c r="C13" t="s">
        <v>33</v>
      </c>
      <c r="D13" t="s">
        <v>34</v>
      </c>
      <c r="E13">
        <v>55060</v>
      </c>
      <c r="F13">
        <v>39065</v>
      </c>
      <c r="G13">
        <v>44086</v>
      </c>
      <c r="H13">
        <v>68211</v>
      </c>
      <c r="I13">
        <v>76100</v>
      </c>
      <c r="J13">
        <v>69862</v>
      </c>
      <c r="K13">
        <v>92853</v>
      </c>
      <c r="L13">
        <v>112910</v>
      </c>
      <c r="M13">
        <v>155789</v>
      </c>
      <c r="N13">
        <v>178743</v>
      </c>
      <c r="O13">
        <v>205966</v>
      </c>
      <c r="P13">
        <v>271758</v>
      </c>
      <c r="Q13">
        <v>172572</v>
      </c>
      <c r="R13">
        <v>189120</v>
      </c>
      <c r="S13">
        <v>219024</v>
      </c>
      <c r="T13">
        <v>224918</v>
      </c>
      <c r="U13">
        <v>251791</v>
      </c>
      <c r="V13">
        <v>268846</v>
      </c>
      <c r="W13">
        <v>151647</v>
      </c>
      <c r="X13">
        <v>131058</v>
      </c>
      <c r="Y13">
        <v>161111</v>
      </c>
      <c r="Z13">
        <v>189194</v>
      </c>
      <c r="AA13">
        <v>172794</v>
      </c>
      <c r="AB13">
        <v>103992</v>
      </c>
      <c r="AC13">
        <v>225014</v>
      </c>
      <c r="AD13">
        <v>329100</v>
      </c>
      <c r="AE13">
        <v>259918</v>
      </c>
      <c r="AF13">
        <v>252608</v>
      </c>
      <c r="AG13" t="s">
        <v>276</v>
      </c>
    </row>
    <row r="14" spans="1:38" x14ac:dyDescent="0.25">
      <c r="A14" t="s">
        <v>178</v>
      </c>
      <c r="B14" t="s">
        <v>267</v>
      </c>
      <c r="C14" t="s">
        <v>36</v>
      </c>
      <c r="D14" t="s">
        <v>217</v>
      </c>
      <c r="E14">
        <v>26501</v>
      </c>
      <c r="F14">
        <v>29004</v>
      </c>
      <c r="G14">
        <v>29358</v>
      </c>
      <c r="H14">
        <v>28506</v>
      </c>
      <c r="I14">
        <v>28052</v>
      </c>
      <c r="J14">
        <v>27315</v>
      </c>
      <c r="K14">
        <v>29239</v>
      </c>
      <c r="L14">
        <v>33614</v>
      </c>
      <c r="M14">
        <v>42845</v>
      </c>
      <c r="N14">
        <v>51799</v>
      </c>
      <c r="O14">
        <v>58014</v>
      </c>
      <c r="P14">
        <v>61339</v>
      </c>
      <c r="Q14">
        <v>61507</v>
      </c>
      <c r="R14">
        <v>69654</v>
      </c>
      <c r="S14">
        <v>76719</v>
      </c>
      <c r="T14">
        <v>66986</v>
      </c>
      <c r="U14">
        <v>61400</v>
      </c>
      <c r="V14">
        <v>57020</v>
      </c>
      <c r="W14">
        <v>47850</v>
      </c>
      <c r="X14">
        <v>44546</v>
      </c>
      <c r="Y14">
        <v>52266</v>
      </c>
      <c r="Z14">
        <v>52512</v>
      </c>
      <c r="AA14">
        <v>53080</v>
      </c>
      <c r="AB14">
        <v>57317</v>
      </c>
      <c r="AC14">
        <v>68175</v>
      </c>
      <c r="AD14">
        <v>75389</v>
      </c>
      <c r="AE14">
        <v>79775</v>
      </c>
      <c r="AF14">
        <v>80799</v>
      </c>
      <c r="AG14" t="s">
        <v>276</v>
      </c>
    </row>
    <row r="15" spans="1:38" x14ac:dyDescent="0.25">
      <c r="A15" t="s">
        <v>178</v>
      </c>
      <c r="B15" t="s">
        <v>267</v>
      </c>
      <c r="C15" t="s">
        <v>37</v>
      </c>
      <c r="D15" t="s">
        <v>38</v>
      </c>
      <c r="E15">
        <v>13500</v>
      </c>
      <c r="F15">
        <v>13622</v>
      </c>
      <c r="G15">
        <v>11141</v>
      </c>
      <c r="H15">
        <v>13824</v>
      </c>
      <c r="I15">
        <v>19732</v>
      </c>
      <c r="J15">
        <v>15208</v>
      </c>
      <c r="K15">
        <v>16853</v>
      </c>
      <c r="L15">
        <v>19904</v>
      </c>
      <c r="M15">
        <v>26781</v>
      </c>
      <c r="N15">
        <v>42604</v>
      </c>
      <c r="O15">
        <v>50141</v>
      </c>
      <c r="P15">
        <v>59418</v>
      </c>
      <c r="Q15">
        <v>41349</v>
      </c>
      <c r="R15">
        <v>47580</v>
      </c>
      <c r="S15">
        <v>62041</v>
      </c>
      <c r="T15">
        <v>68618</v>
      </c>
      <c r="U15">
        <v>74978</v>
      </c>
      <c r="V15">
        <v>92243</v>
      </c>
      <c r="W15">
        <v>62755</v>
      </c>
      <c r="X15">
        <v>36201</v>
      </c>
      <c r="Y15">
        <v>53926</v>
      </c>
      <c r="Z15">
        <v>71788</v>
      </c>
      <c r="AA15">
        <v>68147</v>
      </c>
      <c r="AB15">
        <v>41535</v>
      </c>
      <c r="AC15">
        <v>42888</v>
      </c>
      <c r="AD15">
        <v>62455</v>
      </c>
      <c r="AE15">
        <v>72126</v>
      </c>
      <c r="AF15">
        <v>70840</v>
      </c>
      <c r="AG15" t="s">
        <v>276</v>
      </c>
    </row>
    <row r="16" spans="1:38" x14ac:dyDescent="0.25">
      <c r="A16" t="s">
        <v>178</v>
      </c>
      <c r="B16" t="s">
        <v>267</v>
      </c>
      <c r="C16" t="s">
        <v>39</v>
      </c>
      <c r="D16" t="s">
        <v>40</v>
      </c>
      <c r="E16">
        <v>171479</v>
      </c>
      <c r="F16">
        <v>163685</v>
      </c>
      <c r="G16">
        <v>179975</v>
      </c>
      <c r="H16">
        <v>180060</v>
      </c>
      <c r="I16">
        <v>181276</v>
      </c>
      <c r="J16">
        <v>177568</v>
      </c>
      <c r="K16">
        <v>183949</v>
      </c>
      <c r="L16">
        <v>199096</v>
      </c>
      <c r="M16">
        <v>197914</v>
      </c>
      <c r="N16">
        <v>226664</v>
      </c>
      <c r="O16">
        <v>231882</v>
      </c>
      <c r="P16">
        <v>241668</v>
      </c>
      <c r="Q16">
        <v>257819</v>
      </c>
      <c r="R16">
        <v>279106</v>
      </c>
      <c r="S16">
        <v>288281</v>
      </c>
      <c r="T16">
        <v>280650</v>
      </c>
      <c r="U16">
        <v>287632</v>
      </c>
      <c r="V16">
        <v>299279</v>
      </c>
      <c r="W16">
        <v>300480</v>
      </c>
      <c r="X16">
        <v>303424</v>
      </c>
      <c r="Y16">
        <v>313711</v>
      </c>
      <c r="Z16">
        <v>320369</v>
      </c>
      <c r="AA16">
        <v>331596</v>
      </c>
      <c r="AB16">
        <v>345809</v>
      </c>
      <c r="AC16">
        <v>392948</v>
      </c>
      <c r="AD16">
        <v>440787</v>
      </c>
      <c r="AE16">
        <v>457772</v>
      </c>
      <c r="AF16">
        <v>454357</v>
      </c>
      <c r="AG16">
        <v>471246</v>
      </c>
    </row>
    <row r="17" spans="1:33" x14ac:dyDescent="0.25">
      <c r="A17" t="s">
        <v>178</v>
      </c>
      <c r="B17" t="s">
        <v>267</v>
      </c>
      <c r="C17" t="s">
        <v>41</v>
      </c>
      <c r="D17" t="s">
        <v>42</v>
      </c>
      <c r="E17">
        <v>339552</v>
      </c>
      <c r="F17">
        <v>379790</v>
      </c>
      <c r="G17">
        <v>417749</v>
      </c>
      <c r="H17">
        <v>461244</v>
      </c>
      <c r="I17">
        <v>486397</v>
      </c>
      <c r="J17">
        <v>493530</v>
      </c>
      <c r="K17">
        <v>525216</v>
      </c>
      <c r="L17">
        <v>584605</v>
      </c>
      <c r="M17">
        <v>651563</v>
      </c>
      <c r="N17">
        <v>697055</v>
      </c>
      <c r="O17">
        <v>715744</v>
      </c>
      <c r="P17">
        <v>649278</v>
      </c>
      <c r="Q17">
        <v>565415</v>
      </c>
      <c r="R17">
        <v>525741</v>
      </c>
      <c r="S17">
        <v>525615</v>
      </c>
      <c r="T17">
        <v>554942</v>
      </c>
      <c r="U17">
        <v>594723</v>
      </c>
      <c r="V17">
        <v>649944</v>
      </c>
      <c r="W17">
        <v>715343</v>
      </c>
      <c r="X17">
        <v>776814</v>
      </c>
      <c r="Y17">
        <v>840220</v>
      </c>
      <c r="Z17">
        <v>889075</v>
      </c>
      <c r="AA17">
        <v>952959</v>
      </c>
      <c r="AB17">
        <v>958662</v>
      </c>
      <c r="AC17">
        <v>1012113</v>
      </c>
      <c r="AD17">
        <v>1112415</v>
      </c>
      <c r="AE17">
        <v>1224556</v>
      </c>
      <c r="AF17">
        <v>1305402</v>
      </c>
      <c r="AG17">
        <v>1341322</v>
      </c>
    </row>
    <row r="18" spans="1:33" x14ac:dyDescent="0.25">
      <c r="A18" t="s">
        <v>178</v>
      </c>
      <c r="B18" t="s">
        <v>267</v>
      </c>
      <c r="C18" t="s">
        <v>43</v>
      </c>
      <c r="D18" t="s">
        <v>44</v>
      </c>
      <c r="E18">
        <v>1382890</v>
      </c>
      <c r="F18">
        <v>1430610</v>
      </c>
      <c r="G18">
        <v>1489569</v>
      </c>
      <c r="H18">
        <v>1549811</v>
      </c>
      <c r="I18">
        <v>1473543</v>
      </c>
      <c r="J18">
        <v>1468331</v>
      </c>
      <c r="K18">
        <v>1524022</v>
      </c>
      <c r="L18">
        <v>1607822</v>
      </c>
      <c r="M18">
        <v>1692510</v>
      </c>
      <c r="N18">
        <v>1793507</v>
      </c>
      <c r="O18">
        <v>1845755</v>
      </c>
      <c r="P18">
        <v>1799570</v>
      </c>
      <c r="Q18">
        <v>1695809</v>
      </c>
      <c r="R18">
        <v>1788316</v>
      </c>
      <c r="S18">
        <v>1863075</v>
      </c>
      <c r="T18">
        <v>1921308</v>
      </c>
      <c r="U18">
        <v>1970534</v>
      </c>
      <c r="V18">
        <v>2009691</v>
      </c>
      <c r="W18">
        <v>2071136</v>
      </c>
      <c r="X18">
        <v>2035231</v>
      </c>
      <c r="Y18">
        <v>2109718</v>
      </c>
      <c r="Z18">
        <v>2261819</v>
      </c>
      <c r="AA18">
        <v>2268790</v>
      </c>
      <c r="AB18">
        <v>2156754</v>
      </c>
      <c r="AC18">
        <v>2416339</v>
      </c>
      <c r="AD18">
        <v>2668228</v>
      </c>
      <c r="AE18">
        <v>2816477</v>
      </c>
      <c r="AF18">
        <v>2880724</v>
      </c>
      <c r="AG18">
        <v>2896476</v>
      </c>
    </row>
    <row r="19" spans="1:33" x14ac:dyDescent="0.25">
      <c r="A19" t="s">
        <v>178</v>
      </c>
      <c r="B19" t="s">
        <v>267</v>
      </c>
      <c r="C19" t="s">
        <v>45</v>
      </c>
      <c r="D19" t="s">
        <v>46</v>
      </c>
      <c r="E19">
        <v>823793</v>
      </c>
      <c r="F19">
        <v>850712</v>
      </c>
      <c r="G19">
        <v>875180</v>
      </c>
      <c r="H19">
        <v>924596</v>
      </c>
      <c r="I19">
        <v>833259</v>
      </c>
      <c r="J19">
        <v>832761</v>
      </c>
      <c r="K19">
        <v>863089</v>
      </c>
      <c r="L19">
        <v>904976</v>
      </c>
      <c r="M19">
        <v>956345</v>
      </c>
      <c r="N19">
        <v>1004228</v>
      </c>
      <c r="O19">
        <v>1031047</v>
      </c>
      <c r="P19">
        <v>997726</v>
      </c>
      <c r="Q19">
        <v>875344</v>
      </c>
      <c r="R19">
        <v>954061</v>
      </c>
      <c r="S19">
        <v>1007374</v>
      </c>
      <c r="T19">
        <v>1051861</v>
      </c>
      <c r="U19">
        <v>1083686</v>
      </c>
      <c r="V19">
        <v>1106137</v>
      </c>
      <c r="W19">
        <v>1144468</v>
      </c>
      <c r="X19">
        <v>1139867</v>
      </c>
      <c r="Y19">
        <v>1178271</v>
      </c>
      <c r="Z19">
        <v>1232533</v>
      </c>
      <c r="AA19">
        <v>1262549</v>
      </c>
      <c r="AB19">
        <v>1201028</v>
      </c>
      <c r="AC19">
        <v>1282986</v>
      </c>
      <c r="AD19">
        <v>1393302</v>
      </c>
      <c r="AE19">
        <v>1492538</v>
      </c>
      <c r="AF19">
        <v>1524841</v>
      </c>
      <c r="AG19">
        <v>1556344</v>
      </c>
    </row>
    <row r="20" spans="1:33" x14ac:dyDescent="0.25">
      <c r="A20" t="s">
        <v>178</v>
      </c>
      <c r="B20" t="s">
        <v>267</v>
      </c>
      <c r="C20" t="s">
        <v>47</v>
      </c>
      <c r="D20" t="s">
        <v>218</v>
      </c>
      <c r="E20">
        <v>26791</v>
      </c>
      <c r="F20">
        <v>27513</v>
      </c>
      <c r="G20">
        <v>29374</v>
      </c>
      <c r="H20">
        <v>28304</v>
      </c>
      <c r="I20">
        <v>27233</v>
      </c>
      <c r="J20">
        <v>27264</v>
      </c>
      <c r="K20">
        <v>28719</v>
      </c>
      <c r="L20">
        <v>32583</v>
      </c>
      <c r="M20">
        <v>34713</v>
      </c>
      <c r="N20">
        <v>31677</v>
      </c>
      <c r="O20">
        <v>29082</v>
      </c>
      <c r="P20">
        <v>25624</v>
      </c>
      <c r="Q20">
        <v>21205</v>
      </c>
      <c r="R20">
        <v>23322</v>
      </c>
      <c r="S20">
        <v>23682</v>
      </c>
      <c r="T20">
        <v>25818</v>
      </c>
      <c r="U20">
        <v>30206</v>
      </c>
      <c r="V20">
        <v>30330</v>
      </c>
      <c r="W20">
        <v>31471</v>
      </c>
      <c r="X20">
        <v>33680</v>
      </c>
      <c r="Y20">
        <v>35688</v>
      </c>
      <c r="Z20">
        <v>36919</v>
      </c>
      <c r="AA20">
        <v>36824</v>
      </c>
      <c r="AB20">
        <v>43000</v>
      </c>
      <c r="AC20">
        <v>59920</v>
      </c>
      <c r="AD20">
        <v>64640</v>
      </c>
      <c r="AE20">
        <v>62273</v>
      </c>
      <c r="AF20">
        <v>60171</v>
      </c>
      <c r="AG20" t="s">
        <v>276</v>
      </c>
    </row>
    <row r="21" spans="1:33" x14ac:dyDescent="0.25">
      <c r="A21" t="s">
        <v>178</v>
      </c>
      <c r="B21" t="s">
        <v>267</v>
      </c>
      <c r="C21" t="s">
        <v>48</v>
      </c>
      <c r="D21" t="s">
        <v>219</v>
      </c>
      <c r="E21">
        <v>39766</v>
      </c>
      <c r="F21">
        <v>40841</v>
      </c>
      <c r="G21">
        <v>43238</v>
      </c>
      <c r="H21">
        <v>42610</v>
      </c>
      <c r="I21">
        <v>41286</v>
      </c>
      <c r="J21">
        <v>41802</v>
      </c>
      <c r="K21">
        <v>42009</v>
      </c>
      <c r="L21">
        <v>45273</v>
      </c>
      <c r="M21">
        <v>48817</v>
      </c>
      <c r="N21">
        <v>50495</v>
      </c>
      <c r="O21">
        <v>50269</v>
      </c>
      <c r="P21">
        <v>44765</v>
      </c>
      <c r="Q21">
        <v>38838</v>
      </c>
      <c r="R21">
        <v>38397</v>
      </c>
      <c r="S21">
        <v>38932</v>
      </c>
      <c r="T21">
        <v>42714</v>
      </c>
      <c r="U21">
        <v>46813</v>
      </c>
      <c r="V21">
        <v>48638</v>
      </c>
      <c r="W21">
        <v>53002</v>
      </c>
      <c r="X21">
        <v>55050</v>
      </c>
      <c r="Y21">
        <v>58488</v>
      </c>
      <c r="Z21">
        <v>59398</v>
      </c>
      <c r="AA21">
        <v>63032</v>
      </c>
      <c r="AB21">
        <v>63836</v>
      </c>
      <c r="AC21">
        <v>67877</v>
      </c>
      <c r="AD21">
        <v>71567</v>
      </c>
      <c r="AE21">
        <v>75627</v>
      </c>
      <c r="AF21">
        <v>77516</v>
      </c>
      <c r="AG21" t="s">
        <v>276</v>
      </c>
    </row>
    <row r="22" spans="1:33" x14ac:dyDescent="0.25">
      <c r="A22" t="s">
        <v>178</v>
      </c>
      <c r="B22" t="s">
        <v>267</v>
      </c>
      <c r="C22" t="s">
        <v>49</v>
      </c>
      <c r="D22" t="s">
        <v>220</v>
      </c>
      <c r="E22">
        <v>48074</v>
      </c>
      <c r="F22">
        <v>48958</v>
      </c>
      <c r="G22">
        <v>46189</v>
      </c>
      <c r="H22">
        <v>47029</v>
      </c>
      <c r="I22">
        <v>40268</v>
      </c>
      <c r="J22">
        <v>41674</v>
      </c>
      <c r="K22">
        <v>39263</v>
      </c>
      <c r="L22">
        <v>54974</v>
      </c>
      <c r="M22">
        <v>56225</v>
      </c>
      <c r="N22">
        <v>62673</v>
      </c>
      <c r="O22">
        <v>64565</v>
      </c>
      <c r="P22">
        <v>68864</v>
      </c>
      <c r="Q22">
        <v>41102</v>
      </c>
      <c r="R22">
        <v>50934</v>
      </c>
      <c r="S22">
        <v>62649</v>
      </c>
      <c r="T22">
        <v>65762</v>
      </c>
      <c r="U22">
        <v>62681</v>
      </c>
      <c r="V22">
        <v>64494</v>
      </c>
      <c r="W22">
        <v>60516</v>
      </c>
      <c r="X22">
        <v>57349</v>
      </c>
      <c r="Y22">
        <v>59778</v>
      </c>
      <c r="Z22">
        <v>67791</v>
      </c>
      <c r="AA22">
        <v>67442</v>
      </c>
      <c r="AB22">
        <v>56279</v>
      </c>
      <c r="AC22">
        <v>73843</v>
      </c>
      <c r="AD22">
        <v>85158</v>
      </c>
      <c r="AE22">
        <v>83224</v>
      </c>
      <c r="AF22">
        <v>76516</v>
      </c>
      <c r="AG22" t="s">
        <v>276</v>
      </c>
    </row>
    <row r="23" spans="1:33" x14ac:dyDescent="0.25">
      <c r="A23" t="s">
        <v>178</v>
      </c>
      <c r="B23" t="s">
        <v>267</v>
      </c>
      <c r="C23" t="s">
        <v>50</v>
      </c>
      <c r="D23" t="s">
        <v>221</v>
      </c>
      <c r="E23">
        <v>110023</v>
      </c>
      <c r="F23">
        <v>111691</v>
      </c>
      <c r="G23">
        <v>116075</v>
      </c>
      <c r="H23">
        <v>121278</v>
      </c>
      <c r="I23">
        <v>110894</v>
      </c>
      <c r="J23">
        <v>106083</v>
      </c>
      <c r="K23">
        <v>108477</v>
      </c>
      <c r="L23">
        <v>114674</v>
      </c>
      <c r="M23">
        <v>122321</v>
      </c>
      <c r="N23">
        <v>126774</v>
      </c>
      <c r="O23">
        <v>134847</v>
      </c>
      <c r="P23">
        <v>133175</v>
      </c>
      <c r="Q23">
        <v>117289</v>
      </c>
      <c r="R23">
        <v>120011</v>
      </c>
      <c r="S23">
        <v>127444</v>
      </c>
      <c r="T23">
        <v>137985</v>
      </c>
      <c r="U23">
        <v>140963</v>
      </c>
      <c r="V23">
        <v>142114</v>
      </c>
      <c r="W23">
        <v>144328</v>
      </c>
      <c r="X23">
        <v>141840</v>
      </c>
      <c r="Y23">
        <v>144770</v>
      </c>
      <c r="Z23">
        <v>151861</v>
      </c>
      <c r="AA23">
        <v>158779</v>
      </c>
      <c r="AB23">
        <v>148265</v>
      </c>
      <c r="AC23">
        <v>148339</v>
      </c>
      <c r="AD23">
        <v>175333</v>
      </c>
      <c r="AE23">
        <v>187922</v>
      </c>
      <c r="AF23">
        <v>190535</v>
      </c>
      <c r="AG23" t="s">
        <v>276</v>
      </c>
    </row>
    <row r="24" spans="1:33" x14ac:dyDescent="0.25">
      <c r="A24" t="s">
        <v>178</v>
      </c>
      <c r="B24" t="s">
        <v>267</v>
      </c>
      <c r="C24" t="s">
        <v>51</v>
      </c>
      <c r="D24" t="s">
        <v>52</v>
      </c>
      <c r="E24">
        <v>102233</v>
      </c>
      <c r="F24">
        <v>113780</v>
      </c>
      <c r="G24">
        <v>111090</v>
      </c>
      <c r="H24">
        <v>113059</v>
      </c>
      <c r="I24">
        <v>105346</v>
      </c>
      <c r="J24">
        <v>98921</v>
      </c>
      <c r="K24">
        <v>97384</v>
      </c>
      <c r="L24">
        <v>104130</v>
      </c>
      <c r="M24">
        <v>114357</v>
      </c>
      <c r="N24">
        <v>121873</v>
      </c>
      <c r="O24">
        <v>129580</v>
      </c>
      <c r="P24">
        <v>131699</v>
      </c>
      <c r="Q24">
        <v>118529</v>
      </c>
      <c r="R24">
        <v>127347</v>
      </c>
      <c r="S24">
        <v>144859</v>
      </c>
      <c r="T24">
        <v>152985</v>
      </c>
      <c r="U24">
        <v>157234</v>
      </c>
      <c r="V24">
        <v>158296</v>
      </c>
      <c r="W24">
        <v>148955</v>
      </c>
      <c r="X24">
        <v>139360</v>
      </c>
      <c r="Y24">
        <v>147642</v>
      </c>
      <c r="Z24">
        <v>154853</v>
      </c>
      <c r="AA24">
        <v>160970</v>
      </c>
      <c r="AB24">
        <v>150069</v>
      </c>
      <c r="AC24">
        <v>158164</v>
      </c>
      <c r="AD24">
        <v>175283</v>
      </c>
      <c r="AE24">
        <v>198256</v>
      </c>
      <c r="AF24">
        <v>208621</v>
      </c>
      <c r="AG24" t="s">
        <v>276</v>
      </c>
    </row>
    <row r="25" spans="1:33" x14ac:dyDescent="0.25">
      <c r="A25" t="s">
        <v>178</v>
      </c>
      <c r="B25" t="s">
        <v>267</v>
      </c>
      <c r="C25" t="s">
        <v>53</v>
      </c>
      <c r="D25" t="s">
        <v>222</v>
      </c>
      <c r="E25">
        <v>195321</v>
      </c>
      <c r="F25">
        <v>191746</v>
      </c>
      <c r="G25">
        <v>186687</v>
      </c>
      <c r="H25">
        <v>225333</v>
      </c>
      <c r="I25">
        <v>173483</v>
      </c>
      <c r="J25">
        <v>172882</v>
      </c>
      <c r="K25">
        <v>193456</v>
      </c>
      <c r="L25">
        <v>201465</v>
      </c>
      <c r="M25">
        <v>211143</v>
      </c>
      <c r="N25">
        <v>224047</v>
      </c>
      <c r="O25">
        <v>228415</v>
      </c>
      <c r="P25">
        <v>229721</v>
      </c>
      <c r="Q25">
        <v>218491</v>
      </c>
      <c r="R25">
        <v>228682</v>
      </c>
      <c r="S25">
        <v>227274</v>
      </c>
      <c r="T25">
        <v>227912</v>
      </c>
      <c r="U25">
        <v>227979</v>
      </c>
      <c r="V25">
        <v>231490</v>
      </c>
      <c r="W25">
        <v>242376</v>
      </c>
      <c r="X25">
        <v>240657</v>
      </c>
      <c r="Y25">
        <v>248740</v>
      </c>
      <c r="Z25">
        <v>259946</v>
      </c>
      <c r="AA25">
        <v>266294</v>
      </c>
      <c r="AB25">
        <v>272684</v>
      </c>
      <c r="AC25">
        <v>288809</v>
      </c>
      <c r="AD25">
        <v>290054</v>
      </c>
      <c r="AE25">
        <v>293761</v>
      </c>
      <c r="AF25">
        <v>299783</v>
      </c>
      <c r="AG25" t="s">
        <v>276</v>
      </c>
    </row>
    <row r="26" spans="1:33" x14ac:dyDescent="0.25">
      <c r="A26" t="s">
        <v>178</v>
      </c>
      <c r="B26" t="s">
        <v>267</v>
      </c>
      <c r="C26" t="s">
        <v>54</v>
      </c>
      <c r="D26" t="s">
        <v>223</v>
      </c>
      <c r="E26">
        <v>46856</v>
      </c>
      <c r="F26">
        <v>40569</v>
      </c>
      <c r="G26">
        <v>44582</v>
      </c>
      <c r="H26">
        <v>45661</v>
      </c>
      <c r="I26">
        <v>44272</v>
      </c>
      <c r="J26">
        <v>43690</v>
      </c>
      <c r="K26">
        <v>45545</v>
      </c>
      <c r="L26">
        <v>42063</v>
      </c>
      <c r="M26">
        <v>43212</v>
      </c>
      <c r="N26">
        <v>51425</v>
      </c>
      <c r="O26">
        <v>50296</v>
      </c>
      <c r="P26">
        <v>55513</v>
      </c>
      <c r="Q26">
        <v>50640</v>
      </c>
      <c r="R26">
        <v>50777</v>
      </c>
      <c r="S26">
        <v>48309</v>
      </c>
      <c r="T26">
        <v>52152</v>
      </c>
      <c r="U26">
        <v>57504</v>
      </c>
      <c r="V26">
        <v>53360</v>
      </c>
      <c r="W26">
        <v>61391</v>
      </c>
      <c r="X26">
        <v>55987</v>
      </c>
      <c r="Y26">
        <v>57627</v>
      </c>
      <c r="Z26">
        <v>59751</v>
      </c>
      <c r="AA26">
        <v>60072</v>
      </c>
      <c r="AB26">
        <v>57697</v>
      </c>
      <c r="AC26">
        <v>61152</v>
      </c>
      <c r="AD26">
        <v>69589</v>
      </c>
      <c r="AE26">
        <v>75666</v>
      </c>
      <c r="AF26">
        <v>80171</v>
      </c>
      <c r="AG26" t="s">
        <v>276</v>
      </c>
    </row>
    <row r="27" spans="1:33" x14ac:dyDescent="0.25">
      <c r="A27" t="s">
        <v>178</v>
      </c>
      <c r="B27" t="s">
        <v>267</v>
      </c>
      <c r="C27" t="s">
        <v>55</v>
      </c>
      <c r="D27" t="s">
        <v>56</v>
      </c>
      <c r="E27">
        <v>112015</v>
      </c>
      <c r="F27">
        <v>123851</v>
      </c>
      <c r="G27">
        <v>134775</v>
      </c>
      <c r="H27">
        <v>137497</v>
      </c>
      <c r="I27">
        <v>124936</v>
      </c>
      <c r="J27">
        <v>135222</v>
      </c>
      <c r="K27">
        <v>143137</v>
      </c>
      <c r="L27">
        <v>139116</v>
      </c>
      <c r="M27">
        <v>135929</v>
      </c>
      <c r="N27">
        <v>134040</v>
      </c>
      <c r="O27">
        <v>124994</v>
      </c>
      <c r="P27">
        <v>90344</v>
      </c>
      <c r="Q27">
        <v>47773</v>
      </c>
      <c r="R27">
        <v>88805</v>
      </c>
      <c r="S27">
        <v>104516</v>
      </c>
      <c r="T27">
        <v>115766</v>
      </c>
      <c r="U27">
        <v>123339</v>
      </c>
      <c r="V27">
        <v>133003</v>
      </c>
      <c r="W27">
        <v>146694</v>
      </c>
      <c r="X27">
        <v>155869</v>
      </c>
      <c r="Y27">
        <v>159124</v>
      </c>
      <c r="Z27">
        <v>161110</v>
      </c>
      <c r="AA27">
        <v>161755</v>
      </c>
      <c r="AB27">
        <v>142737</v>
      </c>
      <c r="AC27">
        <v>143291</v>
      </c>
      <c r="AD27">
        <v>166562</v>
      </c>
      <c r="AE27">
        <v>182740</v>
      </c>
      <c r="AF27">
        <v>185854</v>
      </c>
      <c r="AG27" t="s">
        <v>276</v>
      </c>
    </row>
    <row r="28" spans="1:33" x14ac:dyDescent="0.25">
      <c r="A28" t="s">
        <v>178</v>
      </c>
      <c r="B28" t="s">
        <v>267</v>
      </c>
      <c r="C28" t="s">
        <v>57</v>
      </c>
      <c r="D28" t="s">
        <v>58</v>
      </c>
      <c r="E28">
        <v>62539</v>
      </c>
      <c r="F28">
        <v>66829</v>
      </c>
      <c r="G28">
        <v>73830</v>
      </c>
      <c r="H28">
        <v>71099</v>
      </c>
      <c r="I28">
        <v>76859</v>
      </c>
      <c r="J28">
        <v>72957</v>
      </c>
      <c r="K28">
        <v>72558</v>
      </c>
      <c r="L28">
        <v>75846</v>
      </c>
      <c r="M28">
        <v>89707</v>
      </c>
      <c r="N28">
        <v>96251</v>
      </c>
      <c r="O28">
        <v>114260</v>
      </c>
      <c r="P28">
        <v>114590</v>
      </c>
      <c r="Q28">
        <v>117367</v>
      </c>
      <c r="R28">
        <v>120769</v>
      </c>
      <c r="S28">
        <v>127197</v>
      </c>
      <c r="T28">
        <v>126900</v>
      </c>
      <c r="U28">
        <v>133217</v>
      </c>
      <c r="V28">
        <v>138705</v>
      </c>
      <c r="W28">
        <v>148016</v>
      </c>
      <c r="X28">
        <v>146802</v>
      </c>
      <c r="Y28">
        <v>150911</v>
      </c>
      <c r="Z28">
        <v>159355</v>
      </c>
      <c r="AA28">
        <v>165595</v>
      </c>
      <c r="AB28">
        <v>144880</v>
      </c>
      <c r="AC28">
        <v>153328</v>
      </c>
      <c r="AD28">
        <v>160723</v>
      </c>
      <c r="AE28">
        <v>190820</v>
      </c>
      <c r="AF28">
        <v>197330</v>
      </c>
      <c r="AG28" t="s">
        <v>276</v>
      </c>
    </row>
    <row r="29" spans="1:33" x14ac:dyDescent="0.25">
      <c r="A29" t="s">
        <v>178</v>
      </c>
      <c r="B29" t="s">
        <v>267</v>
      </c>
      <c r="C29" t="s">
        <v>59</v>
      </c>
      <c r="D29" t="s">
        <v>224</v>
      </c>
      <c r="E29">
        <v>27921</v>
      </c>
      <c r="F29">
        <v>29655</v>
      </c>
      <c r="G29">
        <v>31655</v>
      </c>
      <c r="H29">
        <v>33513</v>
      </c>
      <c r="I29">
        <v>31197</v>
      </c>
      <c r="J29">
        <v>31240</v>
      </c>
      <c r="K29">
        <v>30383</v>
      </c>
      <c r="L29">
        <v>30982</v>
      </c>
      <c r="M29">
        <v>33690</v>
      </c>
      <c r="N29">
        <v>34531</v>
      </c>
      <c r="O29">
        <v>32514</v>
      </c>
      <c r="P29">
        <v>27856</v>
      </c>
      <c r="Q29">
        <v>22811</v>
      </c>
      <c r="R29">
        <v>21849</v>
      </c>
      <c r="S29">
        <v>21984</v>
      </c>
      <c r="T29">
        <v>22423</v>
      </c>
      <c r="U29">
        <v>23894</v>
      </c>
      <c r="V29">
        <v>25394</v>
      </c>
      <c r="W29">
        <v>28448</v>
      </c>
      <c r="X29">
        <v>29287</v>
      </c>
      <c r="Y29">
        <v>28897</v>
      </c>
      <c r="Z29">
        <v>29948</v>
      </c>
      <c r="AA29">
        <v>30384</v>
      </c>
      <c r="AB29">
        <v>29512</v>
      </c>
      <c r="AC29">
        <v>30127</v>
      </c>
      <c r="AD29">
        <v>33678</v>
      </c>
      <c r="AE29">
        <v>33677</v>
      </c>
      <c r="AF29">
        <v>34448</v>
      </c>
      <c r="AG29" t="s">
        <v>276</v>
      </c>
    </row>
    <row r="30" spans="1:33" x14ac:dyDescent="0.25">
      <c r="A30" t="s">
        <v>178</v>
      </c>
      <c r="B30" t="s">
        <v>267</v>
      </c>
      <c r="C30" t="s">
        <v>60</v>
      </c>
      <c r="D30" t="s">
        <v>61</v>
      </c>
      <c r="E30">
        <v>52255</v>
      </c>
      <c r="F30">
        <v>55280</v>
      </c>
      <c r="G30">
        <v>57685</v>
      </c>
      <c r="H30">
        <v>59212</v>
      </c>
      <c r="I30">
        <v>57486</v>
      </c>
      <c r="J30">
        <v>61027</v>
      </c>
      <c r="K30">
        <v>62159</v>
      </c>
      <c r="L30">
        <v>63869</v>
      </c>
      <c r="M30">
        <v>66232</v>
      </c>
      <c r="N30">
        <v>70442</v>
      </c>
      <c r="O30">
        <v>72226</v>
      </c>
      <c r="P30">
        <v>75574</v>
      </c>
      <c r="Q30">
        <v>81297</v>
      </c>
      <c r="R30">
        <v>83170</v>
      </c>
      <c r="S30">
        <v>80527</v>
      </c>
      <c r="T30">
        <v>81443</v>
      </c>
      <c r="U30">
        <v>79855</v>
      </c>
      <c r="V30">
        <v>80314</v>
      </c>
      <c r="W30">
        <v>79270</v>
      </c>
      <c r="X30">
        <v>83985</v>
      </c>
      <c r="Y30">
        <v>86607</v>
      </c>
      <c r="Z30">
        <v>91603</v>
      </c>
      <c r="AA30">
        <v>91402</v>
      </c>
      <c r="AB30">
        <v>92070</v>
      </c>
      <c r="AC30">
        <v>98138</v>
      </c>
      <c r="AD30">
        <v>100716</v>
      </c>
      <c r="AE30">
        <v>108574</v>
      </c>
      <c r="AF30">
        <v>113897</v>
      </c>
      <c r="AG30" t="s">
        <v>276</v>
      </c>
    </row>
    <row r="31" spans="1:33" x14ac:dyDescent="0.25">
      <c r="A31" t="s">
        <v>178</v>
      </c>
      <c r="B31" t="s">
        <v>267</v>
      </c>
      <c r="C31" t="s">
        <v>62</v>
      </c>
      <c r="D31" t="s">
        <v>63</v>
      </c>
      <c r="E31">
        <v>559097</v>
      </c>
      <c r="F31">
        <v>579897</v>
      </c>
      <c r="G31">
        <v>614389</v>
      </c>
      <c r="H31">
        <v>625216</v>
      </c>
      <c r="I31">
        <v>640283</v>
      </c>
      <c r="J31">
        <v>635570</v>
      </c>
      <c r="K31">
        <v>660933</v>
      </c>
      <c r="L31">
        <v>702846</v>
      </c>
      <c r="M31">
        <v>736164</v>
      </c>
      <c r="N31">
        <v>789279</v>
      </c>
      <c r="O31">
        <v>814708</v>
      </c>
      <c r="P31">
        <v>801844</v>
      </c>
      <c r="Q31">
        <v>820465</v>
      </c>
      <c r="R31">
        <v>834256</v>
      </c>
      <c r="S31">
        <v>855701</v>
      </c>
      <c r="T31">
        <v>869448</v>
      </c>
      <c r="U31">
        <v>886848</v>
      </c>
      <c r="V31">
        <v>903553</v>
      </c>
      <c r="W31">
        <v>926668</v>
      </c>
      <c r="X31">
        <v>895364</v>
      </c>
      <c r="Y31">
        <v>931447</v>
      </c>
      <c r="Z31">
        <v>1029286</v>
      </c>
      <c r="AA31">
        <v>1006241</v>
      </c>
      <c r="AB31">
        <v>955726</v>
      </c>
      <c r="AC31">
        <v>1133353</v>
      </c>
      <c r="AD31">
        <v>1274926</v>
      </c>
      <c r="AE31">
        <v>1323938</v>
      </c>
      <c r="AF31">
        <v>1355884</v>
      </c>
      <c r="AG31">
        <v>1340132</v>
      </c>
    </row>
    <row r="32" spans="1:33" x14ac:dyDescent="0.25">
      <c r="A32" t="s">
        <v>178</v>
      </c>
      <c r="B32" t="s">
        <v>267</v>
      </c>
      <c r="C32" t="s">
        <v>64</v>
      </c>
      <c r="D32" t="s">
        <v>245</v>
      </c>
      <c r="E32">
        <v>135203</v>
      </c>
      <c r="F32">
        <v>140007</v>
      </c>
      <c r="G32">
        <v>161841</v>
      </c>
      <c r="H32">
        <v>163183</v>
      </c>
      <c r="I32">
        <v>174145</v>
      </c>
      <c r="J32">
        <v>175572</v>
      </c>
      <c r="K32">
        <v>178930</v>
      </c>
      <c r="L32">
        <v>175808</v>
      </c>
      <c r="M32">
        <v>178597</v>
      </c>
      <c r="N32">
        <v>193823</v>
      </c>
      <c r="O32">
        <v>194179</v>
      </c>
      <c r="P32">
        <v>199275</v>
      </c>
      <c r="Q32">
        <v>237652</v>
      </c>
      <c r="R32">
        <v>223519</v>
      </c>
      <c r="S32">
        <v>209795</v>
      </c>
      <c r="T32">
        <v>220056</v>
      </c>
      <c r="U32">
        <v>229959</v>
      </c>
      <c r="V32">
        <v>241658</v>
      </c>
      <c r="W32">
        <v>266703</v>
      </c>
      <c r="X32">
        <v>270783</v>
      </c>
      <c r="Y32">
        <v>275264</v>
      </c>
      <c r="Z32">
        <v>270447</v>
      </c>
      <c r="AA32">
        <v>272787</v>
      </c>
      <c r="AB32">
        <v>292749</v>
      </c>
      <c r="AC32">
        <v>306495</v>
      </c>
      <c r="AD32">
        <v>299886</v>
      </c>
      <c r="AE32">
        <v>346849</v>
      </c>
      <c r="AF32">
        <v>360176</v>
      </c>
      <c r="AG32" t="s">
        <v>276</v>
      </c>
    </row>
    <row r="33" spans="1:33" x14ac:dyDescent="0.25">
      <c r="A33" t="s">
        <v>178</v>
      </c>
      <c r="B33" t="s">
        <v>267</v>
      </c>
      <c r="C33" t="s">
        <v>65</v>
      </c>
      <c r="D33" t="s">
        <v>66</v>
      </c>
      <c r="E33">
        <v>27396</v>
      </c>
      <c r="F33">
        <v>28085</v>
      </c>
      <c r="G33">
        <v>28497</v>
      </c>
      <c r="H33">
        <v>27980</v>
      </c>
      <c r="I33">
        <v>24879</v>
      </c>
      <c r="J33">
        <v>24024</v>
      </c>
      <c r="K33">
        <v>18710</v>
      </c>
      <c r="L33">
        <v>22151</v>
      </c>
      <c r="M33">
        <v>20668</v>
      </c>
      <c r="N33">
        <v>20074</v>
      </c>
      <c r="O33">
        <v>19292</v>
      </c>
      <c r="P33">
        <v>17840</v>
      </c>
      <c r="Q33">
        <v>15115</v>
      </c>
      <c r="R33">
        <v>15554</v>
      </c>
      <c r="S33">
        <v>15069</v>
      </c>
      <c r="T33">
        <v>15967</v>
      </c>
      <c r="U33">
        <v>16696</v>
      </c>
      <c r="V33">
        <v>17668</v>
      </c>
      <c r="W33">
        <v>17674</v>
      </c>
      <c r="X33">
        <v>18176</v>
      </c>
      <c r="Y33">
        <v>17286</v>
      </c>
      <c r="Z33">
        <v>16569</v>
      </c>
      <c r="AA33">
        <v>16678</v>
      </c>
      <c r="AB33">
        <v>15771</v>
      </c>
      <c r="AC33">
        <v>16991</v>
      </c>
      <c r="AD33">
        <v>16734</v>
      </c>
      <c r="AE33">
        <v>16236</v>
      </c>
      <c r="AF33">
        <v>16316</v>
      </c>
      <c r="AG33" t="s">
        <v>276</v>
      </c>
    </row>
    <row r="34" spans="1:33" x14ac:dyDescent="0.25">
      <c r="A34" t="s">
        <v>178</v>
      </c>
      <c r="B34" t="s">
        <v>267</v>
      </c>
      <c r="C34" t="s">
        <v>67</v>
      </c>
      <c r="D34" t="s">
        <v>225</v>
      </c>
      <c r="E34">
        <v>25165</v>
      </c>
      <c r="F34">
        <v>23428</v>
      </c>
      <c r="G34">
        <v>22406</v>
      </c>
      <c r="H34">
        <v>22152</v>
      </c>
      <c r="I34">
        <v>19459</v>
      </c>
      <c r="J34">
        <v>18137</v>
      </c>
      <c r="K34">
        <v>15486</v>
      </c>
      <c r="L34">
        <v>14579</v>
      </c>
      <c r="M34">
        <v>13835</v>
      </c>
      <c r="N34">
        <v>12859</v>
      </c>
      <c r="O34">
        <v>11848</v>
      </c>
      <c r="P34">
        <v>11574</v>
      </c>
      <c r="Q34">
        <v>9870</v>
      </c>
      <c r="R34">
        <v>10389</v>
      </c>
      <c r="S34">
        <v>10131</v>
      </c>
      <c r="T34">
        <v>10007</v>
      </c>
      <c r="U34">
        <v>10232</v>
      </c>
      <c r="V34">
        <v>9928</v>
      </c>
      <c r="W34">
        <v>9714</v>
      </c>
      <c r="X34">
        <v>9639</v>
      </c>
      <c r="Y34">
        <v>9449</v>
      </c>
      <c r="Z34">
        <v>9319</v>
      </c>
      <c r="AA34">
        <v>9619</v>
      </c>
      <c r="AB34">
        <v>9425</v>
      </c>
      <c r="AC34">
        <v>11003</v>
      </c>
      <c r="AD34">
        <v>11650</v>
      </c>
      <c r="AE34">
        <v>11717</v>
      </c>
      <c r="AF34">
        <v>12453</v>
      </c>
      <c r="AG34" t="s">
        <v>276</v>
      </c>
    </row>
    <row r="35" spans="1:33" x14ac:dyDescent="0.25">
      <c r="A35" t="s">
        <v>178</v>
      </c>
      <c r="B35" t="s">
        <v>267</v>
      </c>
      <c r="C35" t="s">
        <v>68</v>
      </c>
      <c r="D35" t="s">
        <v>226</v>
      </c>
      <c r="E35">
        <v>55369</v>
      </c>
      <c r="F35">
        <v>55857</v>
      </c>
      <c r="G35">
        <v>59410</v>
      </c>
      <c r="H35">
        <v>62172</v>
      </c>
      <c r="I35">
        <v>53492</v>
      </c>
      <c r="J35">
        <v>54113</v>
      </c>
      <c r="K35">
        <v>51020</v>
      </c>
      <c r="L35">
        <v>52733</v>
      </c>
      <c r="M35">
        <v>51672</v>
      </c>
      <c r="N35">
        <v>57976</v>
      </c>
      <c r="O35">
        <v>55744</v>
      </c>
      <c r="P35">
        <v>51401</v>
      </c>
      <c r="Q35">
        <v>59226</v>
      </c>
      <c r="R35">
        <v>56383</v>
      </c>
      <c r="S35">
        <v>53839</v>
      </c>
      <c r="T35">
        <v>53154</v>
      </c>
      <c r="U35">
        <v>56588</v>
      </c>
      <c r="V35">
        <v>56996</v>
      </c>
      <c r="W35">
        <v>59988</v>
      </c>
      <c r="X35">
        <v>58720</v>
      </c>
      <c r="Y35">
        <v>55897</v>
      </c>
      <c r="Z35">
        <v>60248</v>
      </c>
      <c r="AA35">
        <v>62716</v>
      </c>
      <c r="AB35">
        <v>65084</v>
      </c>
      <c r="AC35">
        <v>64630</v>
      </c>
      <c r="AD35">
        <v>70126</v>
      </c>
      <c r="AE35">
        <v>73689</v>
      </c>
      <c r="AF35">
        <v>74433</v>
      </c>
      <c r="AG35" t="s">
        <v>276</v>
      </c>
    </row>
    <row r="36" spans="1:33" x14ac:dyDescent="0.25">
      <c r="A36" t="s">
        <v>178</v>
      </c>
      <c r="B36" t="s">
        <v>267</v>
      </c>
      <c r="C36" t="s">
        <v>69</v>
      </c>
      <c r="D36" t="s">
        <v>70</v>
      </c>
      <c r="E36">
        <v>37438</v>
      </c>
      <c r="F36">
        <v>39685</v>
      </c>
      <c r="G36">
        <v>42171</v>
      </c>
      <c r="H36">
        <v>43678</v>
      </c>
      <c r="I36">
        <v>42717</v>
      </c>
      <c r="J36">
        <v>42133</v>
      </c>
      <c r="K36">
        <v>42185</v>
      </c>
      <c r="L36">
        <v>42749</v>
      </c>
      <c r="M36">
        <v>44463</v>
      </c>
      <c r="N36">
        <v>46820</v>
      </c>
      <c r="O36">
        <v>47708</v>
      </c>
      <c r="P36">
        <v>45203</v>
      </c>
      <c r="Q36">
        <v>39637</v>
      </c>
      <c r="R36">
        <v>39457</v>
      </c>
      <c r="S36">
        <v>38785</v>
      </c>
      <c r="T36">
        <v>38441</v>
      </c>
      <c r="U36">
        <v>39081</v>
      </c>
      <c r="V36">
        <v>39160</v>
      </c>
      <c r="W36">
        <v>40358</v>
      </c>
      <c r="X36">
        <v>41382</v>
      </c>
      <c r="Y36">
        <v>40608</v>
      </c>
      <c r="Z36">
        <v>41481</v>
      </c>
      <c r="AA36">
        <v>41512</v>
      </c>
      <c r="AB36">
        <v>36455</v>
      </c>
      <c r="AC36">
        <v>38954</v>
      </c>
      <c r="AD36">
        <v>40833</v>
      </c>
      <c r="AE36">
        <v>41002</v>
      </c>
      <c r="AF36">
        <v>41301</v>
      </c>
      <c r="AG36" t="s">
        <v>276</v>
      </c>
    </row>
    <row r="37" spans="1:33" x14ac:dyDescent="0.25">
      <c r="A37" t="s">
        <v>178</v>
      </c>
      <c r="B37" t="s">
        <v>267</v>
      </c>
      <c r="C37" t="s">
        <v>71</v>
      </c>
      <c r="D37" t="s">
        <v>72</v>
      </c>
      <c r="E37">
        <v>47512</v>
      </c>
      <c r="F37">
        <v>50116</v>
      </c>
      <c r="G37">
        <v>45237</v>
      </c>
      <c r="H37">
        <v>52680</v>
      </c>
      <c r="I37">
        <v>68314</v>
      </c>
      <c r="J37">
        <v>50714</v>
      </c>
      <c r="K37">
        <v>81247</v>
      </c>
      <c r="L37">
        <v>104195</v>
      </c>
      <c r="M37">
        <v>141036</v>
      </c>
      <c r="N37">
        <v>139972</v>
      </c>
      <c r="O37">
        <v>154715</v>
      </c>
      <c r="P37">
        <v>154836</v>
      </c>
      <c r="Q37">
        <v>110631</v>
      </c>
      <c r="R37">
        <v>123812</v>
      </c>
      <c r="S37">
        <v>159060</v>
      </c>
      <c r="T37">
        <v>159138</v>
      </c>
      <c r="U37">
        <v>146614</v>
      </c>
      <c r="V37">
        <v>147799</v>
      </c>
      <c r="W37">
        <v>131408</v>
      </c>
      <c r="X37">
        <v>76030</v>
      </c>
      <c r="Y37">
        <v>110656</v>
      </c>
      <c r="Z37">
        <v>154243</v>
      </c>
      <c r="AA37">
        <v>143355</v>
      </c>
      <c r="AB37">
        <v>61485</v>
      </c>
      <c r="AC37">
        <v>147795</v>
      </c>
      <c r="AD37">
        <v>231030</v>
      </c>
      <c r="AE37">
        <v>218022</v>
      </c>
      <c r="AF37">
        <v>195712</v>
      </c>
      <c r="AG37" t="s">
        <v>276</v>
      </c>
    </row>
    <row r="38" spans="1:33" x14ac:dyDescent="0.25">
      <c r="A38" t="s">
        <v>178</v>
      </c>
      <c r="B38" t="s">
        <v>267</v>
      </c>
      <c r="C38" t="s">
        <v>73</v>
      </c>
      <c r="D38" t="s">
        <v>227</v>
      </c>
      <c r="E38">
        <v>173408</v>
      </c>
      <c r="F38">
        <v>180960</v>
      </c>
      <c r="G38">
        <v>188790</v>
      </c>
      <c r="H38">
        <v>187845</v>
      </c>
      <c r="I38">
        <v>193756</v>
      </c>
      <c r="J38">
        <v>207848</v>
      </c>
      <c r="K38">
        <v>210631</v>
      </c>
      <c r="L38">
        <v>226787</v>
      </c>
      <c r="M38">
        <v>222972</v>
      </c>
      <c r="N38">
        <v>253764</v>
      </c>
      <c r="O38">
        <v>267928</v>
      </c>
      <c r="P38">
        <v>265657</v>
      </c>
      <c r="Q38">
        <v>287963</v>
      </c>
      <c r="R38">
        <v>303297</v>
      </c>
      <c r="S38">
        <v>305960</v>
      </c>
      <c r="T38">
        <v>304973</v>
      </c>
      <c r="U38">
        <v>318691</v>
      </c>
      <c r="V38">
        <v>323492</v>
      </c>
      <c r="W38">
        <v>323278</v>
      </c>
      <c r="X38">
        <v>341842</v>
      </c>
      <c r="Y38">
        <v>345084</v>
      </c>
      <c r="Z38">
        <v>396191</v>
      </c>
      <c r="AA38">
        <v>374773</v>
      </c>
      <c r="AB38">
        <v>394726</v>
      </c>
      <c r="AC38">
        <v>464527</v>
      </c>
      <c r="AD38">
        <v>509453</v>
      </c>
      <c r="AE38">
        <v>514645</v>
      </c>
      <c r="AF38">
        <v>554021</v>
      </c>
      <c r="AG38" t="s">
        <v>276</v>
      </c>
    </row>
    <row r="39" spans="1:33" x14ac:dyDescent="0.25">
      <c r="A39" t="s">
        <v>178</v>
      </c>
      <c r="B39" t="s">
        <v>267</v>
      </c>
      <c r="C39" t="s">
        <v>74</v>
      </c>
      <c r="D39" t="s">
        <v>75</v>
      </c>
      <c r="E39">
        <v>57607</v>
      </c>
      <c r="F39">
        <v>61760</v>
      </c>
      <c r="G39">
        <v>66038</v>
      </c>
      <c r="H39">
        <v>65527</v>
      </c>
      <c r="I39">
        <v>63521</v>
      </c>
      <c r="J39">
        <v>63031</v>
      </c>
      <c r="K39">
        <v>62724</v>
      </c>
      <c r="L39">
        <v>63843</v>
      </c>
      <c r="M39">
        <v>62922</v>
      </c>
      <c r="N39">
        <v>63991</v>
      </c>
      <c r="O39">
        <v>63294</v>
      </c>
      <c r="P39">
        <v>56057</v>
      </c>
      <c r="Q39">
        <v>60370</v>
      </c>
      <c r="R39">
        <v>61843</v>
      </c>
      <c r="S39">
        <v>63063</v>
      </c>
      <c r="T39">
        <v>67712</v>
      </c>
      <c r="U39">
        <v>68987</v>
      </c>
      <c r="V39">
        <v>66852</v>
      </c>
      <c r="W39">
        <v>77545</v>
      </c>
      <c r="X39">
        <v>78792</v>
      </c>
      <c r="Y39">
        <v>77203</v>
      </c>
      <c r="Z39">
        <v>80788</v>
      </c>
      <c r="AA39">
        <v>84801</v>
      </c>
      <c r="AB39">
        <v>80030</v>
      </c>
      <c r="AC39">
        <v>82958</v>
      </c>
      <c r="AD39">
        <v>95213</v>
      </c>
      <c r="AE39">
        <v>101779</v>
      </c>
      <c r="AF39">
        <v>101471</v>
      </c>
      <c r="AG39" t="s">
        <v>276</v>
      </c>
    </row>
    <row r="40" spans="1:33" x14ac:dyDescent="0.25">
      <c r="A40" t="s">
        <v>178</v>
      </c>
      <c r="B40" t="s">
        <v>267</v>
      </c>
      <c r="C40" t="s">
        <v>76</v>
      </c>
      <c r="D40" t="s">
        <v>77</v>
      </c>
      <c r="E40">
        <v>527538</v>
      </c>
      <c r="F40">
        <v>562743</v>
      </c>
      <c r="G40">
        <v>583459</v>
      </c>
      <c r="H40">
        <v>621915</v>
      </c>
      <c r="I40">
        <v>612734</v>
      </c>
      <c r="J40">
        <v>612361</v>
      </c>
      <c r="K40">
        <v>640759</v>
      </c>
      <c r="L40">
        <v>696105</v>
      </c>
      <c r="M40">
        <v>752881</v>
      </c>
      <c r="N40">
        <v>809535</v>
      </c>
      <c r="O40">
        <v>856153</v>
      </c>
      <c r="P40">
        <v>882770</v>
      </c>
      <c r="Q40">
        <v>832059</v>
      </c>
      <c r="R40">
        <v>887635</v>
      </c>
      <c r="S40">
        <v>934805</v>
      </c>
      <c r="T40">
        <v>997752</v>
      </c>
      <c r="U40">
        <v>1042664</v>
      </c>
      <c r="V40">
        <v>1092147</v>
      </c>
      <c r="W40">
        <v>1148622</v>
      </c>
      <c r="X40">
        <v>1142862</v>
      </c>
      <c r="Y40">
        <v>1176146</v>
      </c>
      <c r="Z40">
        <v>1222120</v>
      </c>
      <c r="AA40">
        <v>1296792</v>
      </c>
      <c r="AB40">
        <v>1302275</v>
      </c>
      <c r="AC40">
        <v>1414865</v>
      </c>
      <c r="AD40">
        <v>1594433</v>
      </c>
      <c r="AE40">
        <v>1652777</v>
      </c>
      <c r="AF40">
        <v>1706289</v>
      </c>
      <c r="AG40">
        <v>1905380</v>
      </c>
    </row>
    <row r="41" spans="1:33" x14ac:dyDescent="0.25">
      <c r="A41" t="s">
        <v>178</v>
      </c>
      <c r="B41" t="s">
        <v>267</v>
      </c>
      <c r="C41" t="s">
        <v>78</v>
      </c>
      <c r="D41" t="s">
        <v>79</v>
      </c>
      <c r="E41">
        <v>579918</v>
      </c>
      <c r="F41">
        <v>626912</v>
      </c>
      <c r="G41">
        <v>652790</v>
      </c>
      <c r="H41">
        <v>685404</v>
      </c>
      <c r="I41">
        <v>709402</v>
      </c>
      <c r="J41">
        <v>732584</v>
      </c>
      <c r="K41">
        <v>769549</v>
      </c>
      <c r="L41">
        <v>795477</v>
      </c>
      <c r="M41">
        <v>840555</v>
      </c>
      <c r="N41">
        <v>869812</v>
      </c>
      <c r="O41">
        <v>869372</v>
      </c>
      <c r="P41">
        <v>851353</v>
      </c>
      <c r="Q41">
        <v>832290</v>
      </c>
      <c r="R41">
        <v>863525</v>
      </c>
      <c r="S41">
        <v>883621</v>
      </c>
      <c r="T41">
        <v>923357</v>
      </c>
      <c r="U41">
        <v>979654</v>
      </c>
      <c r="V41">
        <v>1018248</v>
      </c>
      <c r="W41">
        <v>1081163</v>
      </c>
      <c r="X41">
        <v>1133246</v>
      </c>
      <c r="Y41">
        <v>1178923</v>
      </c>
      <c r="Z41">
        <v>1223550</v>
      </c>
      <c r="AA41">
        <v>1277572</v>
      </c>
      <c r="AB41">
        <v>1335240</v>
      </c>
      <c r="AC41">
        <v>1537411</v>
      </c>
      <c r="AD41">
        <v>1647845</v>
      </c>
      <c r="AE41">
        <v>1779566</v>
      </c>
      <c r="AF41">
        <v>1849039</v>
      </c>
      <c r="AG41">
        <v>1921751</v>
      </c>
    </row>
    <row r="42" spans="1:33" x14ac:dyDescent="0.25">
      <c r="A42" t="s">
        <v>178</v>
      </c>
      <c r="B42" t="s">
        <v>267</v>
      </c>
      <c r="C42" t="s">
        <v>80</v>
      </c>
      <c r="D42" t="s">
        <v>81</v>
      </c>
      <c r="E42">
        <v>257255</v>
      </c>
      <c r="F42">
        <v>279997</v>
      </c>
      <c r="G42">
        <v>290122</v>
      </c>
      <c r="H42">
        <v>307775</v>
      </c>
      <c r="I42">
        <v>308009</v>
      </c>
      <c r="J42">
        <v>305647</v>
      </c>
      <c r="K42">
        <v>321402</v>
      </c>
      <c r="L42">
        <v>351999</v>
      </c>
      <c r="M42">
        <v>375649</v>
      </c>
      <c r="N42">
        <v>410298</v>
      </c>
      <c r="O42">
        <v>414028</v>
      </c>
      <c r="P42">
        <v>426993</v>
      </c>
      <c r="Q42">
        <v>404369</v>
      </c>
      <c r="R42">
        <v>433523</v>
      </c>
      <c r="S42">
        <v>452502</v>
      </c>
      <c r="T42">
        <v>473310</v>
      </c>
      <c r="U42">
        <v>497381</v>
      </c>
      <c r="V42">
        <v>533558</v>
      </c>
      <c r="W42">
        <v>583948</v>
      </c>
      <c r="X42">
        <v>602958</v>
      </c>
      <c r="Y42">
        <v>635464</v>
      </c>
      <c r="Z42">
        <v>677267</v>
      </c>
      <c r="AA42">
        <v>709954</v>
      </c>
      <c r="AB42">
        <v>639618</v>
      </c>
      <c r="AC42">
        <v>779275</v>
      </c>
      <c r="AD42">
        <v>912104</v>
      </c>
      <c r="AE42">
        <v>946065</v>
      </c>
      <c r="AF42">
        <v>987302</v>
      </c>
      <c r="AG42">
        <v>1023864</v>
      </c>
    </row>
    <row r="43" spans="1:33" x14ac:dyDescent="0.25">
      <c r="A43" t="s">
        <v>178</v>
      </c>
      <c r="B43" t="s">
        <v>267</v>
      </c>
      <c r="C43" t="s">
        <v>82</v>
      </c>
      <c r="D43" t="s">
        <v>83</v>
      </c>
      <c r="E43">
        <v>54657</v>
      </c>
      <c r="F43">
        <v>55170</v>
      </c>
      <c r="G43">
        <v>57672</v>
      </c>
      <c r="H43">
        <v>58099</v>
      </c>
      <c r="I43">
        <v>49207</v>
      </c>
      <c r="J43">
        <v>52043</v>
      </c>
      <c r="K43">
        <v>54607</v>
      </c>
      <c r="L43">
        <v>60816</v>
      </c>
      <c r="M43">
        <v>61681</v>
      </c>
      <c r="N43">
        <v>68015</v>
      </c>
      <c r="O43">
        <v>73198</v>
      </c>
      <c r="P43">
        <v>68696</v>
      </c>
      <c r="Q43">
        <v>71641</v>
      </c>
      <c r="R43">
        <v>84260</v>
      </c>
      <c r="S43">
        <v>84817</v>
      </c>
      <c r="T43">
        <v>88054</v>
      </c>
      <c r="U43">
        <v>93573</v>
      </c>
      <c r="V43">
        <v>101645</v>
      </c>
      <c r="W43">
        <v>116006</v>
      </c>
      <c r="X43">
        <v>125007</v>
      </c>
      <c r="Y43">
        <v>128682</v>
      </c>
      <c r="Z43">
        <v>131141</v>
      </c>
      <c r="AA43">
        <v>140210</v>
      </c>
      <c r="AB43">
        <v>64255</v>
      </c>
      <c r="AC43">
        <v>97394</v>
      </c>
      <c r="AD43">
        <v>147436</v>
      </c>
      <c r="AE43">
        <v>168268</v>
      </c>
      <c r="AF43">
        <v>175712</v>
      </c>
      <c r="AG43" t="s">
        <v>276</v>
      </c>
    </row>
    <row r="44" spans="1:33" x14ac:dyDescent="0.25">
      <c r="A44" t="s">
        <v>178</v>
      </c>
      <c r="B44" t="s">
        <v>267</v>
      </c>
      <c r="C44" t="s">
        <v>84</v>
      </c>
      <c r="D44" t="s">
        <v>85</v>
      </c>
      <c r="E44">
        <v>19966</v>
      </c>
      <c r="F44">
        <v>22202</v>
      </c>
      <c r="G44">
        <v>22588</v>
      </c>
      <c r="H44">
        <v>23289</v>
      </c>
      <c r="I44">
        <v>23331</v>
      </c>
      <c r="J44">
        <v>21722</v>
      </c>
      <c r="K44">
        <v>23445</v>
      </c>
      <c r="L44">
        <v>25240</v>
      </c>
      <c r="M44">
        <v>28005</v>
      </c>
      <c r="N44">
        <v>32116</v>
      </c>
      <c r="O44">
        <v>32394</v>
      </c>
      <c r="P44">
        <v>37270</v>
      </c>
      <c r="Q44">
        <v>32899</v>
      </c>
      <c r="R44">
        <v>33770</v>
      </c>
      <c r="S44">
        <v>36569</v>
      </c>
      <c r="T44">
        <v>39744</v>
      </c>
      <c r="U44">
        <v>41636</v>
      </c>
      <c r="V44">
        <v>45204</v>
      </c>
      <c r="W44">
        <v>46170</v>
      </c>
      <c r="X44">
        <v>42252</v>
      </c>
      <c r="Y44">
        <v>44334</v>
      </c>
      <c r="Z44">
        <v>46637</v>
      </c>
      <c r="AA44">
        <v>46186</v>
      </c>
      <c r="AB44">
        <v>41767</v>
      </c>
      <c r="AC44">
        <v>45388</v>
      </c>
      <c r="AD44">
        <v>50308</v>
      </c>
      <c r="AE44">
        <v>52464</v>
      </c>
      <c r="AF44">
        <v>53169</v>
      </c>
      <c r="AG44" t="s">
        <v>276</v>
      </c>
    </row>
    <row r="45" spans="1:33" x14ac:dyDescent="0.25">
      <c r="A45" t="s">
        <v>178</v>
      </c>
      <c r="B45" t="s">
        <v>267</v>
      </c>
      <c r="C45" t="s">
        <v>86</v>
      </c>
      <c r="D45" t="s">
        <v>87</v>
      </c>
      <c r="E45">
        <v>6564</v>
      </c>
      <c r="F45">
        <v>6479</v>
      </c>
      <c r="G45">
        <v>6628</v>
      </c>
      <c r="H45">
        <v>8046</v>
      </c>
      <c r="I45">
        <v>8254</v>
      </c>
      <c r="J45">
        <v>7036</v>
      </c>
      <c r="K45">
        <v>8223</v>
      </c>
      <c r="L45">
        <v>8635</v>
      </c>
      <c r="M45">
        <v>8824</v>
      </c>
      <c r="N45">
        <v>12710</v>
      </c>
      <c r="O45">
        <v>14227</v>
      </c>
      <c r="P45">
        <v>16440</v>
      </c>
      <c r="Q45">
        <v>15605</v>
      </c>
      <c r="R45">
        <v>14658</v>
      </c>
      <c r="S45">
        <v>14112</v>
      </c>
      <c r="T45">
        <v>13166</v>
      </c>
      <c r="U45">
        <v>16824</v>
      </c>
      <c r="V45">
        <v>16843</v>
      </c>
      <c r="W45">
        <v>16670</v>
      </c>
      <c r="X45">
        <v>14318</v>
      </c>
      <c r="Y45">
        <v>13957</v>
      </c>
      <c r="Z45">
        <v>15659</v>
      </c>
      <c r="AA45">
        <v>15519</v>
      </c>
      <c r="AB45">
        <v>12807</v>
      </c>
      <c r="AC45">
        <v>19825</v>
      </c>
      <c r="AD45">
        <v>21281</v>
      </c>
      <c r="AE45">
        <v>22973</v>
      </c>
      <c r="AF45">
        <v>24335</v>
      </c>
      <c r="AG45" t="s">
        <v>276</v>
      </c>
    </row>
    <row r="46" spans="1:33" x14ac:dyDescent="0.25">
      <c r="A46" t="s">
        <v>178</v>
      </c>
      <c r="B46" t="s">
        <v>267</v>
      </c>
      <c r="C46" t="s">
        <v>88</v>
      </c>
      <c r="D46" t="s">
        <v>89</v>
      </c>
      <c r="E46">
        <v>77138</v>
      </c>
      <c r="F46">
        <v>85592</v>
      </c>
      <c r="G46">
        <v>92372</v>
      </c>
      <c r="H46">
        <v>98022</v>
      </c>
      <c r="I46">
        <v>97214</v>
      </c>
      <c r="J46">
        <v>97111</v>
      </c>
      <c r="K46">
        <v>101397</v>
      </c>
      <c r="L46">
        <v>109105</v>
      </c>
      <c r="M46">
        <v>116858</v>
      </c>
      <c r="N46">
        <v>125484</v>
      </c>
      <c r="O46">
        <v>123709</v>
      </c>
      <c r="P46">
        <v>120515</v>
      </c>
      <c r="Q46">
        <v>109462</v>
      </c>
      <c r="R46">
        <v>113524</v>
      </c>
      <c r="S46">
        <v>122002</v>
      </c>
      <c r="T46">
        <v>128395</v>
      </c>
      <c r="U46">
        <v>134536</v>
      </c>
      <c r="V46">
        <v>148628</v>
      </c>
      <c r="W46">
        <v>161450</v>
      </c>
      <c r="X46">
        <v>164890</v>
      </c>
      <c r="Y46">
        <v>177967</v>
      </c>
      <c r="Z46">
        <v>191412</v>
      </c>
      <c r="AA46">
        <v>197410</v>
      </c>
      <c r="AB46">
        <v>196753</v>
      </c>
      <c r="AC46">
        <v>231227</v>
      </c>
      <c r="AD46">
        <v>259491</v>
      </c>
      <c r="AE46">
        <v>256942</v>
      </c>
      <c r="AF46">
        <v>257356</v>
      </c>
      <c r="AG46" t="s">
        <v>276</v>
      </c>
    </row>
    <row r="47" spans="1:33" x14ac:dyDescent="0.25">
      <c r="A47" t="s">
        <v>178</v>
      </c>
      <c r="B47" t="s">
        <v>267</v>
      </c>
      <c r="C47" t="s">
        <v>90</v>
      </c>
      <c r="D47" t="s">
        <v>91</v>
      </c>
      <c r="E47">
        <v>15123</v>
      </c>
      <c r="F47">
        <v>16162</v>
      </c>
      <c r="G47">
        <v>17683</v>
      </c>
      <c r="H47">
        <v>18451</v>
      </c>
      <c r="I47">
        <v>19035</v>
      </c>
      <c r="J47">
        <v>19461</v>
      </c>
      <c r="K47">
        <v>21410</v>
      </c>
      <c r="L47">
        <v>23037</v>
      </c>
      <c r="M47">
        <v>23548</v>
      </c>
      <c r="N47">
        <v>25873</v>
      </c>
      <c r="O47">
        <v>26285</v>
      </c>
      <c r="P47">
        <v>28138</v>
      </c>
      <c r="Q47">
        <v>29399</v>
      </c>
      <c r="R47">
        <v>31404</v>
      </c>
      <c r="S47">
        <v>34204</v>
      </c>
      <c r="T47">
        <v>36459</v>
      </c>
      <c r="U47">
        <v>37712</v>
      </c>
      <c r="V47">
        <v>39982</v>
      </c>
      <c r="W47">
        <v>41270</v>
      </c>
      <c r="X47">
        <v>41425</v>
      </c>
      <c r="Y47">
        <v>43408</v>
      </c>
      <c r="Z47">
        <v>46047</v>
      </c>
      <c r="AA47">
        <v>54336</v>
      </c>
      <c r="AB47">
        <v>40773</v>
      </c>
      <c r="AC47">
        <v>47106</v>
      </c>
      <c r="AD47">
        <v>57998</v>
      </c>
      <c r="AE47">
        <v>71196</v>
      </c>
      <c r="AF47">
        <v>83850</v>
      </c>
      <c r="AG47" t="s">
        <v>276</v>
      </c>
    </row>
    <row r="48" spans="1:33" x14ac:dyDescent="0.25">
      <c r="A48" t="s">
        <v>178</v>
      </c>
      <c r="B48" t="s">
        <v>267</v>
      </c>
      <c r="C48" t="s">
        <v>92</v>
      </c>
      <c r="D48" t="s">
        <v>93</v>
      </c>
      <c r="E48">
        <v>6953</v>
      </c>
      <c r="F48">
        <v>9803</v>
      </c>
      <c r="G48">
        <v>10444</v>
      </c>
      <c r="H48">
        <v>9361</v>
      </c>
      <c r="I48">
        <v>16068</v>
      </c>
      <c r="J48">
        <v>10033</v>
      </c>
      <c r="K48">
        <v>10325</v>
      </c>
      <c r="L48">
        <v>10641</v>
      </c>
      <c r="M48">
        <v>9848</v>
      </c>
      <c r="N48">
        <v>10717</v>
      </c>
      <c r="O48">
        <v>13005</v>
      </c>
      <c r="P48">
        <v>16290</v>
      </c>
      <c r="Q48">
        <v>14606</v>
      </c>
      <c r="R48">
        <v>20225</v>
      </c>
      <c r="S48">
        <v>21591</v>
      </c>
      <c r="T48">
        <v>25334</v>
      </c>
      <c r="U48">
        <v>27028</v>
      </c>
      <c r="V48">
        <v>30211</v>
      </c>
      <c r="W48">
        <v>36828</v>
      </c>
      <c r="X48">
        <v>39152</v>
      </c>
      <c r="Y48">
        <v>41004</v>
      </c>
      <c r="Z48">
        <v>44031</v>
      </c>
      <c r="AA48">
        <v>38909</v>
      </c>
      <c r="AB48">
        <v>38538</v>
      </c>
      <c r="AC48">
        <v>41938</v>
      </c>
      <c r="AD48">
        <v>43439</v>
      </c>
      <c r="AE48">
        <v>46537</v>
      </c>
      <c r="AF48">
        <v>48501</v>
      </c>
      <c r="AG48" t="s">
        <v>276</v>
      </c>
    </row>
    <row r="49" spans="1:33" x14ac:dyDescent="0.25">
      <c r="A49" t="s">
        <v>178</v>
      </c>
      <c r="B49" t="s">
        <v>267</v>
      </c>
      <c r="C49" t="s">
        <v>94</v>
      </c>
      <c r="D49" t="s">
        <v>95</v>
      </c>
      <c r="E49">
        <v>55862</v>
      </c>
      <c r="F49">
        <v>59813</v>
      </c>
      <c r="G49">
        <v>58126</v>
      </c>
      <c r="H49">
        <v>65846</v>
      </c>
      <c r="I49">
        <v>69116</v>
      </c>
      <c r="J49">
        <v>71688</v>
      </c>
      <c r="K49">
        <v>73262</v>
      </c>
      <c r="L49">
        <v>80929</v>
      </c>
      <c r="M49">
        <v>88806</v>
      </c>
      <c r="N49">
        <v>94589</v>
      </c>
      <c r="O49">
        <v>89934</v>
      </c>
      <c r="P49">
        <v>94395</v>
      </c>
      <c r="Q49">
        <v>85612</v>
      </c>
      <c r="R49">
        <v>90511</v>
      </c>
      <c r="S49">
        <v>94037</v>
      </c>
      <c r="T49">
        <v>94942</v>
      </c>
      <c r="U49">
        <v>99092</v>
      </c>
      <c r="V49">
        <v>103837</v>
      </c>
      <c r="W49">
        <v>114413</v>
      </c>
      <c r="X49">
        <v>119061</v>
      </c>
      <c r="Y49">
        <v>124996</v>
      </c>
      <c r="Z49">
        <v>133723</v>
      </c>
      <c r="AA49">
        <v>144013</v>
      </c>
      <c r="AB49">
        <v>163098</v>
      </c>
      <c r="AC49">
        <v>196228</v>
      </c>
      <c r="AD49">
        <v>216698</v>
      </c>
      <c r="AE49">
        <v>210219</v>
      </c>
      <c r="AF49">
        <v>216231</v>
      </c>
      <c r="AG49" t="s">
        <v>276</v>
      </c>
    </row>
    <row r="50" spans="1:33" x14ac:dyDescent="0.25">
      <c r="A50" t="s">
        <v>178</v>
      </c>
      <c r="B50" t="s">
        <v>267</v>
      </c>
      <c r="C50" t="s">
        <v>96</v>
      </c>
      <c r="D50" t="s">
        <v>97</v>
      </c>
      <c r="E50">
        <v>20992</v>
      </c>
      <c r="F50">
        <v>24776</v>
      </c>
      <c r="G50">
        <v>24610</v>
      </c>
      <c r="H50">
        <v>26660</v>
      </c>
      <c r="I50">
        <v>25786</v>
      </c>
      <c r="J50">
        <v>26552</v>
      </c>
      <c r="K50">
        <v>28733</v>
      </c>
      <c r="L50">
        <v>33596</v>
      </c>
      <c r="M50">
        <v>38080</v>
      </c>
      <c r="N50">
        <v>40794</v>
      </c>
      <c r="O50">
        <v>41277</v>
      </c>
      <c r="P50">
        <v>45250</v>
      </c>
      <c r="Q50">
        <v>45146</v>
      </c>
      <c r="R50">
        <v>45170</v>
      </c>
      <c r="S50">
        <v>45170</v>
      </c>
      <c r="T50">
        <v>47217</v>
      </c>
      <c r="U50">
        <v>46981</v>
      </c>
      <c r="V50">
        <v>47207</v>
      </c>
      <c r="W50">
        <v>51141</v>
      </c>
      <c r="X50">
        <v>56851</v>
      </c>
      <c r="Y50">
        <v>61116</v>
      </c>
      <c r="Z50">
        <v>68617</v>
      </c>
      <c r="AA50">
        <v>73370</v>
      </c>
      <c r="AB50">
        <v>81626</v>
      </c>
      <c r="AC50">
        <v>100169</v>
      </c>
      <c r="AD50">
        <v>115453</v>
      </c>
      <c r="AE50">
        <v>117468</v>
      </c>
      <c r="AF50">
        <v>128148</v>
      </c>
      <c r="AG50" t="s">
        <v>276</v>
      </c>
    </row>
    <row r="51" spans="1:33" x14ac:dyDescent="0.25">
      <c r="A51" t="s">
        <v>178</v>
      </c>
      <c r="B51" t="s">
        <v>267</v>
      </c>
      <c r="C51" t="s">
        <v>98</v>
      </c>
      <c r="D51" t="s">
        <v>99</v>
      </c>
      <c r="E51">
        <v>394075</v>
      </c>
      <c r="F51">
        <v>434629</v>
      </c>
      <c r="G51">
        <v>485258</v>
      </c>
      <c r="H51">
        <v>471174</v>
      </c>
      <c r="I51">
        <v>502265</v>
      </c>
      <c r="J51">
        <v>550529</v>
      </c>
      <c r="K51">
        <v>564815</v>
      </c>
      <c r="L51">
        <v>620293</v>
      </c>
      <c r="M51">
        <v>641976</v>
      </c>
      <c r="N51">
        <v>651938</v>
      </c>
      <c r="O51">
        <v>707542</v>
      </c>
      <c r="P51">
        <v>743821</v>
      </c>
      <c r="Q51">
        <v>721414</v>
      </c>
      <c r="R51">
        <v>754928</v>
      </c>
      <c r="S51">
        <v>763006</v>
      </c>
      <c r="T51">
        <v>762709</v>
      </c>
      <c r="U51">
        <v>835454</v>
      </c>
      <c r="V51">
        <v>848812</v>
      </c>
      <c r="W51">
        <v>913134</v>
      </c>
      <c r="X51">
        <v>974870</v>
      </c>
      <c r="Y51">
        <v>1010020</v>
      </c>
      <c r="Z51">
        <v>1041450</v>
      </c>
      <c r="AA51">
        <v>1142631</v>
      </c>
      <c r="AB51">
        <v>1181848</v>
      </c>
      <c r="AC51">
        <v>1312628</v>
      </c>
      <c r="AD51">
        <v>1383492</v>
      </c>
      <c r="AE51">
        <v>1491283</v>
      </c>
      <c r="AF51">
        <v>1592692</v>
      </c>
      <c r="AG51">
        <v>1695042</v>
      </c>
    </row>
    <row r="52" spans="1:33" x14ac:dyDescent="0.25">
      <c r="A52" t="s">
        <v>178</v>
      </c>
      <c r="B52" t="s">
        <v>267</v>
      </c>
      <c r="C52" t="s">
        <v>100</v>
      </c>
      <c r="D52" t="s">
        <v>228</v>
      </c>
      <c r="E52">
        <v>95570</v>
      </c>
      <c r="F52">
        <v>106357</v>
      </c>
      <c r="G52">
        <v>136836</v>
      </c>
      <c r="H52">
        <v>112643</v>
      </c>
      <c r="I52">
        <v>111354</v>
      </c>
      <c r="J52">
        <v>133053</v>
      </c>
      <c r="K52">
        <v>141724</v>
      </c>
      <c r="L52">
        <v>156348</v>
      </c>
      <c r="M52">
        <v>168045</v>
      </c>
      <c r="N52">
        <v>157269</v>
      </c>
      <c r="O52">
        <v>184623</v>
      </c>
      <c r="P52">
        <v>181571</v>
      </c>
      <c r="Q52">
        <v>170640</v>
      </c>
      <c r="R52">
        <v>178682</v>
      </c>
      <c r="S52">
        <v>185036</v>
      </c>
      <c r="T52">
        <v>189838</v>
      </c>
      <c r="U52">
        <v>196077</v>
      </c>
      <c r="V52">
        <v>203835</v>
      </c>
      <c r="W52">
        <v>208979</v>
      </c>
      <c r="X52">
        <v>219941</v>
      </c>
      <c r="Y52">
        <v>236015</v>
      </c>
      <c r="Z52">
        <v>246651</v>
      </c>
      <c r="AA52">
        <v>278387</v>
      </c>
      <c r="AB52">
        <v>303276</v>
      </c>
      <c r="AC52">
        <v>352136</v>
      </c>
      <c r="AD52">
        <v>365057</v>
      </c>
      <c r="AE52">
        <v>407067</v>
      </c>
      <c r="AF52">
        <v>442706</v>
      </c>
      <c r="AG52" t="s">
        <v>276</v>
      </c>
    </row>
    <row r="53" spans="1:33" x14ac:dyDescent="0.25">
      <c r="A53" t="s">
        <v>178</v>
      </c>
      <c r="B53" t="s">
        <v>267</v>
      </c>
      <c r="C53" t="s">
        <v>101</v>
      </c>
      <c r="D53" t="s">
        <v>102</v>
      </c>
      <c r="E53">
        <v>40289</v>
      </c>
      <c r="F53">
        <v>48946</v>
      </c>
      <c r="G53">
        <v>60334</v>
      </c>
      <c r="H53">
        <v>54142</v>
      </c>
      <c r="I53">
        <v>65285</v>
      </c>
      <c r="J53">
        <v>71657</v>
      </c>
      <c r="K53">
        <v>68525</v>
      </c>
      <c r="L53">
        <v>74459</v>
      </c>
      <c r="M53">
        <v>63018</v>
      </c>
      <c r="N53">
        <v>67497</v>
      </c>
      <c r="O53">
        <v>76505</v>
      </c>
      <c r="P53">
        <v>79794</v>
      </c>
      <c r="Q53">
        <v>82198</v>
      </c>
      <c r="R53">
        <v>91269</v>
      </c>
      <c r="S53">
        <v>85127</v>
      </c>
      <c r="T53">
        <v>82790</v>
      </c>
      <c r="U53">
        <v>83833</v>
      </c>
      <c r="V53">
        <v>83681</v>
      </c>
      <c r="W53">
        <v>89764</v>
      </c>
      <c r="X53">
        <v>96835</v>
      </c>
      <c r="Y53">
        <v>97725</v>
      </c>
      <c r="Z53">
        <v>93642</v>
      </c>
      <c r="AA53">
        <v>88545</v>
      </c>
      <c r="AB53">
        <v>75844</v>
      </c>
      <c r="AC53">
        <v>93054</v>
      </c>
      <c r="AD53">
        <v>114552</v>
      </c>
      <c r="AE53">
        <v>113907</v>
      </c>
      <c r="AF53">
        <v>119385</v>
      </c>
      <c r="AG53" t="s">
        <v>276</v>
      </c>
    </row>
    <row r="54" spans="1:33" x14ac:dyDescent="0.25">
      <c r="A54" t="s">
        <v>178</v>
      </c>
      <c r="B54" t="s">
        <v>267</v>
      </c>
      <c r="C54" t="s">
        <v>103</v>
      </c>
      <c r="D54" t="s">
        <v>229</v>
      </c>
      <c r="E54">
        <v>226215</v>
      </c>
      <c r="F54">
        <v>241838</v>
      </c>
      <c r="G54">
        <v>256352</v>
      </c>
      <c r="H54">
        <v>276899</v>
      </c>
      <c r="I54">
        <v>281352</v>
      </c>
      <c r="J54">
        <v>280785</v>
      </c>
      <c r="K54">
        <v>287595</v>
      </c>
      <c r="L54">
        <v>311118</v>
      </c>
      <c r="M54">
        <v>334498</v>
      </c>
      <c r="N54">
        <v>340300</v>
      </c>
      <c r="O54">
        <v>374008</v>
      </c>
      <c r="P54">
        <v>391935</v>
      </c>
      <c r="Q54">
        <v>374605</v>
      </c>
      <c r="R54">
        <v>375503</v>
      </c>
      <c r="S54">
        <v>367799</v>
      </c>
      <c r="T54">
        <v>372346</v>
      </c>
      <c r="U54">
        <v>409472</v>
      </c>
      <c r="V54">
        <v>400714</v>
      </c>
      <c r="W54">
        <v>436036</v>
      </c>
      <c r="X54">
        <v>459725</v>
      </c>
      <c r="Y54">
        <v>462117</v>
      </c>
      <c r="Z54">
        <v>474679</v>
      </c>
      <c r="AA54">
        <v>501569</v>
      </c>
      <c r="AB54">
        <v>487157</v>
      </c>
      <c r="AC54">
        <v>498336</v>
      </c>
      <c r="AD54">
        <v>487129</v>
      </c>
      <c r="AE54">
        <v>499081</v>
      </c>
      <c r="AF54">
        <v>501545</v>
      </c>
      <c r="AG54" t="s">
        <v>276</v>
      </c>
    </row>
    <row r="55" spans="1:33" x14ac:dyDescent="0.25">
      <c r="A55" t="s">
        <v>178</v>
      </c>
      <c r="B55" t="s">
        <v>267</v>
      </c>
      <c r="C55" t="s">
        <v>104</v>
      </c>
      <c r="D55" t="s">
        <v>230</v>
      </c>
      <c r="E55">
        <v>32000</v>
      </c>
      <c r="F55">
        <v>37488</v>
      </c>
      <c r="G55">
        <v>31737</v>
      </c>
      <c r="H55">
        <v>27489</v>
      </c>
      <c r="I55">
        <v>44274</v>
      </c>
      <c r="J55">
        <v>65035</v>
      </c>
      <c r="K55">
        <v>66971</v>
      </c>
      <c r="L55">
        <v>78369</v>
      </c>
      <c r="M55">
        <v>76414</v>
      </c>
      <c r="N55">
        <v>86871</v>
      </c>
      <c r="O55">
        <v>72406</v>
      </c>
      <c r="P55">
        <v>90520</v>
      </c>
      <c r="Q55">
        <v>93971</v>
      </c>
      <c r="R55">
        <v>109474</v>
      </c>
      <c r="S55">
        <v>125043</v>
      </c>
      <c r="T55">
        <v>117734</v>
      </c>
      <c r="U55">
        <v>146071</v>
      </c>
      <c r="V55">
        <v>160582</v>
      </c>
      <c r="W55">
        <v>178355</v>
      </c>
      <c r="X55">
        <v>198369</v>
      </c>
      <c r="Y55">
        <v>214162</v>
      </c>
      <c r="Z55">
        <v>226478</v>
      </c>
      <c r="AA55">
        <v>274130</v>
      </c>
      <c r="AB55">
        <v>315570</v>
      </c>
      <c r="AC55">
        <v>369103</v>
      </c>
      <c r="AD55">
        <v>416754</v>
      </c>
      <c r="AE55">
        <v>471230</v>
      </c>
      <c r="AF55">
        <v>529056</v>
      </c>
      <c r="AG55" t="s">
        <v>276</v>
      </c>
    </row>
    <row r="56" spans="1:33" x14ac:dyDescent="0.25">
      <c r="A56" t="s">
        <v>178</v>
      </c>
      <c r="B56" t="s">
        <v>267</v>
      </c>
      <c r="C56" t="s">
        <v>105</v>
      </c>
      <c r="D56" t="s">
        <v>106</v>
      </c>
      <c r="E56">
        <v>1612356</v>
      </c>
      <c r="F56">
        <v>1710108</v>
      </c>
      <c r="G56">
        <v>1835422</v>
      </c>
      <c r="H56">
        <v>1974657</v>
      </c>
      <c r="I56">
        <v>2129366</v>
      </c>
      <c r="J56">
        <v>2209984</v>
      </c>
      <c r="K56">
        <v>2294229</v>
      </c>
      <c r="L56">
        <v>2392829</v>
      </c>
      <c r="M56">
        <v>2611353</v>
      </c>
      <c r="N56">
        <v>2745186</v>
      </c>
      <c r="O56">
        <v>2865563</v>
      </c>
      <c r="P56">
        <v>2816140</v>
      </c>
      <c r="Q56">
        <v>2903145</v>
      </c>
      <c r="R56">
        <v>2990437</v>
      </c>
      <c r="S56">
        <v>3080780</v>
      </c>
      <c r="T56">
        <v>3289192</v>
      </c>
      <c r="U56">
        <v>3368688</v>
      </c>
      <c r="V56">
        <v>3569914</v>
      </c>
      <c r="W56">
        <v>3728623</v>
      </c>
      <c r="X56">
        <v>3894718</v>
      </c>
      <c r="Y56">
        <v>4033029</v>
      </c>
      <c r="Z56">
        <v>4258243</v>
      </c>
      <c r="AA56">
        <v>4458146</v>
      </c>
      <c r="AB56">
        <v>4633810</v>
      </c>
      <c r="AC56">
        <v>5014639</v>
      </c>
      <c r="AD56">
        <v>5455085</v>
      </c>
      <c r="AE56">
        <v>5883436</v>
      </c>
      <c r="AF56">
        <v>6281555</v>
      </c>
      <c r="AG56">
        <v>6680391</v>
      </c>
    </row>
    <row r="57" spans="1:33" x14ac:dyDescent="0.25">
      <c r="A57" t="s">
        <v>178</v>
      </c>
      <c r="B57" t="s">
        <v>267</v>
      </c>
      <c r="C57" t="s">
        <v>107</v>
      </c>
      <c r="D57" t="s">
        <v>108</v>
      </c>
      <c r="E57">
        <v>577187</v>
      </c>
      <c r="F57">
        <v>637935</v>
      </c>
      <c r="G57">
        <v>674371</v>
      </c>
      <c r="H57">
        <v>744357</v>
      </c>
      <c r="I57">
        <v>800318</v>
      </c>
      <c r="J57">
        <v>809062</v>
      </c>
      <c r="K57">
        <v>843223</v>
      </c>
      <c r="L57">
        <v>873237</v>
      </c>
      <c r="M57">
        <v>977457</v>
      </c>
      <c r="N57">
        <v>1048288</v>
      </c>
      <c r="O57">
        <v>1029567</v>
      </c>
      <c r="P57">
        <v>871289</v>
      </c>
      <c r="Q57">
        <v>966964</v>
      </c>
      <c r="R57">
        <v>993224</v>
      </c>
      <c r="S57">
        <v>1022527</v>
      </c>
      <c r="T57">
        <v>1169445</v>
      </c>
      <c r="U57">
        <v>1153529</v>
      </c>
      <c r="V57">
        <v>1295691</v>
      </c>
      <c r="W57">
        <v>1390579</v>
      </c>
      <c r="X57">
        <v>1474856</v>
      </c>
      <c r="Y57">
        <v>1508011</v>
      </c>
      <c r="Z57">
        <v>1574818</v>
      </c>
      <c r="AA57">
        <v>1652272</v>
      </c>
      <c r="AB57">
        <v>1718815</v>
      </c>
      <c r="AC57">
        <v>1862356</v>
      </c>
      <c r="AD57">
        <v>1982604</v>
      </c>
      <c r="AE57">
        <v>2075720</v>
      </c>
      <c r="AF57">
        <v>2229155</v>
      </c>
      <c r="AG57">
        <v>2441825</v>
      </c>
    </row>
    <row r="58" spans="1:33" x14ac:dyDescent="0.25">
      <c r="A58" t="s">
        <v>178</v>
      </c>
      <c r="B58" t="s">
        <v>267</v>
      </c>
      <c r="C58" t="s">
        <v>109</v>
      </c>
      <c r="D58" t="s">
        <v>231</v>
      </c>
      <c r="E58">
        <v>233146</v>
      </c>
      <c r="F58">
        <v>266960</v>
      </c>
      <c r="G58">
        <v>302462</v>
      </c>
      <c r="H58">
        <v>321314</v>
      </c>
      <c r="I58">
        <v>335430</v>
      </c>
      <c r="J58">
        <v>380234</v>
      </c>
      <c r="K58">
        <v>398736</v>
      </c>
      <c r="L58">
        <v>374373</v>
      </c>
      <c r="M58">
        <v>414053</v>
      </c>
      <c r="N58">
        <v>429508</v>
      </c>
      <c r="O58">
        <v>406816</v>
      </c>
      <c r="P58">
        <v>415441</v>
      </c>
      <c r="Q58">
        <v>408959</v>
      </c>
      <c r="R58">
        <v>419521</v>
      </c>
      <c r="S58">
        <v>461538</v>
      </c>
      <c r="T58">
        <v>519691</v>
      </c>
      <c r="U58">
        <v>510018</v>
      </c>
      <c r="V58">
        <v>562612</v>
      </c>
      <c r="W58">
        <v>585435</v>
      </c>
      <c r="X58">
        <v>622205</v>
      </c>
      <c r="Y58">
        <v>648860</v>
      </c>
      <c r="Z58">
        <v>686595</v>
      </c>
      <c r="AA58">
        <v>740089</v>
      </c>
      <c r="AB58">
        <v>772827</v>
      </c>
      <c r="AC58">
        <v>844081</v>
      </c>
      <c r="AD58">
        <v>907833</v>
      </c>
      <c r="AE58">
        <v>946635</v>
      </c>
      <c r="AF58">
        <v>1013285</v>
      </c>
      <c r="AG58" t="s">
        <v>276</v>
      </c>
    </row>
    <row r="59" spans="1:33" x14ac:dyDescent="0.25">
      <c r="A59" t="s">
        <v>178</v>
      </c>
      <c r="B59" t="s">
        <v>267</v>
      </c>
      <c r="C59" t="s">
        <v>110</v>
      </c>
      <c r="D59" t="s">
        <v>232</v>
      </c>
      <c r="E59">
        <v>121296</v>
      </c>
      <c r="F59">
        <v>121113</v>
      </c>
      <c r="G59">
        <v>120542</v>
      </c>
      <c r="H59">
        <v>133374</v>
      </c>
      <c r="I59">
        <v>187713</v>
      </c>
      <c r="J59">
        <v>162618</v>
      </c>
      <c r="K59">
        <v>146643</v>
      </c>
      <c r="L59">
        <v>159708</v>
      </c>
      <c r="M59">
        <v>195731</v>
      </c>
      <c r="N59">
        <v>227061</v>
      </c>
      <c r="O59">
        <v>206259</v>
      </c>
      <c r="P59">
        <v>99946</v>
      </c>
      <c r="Q59">
        <v>190386</v>
      </c>
      <c r="R59">
        <v>196715</v>
      </c>
      <c r="S59">
        <v>173422</v>
      </c>
      <c r="T59">
        <v>232817</v>
      </c>
      <c r="U59">
        <v>246695</v>
      </c>
      <c r="V59">
        <v>228109</v>
      </c>
      <c r="W59">
        <v>231288</v>
      </c>
      <c r="X59">
        <v>258296</v>
      </c>
      <c r="Y59">
        <v>283427</v>
      </c>
      <c r="Z59">
        <v>291694</v>
      </c>
      <c r="AA59">
        <v>279030</v>
      </c>
      <c r="AB59">
        <v>310278</v>
      </c>
      <c r="AC59">
        <v>358209</v>
      </c>
      <c r="AD59">
        <v>349157</v>
      </c>
      <c r="AE59">
        <v>357035</v>
      </c>
      <c r="AF59">
        <v>396082</v>
      </c>
      <c r="AG59" t="s">
        <v>276</v>
      </c>
    </row>
    <row r="60" spans="1:33" x14ac:dyDescent="0.25">
      <c r="A60" t="s">
        <v>178</v>
      </c>
      <c r="B60" t="s">
        <v>267</v>
      </c>
      <c r="C60" t="s">
        <v>111</v>
      </c>
      <c r="D60" t="s">
        <v>112</v>
      </c>
      <c r="E60">
        <v>215595</v>
      </c>
      <c r="F60">
        <v>236737</v>
      </c>
      <c r="G60">
        <v>234411</v>
      </c>
      <c r="H60">
        <v>274434</v>
      </c>
      <c r="I60">
        <v>261975</v>
      </c>
      <c r="J60">
        <v>251203</v>
      </c>
      <c r="K60">
        <v>280670</v>
      </c>
      <c r="L60">
        <v>322185</v>
      </c>
      <c r="M60">
        <v>348264</v>
      </c>
      <c r="N60">
        <v>372534</v>
      </c>
      <c r="O60">
        <v>406041</v>
      </c>
      <c r="P60">
        <v>349440</v>
      </c>
      <c r="Q60">
        <v>365724</v>
      </c>
      <c r="R60">
        <v>373406</v>
      </c>
      <c r="S60">
        <v>385443</v>
      </c>
      <c r="T60">
        <v>406904</v>
      </c>
      <c r="U60">
        <v>388309</v>
      </c>
      <c r="V60">
        <v>493334</v>
      </c>
      <c r="W60">
        <v>565514</v>
      </c>
      <c r="X60">
        <v>586926</v>
      </c>
      <c r="Y60">
        <v>568888</v>
      </c>
      <c r="Z60">
        <v>595558</v>
      </c>
      <c r="AA60">
        <v>631397</v>
      </c>
      <c r="AB60">
        <v>634610</v>
      </c>
      <c r="AC60">
        <v>637512</v>
      </c>
      <c r="AD60">
        <v>708559</v>
      </c>
      <c r="AE60">
        <v>749596</v>
      </c>
      <c r="AF60">
        <v>791806</v>
      </c>
      <c r="AG60" t="s">
        <v>276</v>
      </c>
    </row>
    <row r="61" spans="1:33" x14ac:dyDescent="0.25">
      <c r="A61" t="s">
        <v>178</v>
      </c>
      <c r="B61" t="s">
        <v>267</v>
      </c>
      <c r="C61" t="s">
        <v>113</v>
      </c>
      <c r="D61" t="s">
        <v>114</v>
      </c>
      <c r="E61">
        <v>7150</v>
      </c>
      <c r="F61">
        <v>13125</v>
      </c>
      <c r="G61">
        <v>16956</v>
      </c>
      <c r="H61">
        <v>15236</v>
      </c>
      <c r="I61">
        <v>15199</v>
      </c>
      <c r="J61">
        <v>15006</v>
      </c>
      <c r="K61">
        <v>17173</v>
      </c>
      <c r="L61">
        <v>16970</v>
      </c>
      <c r="M61">
        <v>19410</v>
      </c>
      <c r="N61">
        <v>19185</v>
      </c>
      <c r="O61">
        <v>10450</v>
      </c>
      <c r="P61">
        <v>6463</v>
      </c>
      <c r="Q61">
        <v>1896</v>
      </c>
      <c r="R61">
        <v>3582</v>
      </c>
      <c r="S61">
        <v>2124</v>
      </c>
      <c r="T61">
        <v>10032</v>
      </c>
      <c r="U61">
        <v>8507</v>
      </c>
      <c r="V61">
        <v>11635</v>
      </c>
      <c r="W61">
        <v>8342</v>
      </c>
      <c r="X61">
        <v>7429</v>
      </c>
      <c r="Y61">
        <v>6835</v>
      </c>
      <c r="Z61">
        <v>970</v>
      </c>
      <c r="AA61">
        <v>1755</v>
      </c>
      <c r="AB61">
        <v>1100</v>
      </c>
      <c r="AC61">
        <v>22555</v>
      </c>
      <c r="AD61">
        <v>17055</v>
      </c>
      <c r="AE61">
        <v>22455</v>
      </c>
      <c r="AF61">
        <v>27981</v>
      </c>
      <c r="AG61" t="s">
        <v>276</v>
      </c>
    </row>
    <row r="62" spans="1:33" x14ac:dyDescent="0.25">
      <c r="A62" t="s">
        <v>178</v>
      </c>
      <c r="B62" t="s">
        <v>267</v>
      </c>
      <c r="C62" t="s">
        <v>115</v>
      </c>
      <c r="D62" t="s">
        <v>116</v>
      </c>
      <c r="E62">
        <v>1035169</v>
      </c>
      <c r="F62">
        <v>1072173</v>
      </c>
      <c r="G62">
        <v>1161052</v>
      </c>
      <c r="H62">
        <v>1230299</v>
      </c>
      <c r="I62">
        <v>1329048</v>
      </c>
      <c r="J62">
        <v>1400922</v>
      </c>
      <c r="K62">
        <v>1451006</v>
      </c>
      <c r="L62">
        <v>1519592</v>
      </c>
      <c r="M62">
        <v>1633896</v>
      </c>
      <c r="N62">
        <v>1696898</v>
      </c>
      <c r="O62">
        <v>1835996</v>
      </c>
      <c r="P62">
        <v>1944851</v>
      </c>
      <c r="Q62">
        <v>1936181</v>
      </c>
      <c r="R62">
        <v>1997213</v>
      </c>
      <c r="S62">
        <v>2058253</v>
      </c>
      <c r="T62">
        <v>2119747</v>
      </c>
      <c r="U62">
        <v>2215159</v>
      </c>
      <c r="V62">
        <v>2274223</v>
      </c>
      <c r="W62">
        <v>2338044</v>
      </c>
      <c r="X62">
        <v>2419862</v>
      </c>
      <c r="Y62">
        <v>2525018</v>
      </c>
      <c r="Z62">
        <v>2683425</v>
      </c>
      <c r="AA62">
        <v>2805874</v>
      </c>
      <c r="AB62">
        <v>2914996</v>
      </c>
      <c r="AC62">
        <v>3152283</v>
      </c>
      <c r="AD62">
        <v>3472481</v>
      </c>
      <c r="AE62">
        <v>3807716</v>
      </c>
      <c r="AF62">
        <v>4052400</v>
      </c>
      <c r="AG62">
        <v>4238566</v>
      </c>
    </row>
    <row r="63" spans="1:33" x14ac:dyDescent="0.25">
      <c r="A63" t="s">
        <v>178</v>
      </c>
      <c r="B63" t="s">
        <v>267</v>
      </c>
      <c r="C63" t="s">
        <v>117</v>
      </c>
      <c r="D63" t="s">
        <v>118</v>
      </c>
      <c r="E63">
        <v>929207</v>
      </c>
      <c r="F63">
        <v>959174</v>
      </c>
      <c r="G63">
        <v>1033797</v>
      </c>
      <c r="H63">
        <v>1094487</v>
      </c>
      <c r="I63">
        <v>1180727</v>
      </c>
      <c r="J63">
        <v>1254510</v>
      </c>
      <c r="K63">
        <v>1308532</v>
      </c>
      <c r="L63">
        <v>1380845</v>
      </c>
      <c r="M63">
        <v>1490705</v>
      </c>
      <c r="N63">
        <v>1528928</v>
      </c>
      <c r="O63">
        <v>1671745</v>
      </c>
      <c r="P63">
        <v>1766213</v>
      </c>
      <c r="Q63">
        <v>1773278</v>
      </c>
      <c r="R63">
        <v>1836915</v>
      </c>
      <c r="S63">
        <v>1894905</v>
      </c>
      <c r="T63">
        <v>1945984</v>
      </c>
      <c r="U63">
        <v>2034298</v>
      </c>
      <c r="V63">
        <v>2088606</v>
      </c>
      <c r="W63">
        <v>2140657</v>
      </c>
      <c r="X63">
        <v>2212225</v>
      </c>
      <c r="Y63">
        <v>2312759</v>
      </c>
      <c r="Z63">
        <v>2455805</v>
      </c>
      <c r="AA63">
        <v>2563733</v>
      </c>
      <c r="AB63">
        <v>2669931</v>
      </c>
      <c r="AC63">
        <v>2870769</v>
      </c>
      <c r="AD63">
        <v>3157405</v>
      </c>
      <c r="AE63">
        <v>3452232</v>
      </c>
      <c r="AF63">
        <v>3684230</v>
      </c>
      <c r="AG63" t="s">
        <v>276</v>
      </c>
    </row>
    <row r="64" spans="1:33" x14ac:dyDescent="0.25">
      <c r="A64" t="s">
        <v>178</v>
      </c>
      <c r="B64" t="s">
        <v>267</v>
      </c>
      <c r="C64" t="s">
        <v>119</v>
      </c>
      <c r="D64" t="s">
        <v>233</v>
      </c>
      <c r="E64">
        <v>105961</v>
      </c>
      <c r="F64">
        <v>112998</v>
      </c>
      <c r="G64">
        <v>127255</v>
      </c>
      <c r="H64">
        <v>135812</v>
      </c>
      <c r="I64">
        <v>148320</v>
      </c>
      <c r="J64">
        <v>146412</v>
      </c>
      <c r="K64">
        <v>142474</v>
      </c>
      <c r="L64">
        <v>138746</v>
      </c>
      <c r="M64">
        <v>143191</v>
      </c>
      <c r="N64">
        <v>167969</v>
      </c>
      <c r="O64">
        <v>164251</v>
      </c>
      <c r="P64">
        <v>178638</v>
      </c>
      <c r="Q64">
        <v>162903</v>
      </c>
      <c r="R64">
        <v>160298</v>
      </c>
      <c r="S64">
        <v>163349</v>
      </c>
      <c r="T64">
        <v>173763</v>
      </c>
      <c r="U64">
        <v>180861</v>
      </c>
      <c r="V64">
        <v>185617</v>
      </c>
      <c r="W64">
        <v>197387</v>
      </c>
      <c r="X64">
        <v>207637</v>
      </c>
      <c r="Y64">
        <v>212259</v>
      </c>
      <c r="Z64">
        <v>227620</v>
      </c>
      <c r="AA64">
        <v>242141</v>
      </c>
      <c r="AB64">
        <v>245065</v>
      </c>
      <c r="AC64">
        <v>281514</v>
      </c>
      <c r="AD64">
        <v>315076</v>
      </c>
      <c r="AE64">
        <v>355484</v>
      </c>
      <c r="AF64">
        <v>368169</v>
      </c>
      <c r="AG64" t="s">
        <v>276</v>
      </c>
    </row>
    <row r="65" spans="1:33" x14ac:dyDescent="0.25">
      <c r="A65" t="s">
        <v>178</v>
      </c>
      <c r="B65" t="s">
        <v>267</v>
      </c>
      <c r="C65" t="s">
        <v>120</v>
      </c>
      <c r="D65" t="s">
        <v>121</v>
      </c>
      <c r="E65">
        <v>840553</v>
      </c>
      <c r="F65">
        <v>913999</v>
      </c>
      <c r="G65">
        <v>997417</v>
      </c>
      <c r="H65">
        <v>1104918</v>
      </c>
      <c r="I65">
        <v>1155329</v>
      </c>
      <c r="J65">
        <v>1189787</v>
      </c>
      <c r="K65">
        <v>1247361</v>
      </c>
      <c r="L65">
        <v>1340927</v>
      </c>
      <c r="M65">
        <v>1445986</v>
      </c>
      <c r="N65">
        <v>1546515</v>
      </c>
      <c r="O65">
        <v>1667250</v>
      </c>
      <c r="P65">
        <v>1777935</v>
      </c>
      <c r="Q65">
        <v>1688082</v>
      </c>
      <c r="R65">
        <v>1768450</v>
      </c>
      <c r="S65">
        <v>1860031</v>
      </c>
      <c r="T65">
        <v>1968875</v>
      </c>
      <c r="U65">
        <v>2021244</v>
      </c>
      <c r="V65">
        <v>2120062</v>
      </c>
      <c r="W65">
        <v>2236966</v>
      </c>
      <c r="X65">
        <v>2304957</v>
      </c>
      <c r="Y65">
        <v>2433642</v>
      </c>
      <c r="Z65">
        <v>2589056</v>
      </c>
      <c r="AA65">
        <v>2728871</v>
      </c>
      <c r="AB65">
        <v>2727604</v>
      </c>
      <c r="AC65">
        <v>3071106</v>
      </c>
      <c r="AD65">
        <v>3374335</v>
      </c>
      <c r="AE65">
        <v>3609840</v>
      </c>
      <c r="AF65">
        <v>3811104</v>
      </c>
      <c r="AG65">
        <v>4023373</v>
      </c>
    </row>
    <row r="66" spans="1:33" x14ac:dyDescent="0.25">
      <c r="A66" t="s">
        <v>178</v>
      </c>
      <c r="B66" t="s">
        <v>267</v>
      </c>
      <c r="C66" t="s">
        <v>122</v>
      </c>
      <c r="D66" t="s">
        <v>123</v>
      </c>
      <c r="E66">
        <v>499682</v>
      </c>
      <c r="F66">
        <v>543091</v>
      </c>
      <c r="G66">
        <v>596145</v>
      </c>
      <c r="H66">
        <v>651729</v>
      </c>
      <c r="I66">
        <v>686666</v>
      </c>
      <c r="J66">
        <v>714677</v>
      </c>
      <c r="K66">
        <v>741293</v>
      </c>
      <c r="L66">
        <v>792334</v>
      </c>
      <c r="M66">
        <v>852123</v>
      </c>
      <c r="N66">
        <v>917018</v>
      </c>
      <c r="O66">
        <v>985361</v>
      </c>
      <c r="P66">
        <v>1082820</v>
      </c>
      <c r="Q66">
        <v>1030859</v>
      </c>
      <c r="R66">
        <v>1065146</v>
      </c>
      <c r="S66">
        <v>1127156</v>
      </c>
      <c r="T66">
        <v>1191791</v>
      </c>
      <c r="U66">
        <v>1211734</v>
      </c>
      <c r="V66">
        <v>1269548</v>
      </c>
      <c r="W66">
        <v>1349693</v>
      </c>
      <c r="X66">
        <v>1396530</v>
      </c>
      <c r="Y66">
        <v>1460642</v>
      </c>
      <c r="Z66">
        <v>1562063</v>
      </c>
      <c r="AA66">
        <v>1653122</v>
      </c>
      <c r="AB66">
        <v>1673847</v>
      </c>
      <c r="AC66">
        <v>1885233</v>
      </c>
      <c r="AD66">
        <v>2057502</v>
      </c>
      <c r="AE66">
        <v>2220588</v>
      </c>
      <c r="AF66">
        <v>2355069</v>
      </c>
      <c r="AG66">
        <v>2494176</v>
      </c>
    </row>
    <row r="67" spans="1:33" x14ac:dyDescent="0.25">
      <c r="A67" t="s">
        <v>178</v>
      </c>
      <c r="B67" t="s">
        <v>267</v>
      </c>
      <c r="C67" t="s">
        <v>124</v>
      </c>
      <c r="D67" t="s">
        <v>125</v>
      </c>
      <c r="E67">
        <v>103987</v>
      </c>
      <c r="F67">
        <v>113731</v>
      </c>
      <c r="G67">
        <v>120761</v>
      </c>
      <c r="H67">
        <v>129128</v>
      </c>
      <c r="I67">
        <v>140636</v>
      </c>
      <c r="J67">
        <v>149225</v>
      </c>
      <c r="K67">
        <v>165252</v>
      </c>
      <c r="L67">
        <v>180805</v>
      </c>
      <c r="M67">
        <v>195109</v>
      </c>
      <c r="N67">
        <v>204560</v>
      </c>
      <c r="O67">
        <v>217575</v>
      </c>
      <c r="P67">
        <v>240843</v>
      </c>
      <c r="Q67">
        <v>212057</v>
      </c>
      <c r="R67">
        <v>204747</v>
      </c>
      <c r="S67">
        <v>216130</v>
      </c>
      <c r="T67">
        <v>217477</v>
      </c>
      <c r="U67">
        <v>220629</v>
      </c>
      <c r="V67">
        <v>228292</v>
      </c>
      <c r="W67">
        <v>242815</v>
      </c>
      <c r="X67">
        <v>257975</v>
      </c>
      <c r="Y67">
        <v>266430</v>
      </c>
      <c r="Z67">
        <v>277096</v>
      </c>
      <c r="AA67">
        <v>290141</v>
      </c>
      <c r="AB67">
        <v>288587</v>
      </c>
      <c r="AC67">
        <v>327164</v>
      </c>
      <c r="AD67">
        <v>348161</v>
      </c>
      <c r="AE67">
        <v>359005</v>
      </c>
      <c r="AF67">
        <v>387719</v>
      </c>
      <c r="AG67" t="s">
        <v>276</v>
      </c>
    </row>
    <row r="68" spans="1:33" x14ac:dyDescent="0.25">
      <c r="A68" t="s">
        <v>178</v>
      </c>
      <c r="B68" t="s">
        <v>267</v>
      </c>
      <c r="C68" t="s">
        <v>126</v>
      </c>
      <c r="D68" t="s">
        <v>127</v>
      </c>
      <c r="E68">
        <v>75488</v>
      </c>
      <c r="F68">
        <v>88994</v>
      </c>
      <c r="G68">
        <v>102986</v>
      </c>
      <c r="H68">
        <v>114079</v>
      </c>
      <c r="I68">
        <v>118175</v>
      </c>
      <c r="J68">
        <v>110194</v>
      </c>
      <c r="K68">
        <v>115750</v>
      </c>
      <c r="L68">
        <v>122920</v>
      </c>
      <c r="M68">
        <v>134907</v>
      </c>
      <c r="N68">
        <v>148958</v>
      </c>
      <c r="O68">
        <v>167110</v>
      </c>
      <c r="P68">
        <v>181387</v>
      </c>
      <c r="Q68">
        <v>188865</v>
      </c>
      <c r="R68">
        <v>202940</v>
      </c>
      <c r="S68">
        <v>224835</v>
      </c>
      <c r="T68">
        <v>252742</v>
      </c>
      <c r="U68">
        <v>256058</v>
      </c>
      <c r="V68">
        <v>267452</v>
      </c>
      <c r="W68">
        <v>286697</v>
      </c>
      <c r="X68">
        <v>307649</v>
      </c>
      <c r="Y68">
        <v>326373</v>
      </c>
      <c r="Z68">
        <v>358541</v>
      </c>
      <c r="AA68">
        <v>378646</v>
      </c>
      <c r="AB68">
        <v>393457</v>
      </c>
      <c r="AC68">
        <v>436130</v>
      </c>
      <c r="AD68">
        <v>460555</v>
      </c>
      <c r="AE68">
        <v>492531</v>
      </c>
      <c r="AF68">
        <v>522249</v>
      </c>
      <c r="AG68" t="s">
        <v>276</v>
      </c>
    </row>
    <row r="69" spans="1:33" x14ac:dyDescent="0.25">
      <c r="A69" t="s">
        <v>178</v>
      </c>
      <c r="B69" t="s">
        <v>267</v>
      </c>
      <c r="C69" t="s">
        <v>128</v>
      </c>
      <c r="D69" t="s">
        <v>129</v>
      </c>
      <c r="E69">
        <v>320207</v>
      </c>
      <c r="F69">
        <v>340367</v>
      </c>
      <c r="G69">
        <v>372398</v>
      </c>
      <c r="H69">
        <v>408522</v>
      </c>
      <c r="I69">
        <v>427855</v>
      </c>
      <c r="J69">
        <v>455258</v>
      </c>
      <c r="K69">
        <v>460291</v>
      </c>
      <c r="L69">
        <v>488608</v>
      </c>
      <c r="M69">
        <v>522108</v>
      </c>
      <c r="N69">
        <v>563500</v>
      </c>
      <c r="O69">
        <v>600676</v>
      </c>
      <c r="P69">
        <v>660591</v>
      </c>
      <c r="Q69">
        <v>629937</v>
      </c>
      <c r="R69">
        <v>657459</v>
      </c>
      <c r="S69">
        <v>686191</v>
      </c>
      <c r="T69">
        <v>721573</v>
      </c>
      <c r="U69">
        <v>735047</v>
      </c>
      <c r="V69">
        <v>773804</v>
      </c>
      <c r="W69">
        <v>820181</v>
      </c>
      <c r="X69">
        <v>830907</v>
      </c>
      <c r="Y69">
        <v>867839</v>
      </c>
      <c r="Z69">
        <v>926426</v>
      </c>
      <c r="AA69">
        <v>984335</v>
      </c>
      <c r="AB69">
        <v>991804</v>
      </c>
      <c r="AC69">
        <v>1121939</v>
      </c>
      <c r="AD69">
        <v>1248785</v>
      </c>
      <c r="AE69">
        <v>1369052</v>
      </c>
      <c r="AF69">
        <v>1445101</v>
      </c>
      <c r="AG69" t="s">
        <v>276</v>
      </c>
    </row>
    <row r="70" spans="1:33" x14ac:dyDescent="0.25">
      <c r="A70" t="s">
        <v>178</v>
      </c>
      <c r="B70" t="s">
        <v>267</v>
      </c>
      <c r="C70" t="s">
        <v>130</v>
      </c>
      <c r="D70" t="s">
        <v>131</v>
      </c>
      <c r="E70">
        <v>125467</v>
      </c>
      <c r="F70">
        <v>139111</v>
      </c>
      <c r="G70">
        <v>148498</v>
      </c>
      <c r="H70">
        <v>171128</v>
      </c>
      <c r="I70">
        <v>173620</v>
      </c>
      <c r="J70">
        <v>174958</v>
      </c>
      <c r="K70">
        <v>185582</v>
      </c>
      <c r="L70">
        <v>203102</v>
      </c>
      <c r="M70">
        <v>214079</v>
      </c>
      <c r="N70">
        <v>230434</v>
      </c>
      <c r="O70">
        <v>251107</v>
      </c>
      <c r="P70">
        <v>256355</v>
      </c>
      <c r="Q70">
        <v>244970</v>
      </c>
      <c r="R70">
        <v>265325</v>
      </c>
      <c r="S70">
        <v>277901</v>
      </c>
      <c r="T70">
        <v>302135</v>
      </c>
      <c r="U70">
        <v>319430</v>
      </c>
      <c r="V70">
        <v>332187</v>
      </c>
      <c r="W70">
        <v>346973</v>
      </c>
      <c r="X70">
        <v>349246</v>
      </c>
      <c r="Y70">
        <v>370134</v>
      </c>
      <c r="Z70">
        <v>388334</v>
      </c>
      <c r="AA70">
        <v>405582</v>
      </c>
      <c r="AB70">
        <v>404815</v>
      </c>
      <c r="AC70">
        <v>445734</v>
      </c>
      <c r="AD70">
        <v>479846</v>
      </c>
      <c r="AE70">
        <v>504015</v>
      </c>
      <c r="AF70">
        <v>544333</v>
      </c>
      <c r="AG70">
        <v>576771</v>
      </c>
    </row>
    <row r="71" spans="1:33" x14ac:dyDescent="0.25">
      <c r="A71" t="s">
        <v>178</v>
      </c>
      <c r="B71" t="s">
        <v>267</v>
      </c>
      <c r="C71" t="s">
        <v>132</v>
      </c>
      <c r="D71" t="s">
        <v>234</v>
      </c>
      <c r="E71">
        <v>215405</v>
      </c>
      <c r="F71">
        <v>231797</v>
      </c>
      <c r="G71">
        <v>252775</v>
      </c>
      <c r="H71">
        <v>282061</v>
      </c>
      <c r="I71">
        <v>295044</v>
      </c>
      <c r="J71">
        <v>300152</v>
      </c>
      <c r="K71">
        <v>320486</v>
      </c>
      <c r="L71">
        <v>345492</v>
      </c>
      <c r="M71">
        <v>379784</v>
      </c>
      <c r="N71">
        <v>399063</v>
      </c>
      <c r="O71">
        <v>430782</v>
      </c>
      <c r="P71">
        <v>438759</v>
      </c>
      <c r="Q71">
        <v>412253</v>
      </c>
      <c r="R71">
        <v>437979</v>
      </c>
      <c r="S71">
        <v>454974</v>
      </c>
      <c r="T71">
        <v>474949</v>
      </c>
      <c r="U71">
        <v>490079</v>
      </c>
      <c r="V71">
        <v>518328</v>
      </c>
      <c r="W71">
        <v>540300</v>
      </c>
      <c r="X71">
        <v>559181</v>
      </c>
      <c r="Y71">
        <v>602866</v>
      </c>
      <c r="Z71">
        <v>638658</v>
      </c>
      <c r="AA71">
        <v>670167</v>
      </c>
      <c r="AB71">
        <v>648941</v>
      </c>
      <c r="AC71">
        <v>740139</v>
      </c>
      <c r="AD71">
        <v>836987</v>
      </c>
      <c r="AE71">
        <v>885237</v>
      </c>
      <c r="AF71">
        <v>911703</v>
      </c>
      <c r="AG71">
        <v>952426</v>
      </c>
    </row>
    <row r="72" spans="1:33" x14ac:dyDescent="0.25">
      <c r="A72" t="s">
        <v>178</v>
      </c>
      <c r="B72" t="s">
        <v>267</v>
      </c>
      <c r="C72" t="s">
        <v>133</v>
      </c>
      <c r="D72" t="s">
        <v>134</v>
      </c>
      <c r="E72">
        <v>193546</v>
      </c>
      <c r="F72">
        <v>209089</v>
      </c>
      <c r="G72">
        <v>227759</v>
      </c>
      <c r="H72">
        <v>255924</v>
      </c>
      <c r="I72">
        <v>266579</v>
      </c>
      <c r="J72">
        <v>269798</v>
      </c>
      <c r="K72">
        <v>288245</v>
      </c>
      <c r="L72">
        <v>313557</v>
      </c>
      <c r="M72">
        <v>346171</v>
      </c>
      <c r="N72">
        <v>367396</v>
      </c>
      <c r="O72">
        <v>395305</v>
      </c>
      <c r="P72">
        <v>401838</v>
      </c>
      <c r="Q72">
        <v>373842</v>
      </c>
      <c r="R72">
        <v>390171</v>
      </c>
      <c r="S72">
        <v>412430</v>
      </c>
      <c r="T72">
        <v>432129</v>
      </c>
      <c r="U72">
        <v>446883</v>
      </c>
      <c r="V72">
        <v>472371</v>
      </c>
      <c r="W72">
        <v>492777</v>
      </c>
      <c r="X72">
        <v>511674</v>
      </c>
      <c r="Y72">
        <v>549708</v>
      </c>
      <c r="Z72">
        <v>581703</v>
      </c>
      <c r="AA72">
        <v>611250</v>
      </c>
      <c r="AB72">
        <v>588049</v>
      </c>
      <c r="AC72">
        <v>671883</v>
      </c>
      <c r="AD72">
        <v>762556</v>
      </c>
      <c r="AE72">
        <v>802758</v>
      </c>
      <c r="AF72">
        <v>823102</v>
      </c>
      <c r="AG72" t="s">
        <v>276</v>
      </c>
    </row>
    <row r="73" spans="1:33" x14ac:dyDescent="0.25">
      <c r="A73" t="s">
        <v>178</v>
      </c>
      <c r="B73" t="s">
        <v>267</v>
      </c>
      <c r="C73" t="s">
        <v>135</v>
      </c>
      <c r="D73" t="s">
        <v>136</v>
      </c>
      <c r="E73">
        <v>21859</v>
      </c>
      <c r="F73">
        <v>22708</v>
      </c>
      <c r="G73">
        <v>25016</v>
      </c>
      <c r="H73">
        <v>26137</v>
      </c>
      <c r="I73">
        <v>28465</v>
      </c>
      <c r="J73">
        <v>30354</v>
      </c>
      <c r="K73">
        <v>32241</v>
      </c>
      <c r="L73">
        <v>31935</v>
      </c>
      <c r="M73">
        <v>33613</v>
      </c>
      <c r="N73">
        <v>31666</v>
      </c>
      <c r="O73">
        <v>35477</v>
      </c>
      <c r="P73">
        <v>36921</v>
      </c>
      <c r="Q73">
        <v>38411</v>
      </c>
      <c r="R73">
        <v>47808</v>
      </c>
      <c r="S73">
        <v>42545</v>
      </c>
      <c r="T73">
        <v>42820</v>
      </c>
      <c r="U73">
        <v>43197</v>
      </c>
      <c r="V73">
        <v>45957</v>
      </c>
      <c r="W73">
        <v>47522</v>
      </c>
      <c r="X73">
        <v>47507</v>
      </c>
      <c r="Y73">
        <v>53159</v>
      </c>
      <c r="Z73">
        <v>56956</v>
      </c>
      <c r="AA73">
        <v>58917</v>
      </c>
      <c r="AB73">
        <v>60892</v>
      </c>
      <c r="AC73">
        <v>68256</v>
      </c>
      <c r="AD73">
        <v>74431</v>
      </c>
      <c r="AE73">
        <v>82479</v>
      </c>
      <c r="AF73">
        <v>88601</v>
      </c>
      <c r="AG73" t="s">
        <v>276</v>
      </c>
    </row>
    <row r="74" spans="1:33" x14ac:dyDescent="0.25">
      <c r="A74" t="s">
        <v>178</v>
      </c>
      <c r="B74" t="s">
        <v>267</v>
      </c>
      <c r="C74" t="s">
        <v>137</v>
      </c>
      <c r="D74" t="s">
        <v>138</v>
      </c>
      <c r="E74">
        <v>590585</v>
      </c>
      <c r="F74">
        <v>615762</v>
      </c>
      <c r="G74">
        <v>654069</v>
      </c>
      <c r="H74">
        <v>695365</v>
      </c>
      <c r="I74">
        <v>749823</v>
      </c>
      <c r="J74">
        <v>806976</v>
      </c>
      <c r="K74">
        <v>862722</v>
      </c>
      <c r="L74">
        <v>927222</v>
      </c>
      <c r="M74">
        <v>970219</v>
      </c>
      <c r="N74">
        <v>1035267</v>
      </c>
      <c r="O74">
        <v>1087988</v>
      </c>
      <c r="P74">
        <v>1184976</v>
      </c>
      <c r="Q74">
        <v>1266985</v>
      </c>
      <c r="R74">
        <v>1311289</v>
      </c>
      <c r="S74">
        <v>1356237</v>
      </c>
      <c r="T74">
        <v>1409265</v>
      </c>
      <c r="U74">
        <v>1449996</v>
      </c>
      <c r="V74">
        <v>1494986</v>
      </c>
      <c r="W74">
        <v>1574917</v>
      </c>
      <c r="X74">
        <v>1656968</v>
      </c>
      <c r="Y74">
        <v>1716922</v>
      </c>
      <c r="Z74">
        <v>1791956</v>
      </c>
      <c r="AA74">
        <v>1884211</v>
      </c>
      <c r="AB74">
        <v>1870700</v>
      </c>
      <c r="AC74">
        <v>2004117</v>
      </c>
      <c r="AD74">
        <v>2159133</v>
      </c>
      <c r="AE74">
        <v>2360080</v>
      </c>
      <c r="AF74">
        <v>2544166</v>
      </c>
      <c r="AG74">
        <v>2718231</v>
      </c>
    </row>
    <row r="75" spans="1:33" x14ac:dyDescent="0.25">
      <c r="A75" t="s">
        <v>178</v>
      </c>
      <c r="B75" t="s">
        <v>267</v>
      </c>
      <c r="C75" t="s">
        <v>139</v>
      </c>
      <c r="D75" t="s">
        <v>140</v>
      </c>
      <c r="E75">
        <v>77078</v>
      </c>
      <c r="F75">
        <v>79943</v>
      </c>
      <c r="G75">
        <v>87685</v>
      </c>
      <c r="H75">
        <v>95224</v>
      </c>
      <c r="I75">
        <v>101695</v>
      </c>
      <c r="J75">
        <v>106481</v>
      </c>
      <c r="K75">
        <v>116757</v>
      </c>
      <c r="L75">
        <v>129045</v>
      </c>
      <c r="M75">
        <v>133175</v>
      </c>
      <c r="N75">
        <v>142876</v>
      </c>
      <c r="O75">
        <v>151513</v>
      </c>
      <c r="P75">
        <v>167778</v>
      </c>
      <c r="Q75">
        <v>188214</v>
      </c>
      <c r="R75">
        <v>198962</v>
      </c>
      <c r="S75">
        <v>206293</v>
      </c>
      <c r="T75">
        <v>214191</v>
      </c>
      <c r="U75">
        <v>217000</v>
      </c>
      <c r="V75">
        <v>224817</v>
      </c>
      <c r="W75">
        <v>231349</v>
      </c>
      <c r="X75">
        <v>243217</v>
      </c>
      <c r="Y75">
        <v>245588</v>
      </c>
      <c r="Z75">
        <v>257222</v>
      </c>
      <c r="AA75">
        <v>270279</v>
      </c>
      <c r="AB75">
        <v>255599</v>
      </c>
      <c r="AC75">
        <v>269939</v>
      </c>
      <c r="AD75">
        <v>296087</v>
      </c>
      <c r="AE75">
        <v>316421</v>
      </c>
      <c r="AF75">
        <v>334785</v>
      </c>
      <c r="AG75">
        <v>347194</v>
      </c>
    </row>
    <row r="76" spans="1:33" x14ac:dyDescent="0.25">
      <c r="A76" t="s">
        <v>178</v>
      </c>
      <c r="B76" t="s">
        <v>267</v>
      </c>
      <c r="C76" t="s">
        <v>141</v>
      </c>
      <c r="D76" t="s">
        <v>142</v>
      </c>
      <c r="E76">
        <v>513507</v>
      </c>
      <c r="F76">
        <v>535819</v>
      </c>
      <c r="G76">
        <v>566385</v>
      </c>
      <c r="H76">
        <v>600141</v>
      </c>
      <c r="I76">
        <v>648128</v>
      </c>
      <c r="J76">
        <v>700496</v>
      </c>
      <c r="K76">
        <v>745965</v>
      </c>
      <c r="L76">
        <v>798177</v>
      </c>
      <c r="M76">
        <v>837045</v>
      </c>
      <c r="N76">
        <v>892391</v>
      </c>
      <c r="O76">
        <v>936475</v>
      </c>
      <c r="P76">
        <v>1017197</v>
      </c>
      <c r="Q76">
        <v>1078771</v>
      </c>
      <c r="R76">
        <v>1112327</v>
      </c>
      <c r="S76">
        <v>1149944</v>
      </c>
      <c r="T76">
        <v>1195074</v>
      </c>
      <c r="U76">
        <v>1232996</v>
      </c>
      <c r="V76">
        <v>1270169</v>
      </c>
      <c r="W76">
        <v>1343568</v>
      </c>
      <c r="X76">
        <v>1413751</v>
      </c>
      <c r="Y76">
        <v>1471334</v>
      </c>
      <c r="Z76">
        <v>1534734</v>
      </c>
      <c r="AA76">
        <v>1613933</v>
      </c>
      <c r="AB76">
        <v>1615102</v>
      </c>
      <c r="AC76">
        <v>1734179</v>
      </c>
      <c r="AD76">
        <v>1863046</v>
      </c>
      <c r="AE76">
        <v>2043659</v>
      </c>
      <c r="AF76">
        <v>2209381</v>
      </c>
      <c r="AG76">
        <v>2371037</v>
      </c>
    </row>
    <row r="77" spans="1:33" x14ac:dyDescent="0.25">
      <c r="A77" t="s">
        <v>178</v>
      </c>
      <c r="B77" t="s">
        <v>267</v>
      </c>
      <c r="C77" t="s">
        <v>143</v>
      </c>
      <c r="D77" t="s">
        <v>144</v>
      </c>
      <c r="E77">
        <v>250899</v>
      </c>
      <c r="F77">
        <v>258580</v>
      </c>
      <c r="G77">
        <v>271264</v>
      </c>
      <c r="H77">
        <v>288334</v>
      </c>
      <c r="I77">
        <v>310937</v>
      </c>
      <c r="J77">
        <v>334096</v>
      </c>
      <c r="K77">
        <v>350489</v>
      </c>
      <c r="L77">
        <v>375123</v>
      </c>
      <c r="M77">
        <v>396894</v>
      </c>
      <c r="N77">
        <v>423111</v>
      </c>
      <c r="O77">
        <v>442454</v>
      </c>
      <c r="P77">
        <v>481067</v>
      </c>
      <c r="Q77">
        <v>507197</v>
      </c>
      <c r="R77">
        <v>532048</v>
      </c>
      <c r="S77">
        <v>555755</v>
      </c>
      <c r="T77">
        <v>574615</v>
      </c>
      <c r="U77">
        <v>594120</v>
      </c>
      <c r="V77">
        <v>610855</v>
      </c>
      <c r="W77">
        <v>642811</v>
      </c>
      <c r="X77">
        <v>680402</v>
      </c>
      <c r="Y77">
        <v>709658</v>
      </c>
      <c r="Z77">
        <v>739645</v>
      </c>
      <c r="AA77">
        <v>783449</v>
      </c>
      <c r="AB77">
        <v>762583</v>
      </c>
      <c r="AC77">
        <v>848419</v>
      </c>
      <c r="AD77">
        <v>907240</v>
      </c>
      <c r="AE77">
        <v>1004475</v>
      </c>
      <c r="AF77">
        <v>1078954</v>
      </c>
      <c r="AG77" t="s">
        <v>276</v>
      </c>
    </row>
    <row r="78" spans="1:33" x14ac:dyDescent="0.25">
      <c r="A78" t="s">
        <v>178</v>
      </c>
      <c r="B78" t="s">
        <v>267</v>
      </c>
      <c r="C78" t="s">
        <v>145</v>
      </c>
      <c r="D78" t="s">
        <v>246</v>
      </c>
      <c r="E78">
        <v>165219</v>
      </c>
      <c r="F78">
        <v>173125</v>
      </c>
      <c r="G78">
        <v>182289</v>
      </c>
      <c r="H78">
        <v>190078</v>
      </c>
      <c r="I78">
        <v>206860</v>
      </c>
      <c r="J78">
        <v>225894</v>
      </c>
      <c r="K78">
        <v>244845</v>
      </c>
      <c r="L78">
        <v>265151</v>
      </c>
      <c r="M78">
        <v>274908</v>
      </c>
      <c r="N78">
        <v>294695</v>
      </c>
      <c r="O78">
        <v>310734</v>
      </c>
      <c r="P78">
        <v>339913</v>
      </c>
      <c r="Q78">
        <v>367412</v>
      </c>
      <c r="R78">
        <v>369922</v>
      </c>
      <c r="S78">
        <v>382330</v>
      </c>
      <c r="T78">
        <v>398472</v>
      </c>
      <c r="U78">
        <v>407746</v>
      </c>
      <c r="V78">
        <v>419680</v>
      </c>
      <c r="W78">
        <v>449129</v>
      </c>
      <c r="X78">
        <v>468225</v>
      </c>
      <c r="Y78">
        <v>486155</v>
      </c>
      <c r="Z78">
        <v>505405</v>
      </c>
      <c r="AA78">
        <v>524972</v>
      </c>
      <c r="AB78">
        <v>538445</v>
      </c>
      <c r="AC78">
        <v>566442</v>
      </c>
      <c r="AD78">
        <v>596213</v>
      </c>
      <c r="AE78">
        <v>642958</v>
      </c>
      <c r="AF78">
        <v>691481</v>
      </c>
      <c r="AG78" t="s">
        <v>276</v>
      </c>
    </row>
    <row r="79" spans="1:33" x14ac:dyDescent="0.25">
      <c r="A79" t="s">
        <v>178</v>
      </c>
      <c r="B79" t="s">
        <v>267</v>
      </c>
      <c r="C79" t="s">
        <v>146</v>
      </c>
      <c r="D79" t="s">
        <v>247</v>
      </c>
      <c r="E79">
        <v>57907</v>
      </c>
      <c r="F79">
        <v>61095</v>
      </c>
      <c r="G79">
        <v>64941</v>
      </c>
      <c r="H79">
        <v>69124</v>
      </c>
      <c r="I79">
        <v>74504</v>
      </c>
      <c r="J79">
        <v>80805</v>
      </c>
      <c r="K79">
        <v>85556</v>
      </c>
      <c r="L79">
        <v>90164</v>
      </c>
      <c r="M79">
        <v>92813</v>
      </c>
      <c r="N79">
        <v>97692</v>
      </c>
      <c r="O79">
        <v>102461</v>
      </c>
      <c r="P79">
        <v>110531</v>
      </c>
      <c r="Q79">
        <v>116419</v>
      </c>
      <c r="R79">
        <v>120656</v>
      </c>
      <c r="S79">
        <v>123196</v>
      </c>
      <c r="T79">
        <v>125963</v>
      </c>
      <c r="U79">
        <v>129189</v>
      </c>
      <c r="V79">
        <v>132825</v>
      </c>
      <c r="W79">
        <v>138242</v>
      </c>
      <c r="X79">
        <v>143807</v>
      </c>
      <c r="Y79">
        <v>147368</v>
      </c>
      <c r="Z79">
        <v>153582</v>
      </c>
      <c r="AA79">
        <v>158608</v>
      </c>
      <c r="AB79">
        <v>164581</v>
      </c>
      <c r="AC79">
        <v>163238</v>
      </c>
      <c r="AD79">
        <v>180366</v>
      </c>
      <c r="AE79">
        <v>196833</v>
      </c>
      <c r="AF79">
        <v>212314</v>
      </c>
      <c r="AG79" t="s">
        <v>276</v>
      </c>
    </row>
    <row r="80" spans="1:33" x14ac:dyDescent="0.25">
      <c r="A80" t="s">
        <v>178</v>
      </c>
      <c r="B80" t="s">
        <v>267</v>
      </c>
      <c r="C80" t="s">
        <v>148</v>
      </c>
      <c r="D80" t="s">
        <v>147</v>
      </c>
      <c r="E80">
        <v>39483</v>
      </c>
      <c r="F80">
        <v>43018</v>
      </c>
      <c r="G80">
        <v>47891</v>
      </c>
      <c r="H80">
        <v>52604</v>
      </c>
      <c r="I80">
        <v>55826</v>
      </c>
      <c r="J80">
        <v>59701</v>
      </c>
      <c r="K80">
        <v>65074</v>
      </c>
      <c r="L80">
        <v>67739</v>
      </c>
      <c r="M80">
        <v>72429</v>
      </c>
      <c r="N80">
        <v>76893</v>
      </c>
      <c r="O80">
        <v>80826</v>
      </c>
      <c r="P80">
        <v>85686</v>
      </c>
      <c r="Q80">
        <v>87742</v>
      </c>
      <c r="R80">
        <v>89701</v>
      </c>
      <c r="S80">
        <v>88663</v>
      </c>
      <c r="T80">
        <v>96024</v>
      </c>
      <c r="U80">
        <v>101940</v>
      </c>
      <c r="V80">
        <v>106809</v>
      </c>
      <c r="W80">
        <v>113386</v>
      </c>
      <c r="X80">
        <v>121317</v>
      </c>
      <c r="Y80">
        <v>128153</v>
      </c>
      <c r="Z80">
        <v>136101</v>
      </c>
      <c r="AA80">
        <v>146904</v>
      </c>
      <c r="AB80">
        <v>149492</v>
      </c>
      <c r="AC80">
        <v>156080</v>
      </c>
      <c r="AD80">
        <v>179228</v>
      </c>
      <c r="AE80">
        <v>199392</v>
      </c>
      <c r="AF80">
        <v>226633</v>
      </c>
      <c r="AG80" t="s">
        <v>276</v>
      </c>
    </row>
    <row r="81" spans="1:33" x14ac:dyDescent="0.25">
      <c r="A81" t="s">
        <v>178</v>
      </c>
      <c r="B81" t="s">
        <v>267</v>
      </c>
      <c r="C81" t="s">
        <v>150</v>
      </c>
      <c r="D81" t="s">
        <v>149</v>
      </c>
      <c r="E81">
        <v>301782</v>
      </c>
      <c r="F81">
        <v>322093</v>
      </c>
      <c r="G81">
        <v>354160</v>
      </c>
      <c r="H81">
        <v>386469</v>
      </c>
      <c r="I81">
        <v>390670</v>
      </c>
      <c r="J81">
        <v>413491</v>
      </c>
      <c r="K81">
        <v>432084</v>
      </c>
      <c r="L81">
        <v>461104</v>
      </c>
      <c r="M81">
        <v>481051</v>
      </c>
      <c r="N81">
        <v>511444</v>
      </c>
      <c r="O81">
        <v>533624</v>
      </c>
      <c r="P81">
        <v>542874</v>
      </c>
      <c r="Q81">
        <v>533005</v>
      </c>
      <c r="R81">
        <v>556228</v>
      </c>
      <c r="S81">
        <v>581947</v>
      </c>
      <c r="T81">
        <v>622734</v>
      </c>
      <c r="U81">
        <v>653062</v>
      </c>
      <c r="V81">
        <v>692467</v>
      </c>
      <c r="W81">
        <v>748821</v>
      </c>
      <c r="X81">
        <v>791826</v>
      </c>
      <c r="Y81">
        <v>831153</v>
      </c>
      <c r="Z81">
        <v>874596</v>
      </c>
      <c r="AA81">
        <v>922158</v>
      </c>
      <c r="AB81">
        <v>693818</v>
      </c>
      <c r="AC81">
        <v>910959</v>
      </c>
      <c r="AD81">
        <v>1070263</v>
      </c>
      <c r="AE81">
        <v>1219496</v>
      </c>
      <c r="AF81">
        <v>1287121</v>
      </c>
      <c r="AG81">
        <v>1332333</v>
      </c>
    </row>
    <row r="82" spans="1:33" x14ac:dyDescent="0.25">
      <c r="A82" t="s">
        <v>178</v>
      </c>
      <c r="B82" t="s">
        <v>267</v>
      </c>
      <c r="C82" t="s">
        <v>152</v>
      </c>
      <c r="D82" t="s">
        <v>151</v>
      </c>
      <c r="E82">
        <v>80141</v>
      </c>
      <c r="F82">
        <v>82845</v>
      </c>
      <c r="G82">
        <v>90429</v>
      </c>
      <c r="H82">
        <v>98972</v>
      </c>
      <c r="I82">
        <v>96712</v>
      </c>
      <c r="J82">
        <v>103777</v>
      </c>
      <c r="K82">
        <v>111023</v>
      </c>
      <c r="L82">
        <v>117845</v>
      </c>
      <c r="M82">
        <v>122156</v>
      </c>
      <c r="N82">
        <v>130447</v>
      </c>
      <c r="O82">
        <v>137449</v>
      </c>
      <c r="P82">
        <v>143237</v>
      </c>
      <c r="Q82">
        <v>144539</v>
      </c>
      <c r="R82">
        <v>152415</v>
      </c>
      <c r="S82">
        <v>158703</v>
      </c>
      <c r="T82">
        <v>171777</v>
      </c>
      <c r="U82">
        <v>177201</v>
      </c>
      <c r="V82">
        <v>187919</v>
      </c>
      <c r="W82">
        <v>191356</v>
      </c>
      <c r="X82">
        <v>203949</v>
      </c>
      <c r="Y82">
        <v>213755</v>
      </c>
      <c r="Z82">
        <v>227230</v>
      </c>
      <c r="AA82">
        <v>237115</v>
      </c>
      <c r="AB82">
        <v>171218</v>
      </c>
      <c r="AC82">
        <v>215564</v>
      </c>
      <c r="AD82">
        <v>263960</v>
      </c>
      <c r="AE82">
        <v>303721</v>
      </c>
      <c r="AF82">
        <v>326765</v>
      </c>
      <c r="AG82">
        <v>355839</v>
      </c>
    </row>
    <row r="83" spans="1:33" x14ac:dyDescent="0.25">
      <c r="A83" t="s">
        <v>178</v>
      </c>
      <c r="B83" t="s">
        <v>267</v>
      </c>
      <c r="C83" t="s">
        <v>154</v>
      </c>
      <c r="D83" t="s">
        <v>153</v>
      </c>
      <c r="E83">
        <v>37156</v>
      </c>
      <c r="F83">
        <v>40614</v>
      </c>
      <c r="G83">
        <v>44509</v>
      </c>
      <c r="H83">
        <v>49295</v>
      </c>
      <c r="I83">
        <v>51812</v>
      </c>
      <c r="J83">
        <v>56935</v>
      </c>
      <c r="K83">
        <v>61956</v>
      </c>
      <c r="L83">
        <v>65072</v>
      </c>
      <c r="M83">
        <v>67060</v>
      </c>
      <c r="N83">
        <v>73485</v>
      </c>
      <c r="O83">
        <v>75604</v>
      </c>
      <c r="P83">
        <v>81499</v>
      </c>
      <c r="Q83">
        <v>84806</v>
      </c>
      <c r="R83">
        <v>87859</v>
      </c>
      <c r="S83">
        <v>93006</v>
      </c>
      <c r="T83">
        <v>101755</v>
      </c>
      <c r="U83">
        <v>104198</v>
      </c>
      <c r="V83">
        <v>111596</v>
      </c>
      <c r="W83">
        <v>111486</v>
      </c>
      <c r="X83">
        <v>120037</v>
      </c>
      <c r="Y83">
        <v>126803</v>
      </c>
      <c r="Z83">
        <v>135797</v>
      </c>
      <c r="AA83">
        <v>140509</v>
      </c>
      <c r="AB83">
        <v>100447</v>
      </c>
      <c r="AC83">
        <v>119100</v>
      </c>
      <c r="AD83">
        <v>150186</v>
      </c>
      <c r="AE83">
        <v>175377</v>
      </c>
      <c r="AF83">
        <v>190761</v>
      </c>
      <c r="AG83" t="s">
        <v>276</v>
      </c>
    </row>
    <row r="84" spans="1:33" x14ac:dyDescent="0.25">
      <c r="A84" t="s">
        <v>178</v>
      </c>
      <c r="B84" t="s">
        <v>267</v>
      </c>
      <c r="C84" t="s">
        <v>155</v>
      </c>
      <c r="D84" t="s">
        <v>235</v>
      </c>
      <c r="E84">
        <v>42984</v>
      </c>
      <c r="F84">
        <v>42231</v>
      </c>
      <c r="G84">
        <v>45920</v>
      </c>
      <c r="H84">
        <v>49677</v>
      </c>
      <c r="I84">
        <v>44900</v>
      </c>
      <c r="J84">
        <v>46842</v>
      </c>
      <c r="K84">
        <v>49067</v>
      </c>
      <c r="L84">
        <v>52772</v>
      </c>
      <c r="M84">
        <v>55096</v>
      </c>
      <c r="N84">
        <v>56962</v>
      </c>
      <c r="O84">
        <v>61845</v>
      </c>
      <c r="P84">
        <v>61738</v>
      </c>
      <c r="Q84">
        <v>59733</v>
      </c>
      <c r="R84">
        <v>64556</v>
      </c>
      <c r="S84">
        <v>65697</v>
      </c>
      <c r="T84">
        <v>70022</v>
      </c>
      <c r="U84">
        <v>73003</v>
      </c>
      <c r="V84">
        <v>76322</v>
      </c>
      <c r="W84">
        <v>79869</v>
      </c>
      <c r="X84">
        <v>83912</v>
      </c>
      <c r="Y84">
        <v>86951</v>
      </c>
      <c r="Z84">
        <v>91433</v>
      </c>
      <c r="AA84">
        <v>96607</v>
      </c>
      <c r="AB84">
        <v>70772</v>
      </c>
      <c r="AC84">
        <v>96464</v>
      </c>
      <c r="AD84">
        <v>113774</v>
      </c>
      <c r="AE84">
        <v>128344</v>
      </c>
      <c r="AF84">
        <v>136004</v>
      </c>
      <c r="AG84" t="s">
        <v>276</v>
      </c>
    </row>
    <row r="85" spans="1:33" x14ac:dyDescent="0.25">
      <c r="A85" t="s">
        <v>178</v>
      </c>
      <c r="B85" t="s">
        <v>267</v>
      </c>
      <c r="C85" t="s">
        <v>157</v>
      </c>
      <c r="D85" t="s">
        <v>156</v>
      </c>
      <c r="E85">
        <v>221642</v>
      </c>
      <c r="F85">
        <v>239248</v>
      </c>
      <c r="G85">
        <v>263732</v>
      </c>
      <c r="H85">
        <v>287497</v>
      </c>
      <c r="I85">
        <v>293959</v>
      </c>
      <c r="J85">
        <v>309714</v>
      </c>
      <c r="K85">
        <v>321060</v>
      </c>
      <c r="L85">
        <v>343259</v>
      </c>
      <c r="M85">
        <v>358895</v>
      </c>
      <c r="N85">
        <v>380997</v>
      </c>
      <c r="O85">
        <v>396174</v>
      </c>
      <c r="P85">
        <v>399637</v>
      </c>
      <c r="Q85">
        <v>388466</v>
      </c>
      <c r="R85">
        <v>403813</v>
      </c>
      <c r="S85">
        <v>423243</v>
      </c>
      <c r="T85">
        <v>450957</v>
      </c>
      <c r="U85">
        <v>475861</v>
      </c>
      <c r="V85">
        <v>504548</v>
      </c>
      <c r="W85">
        <v>557465</v>
      </c>
      <c r="X85">
        <v>587877</v>
      </c>
      <c r="Y85">
        <v>617398</v>
      </c>
      <c r="Z85">
        <v>647366</v>
      </c>
      <c r="AA85">
        <v>685043</v>
      </c>
      <c r="AB85">
        <v>522600</v>
      </c>
      <c r="AC85">
        <v>695395</v>
      </c>
      <c r="AD85">
        <v>806303</v>
      </c>
      <c r="AE85">
        <v>915775</v>
      </c>
      <c r="AF85">
        <v>960356</v>
      </c>
      <c r="AG85">
        <v>976493</v>
      </c>
    </row>
    <row r="86" spans="1:33" x14ac:dyDescent="0.25">
      <c r="A86" t="s">
        <v>178</v>
      </c>
      <c r="B86" t="s">
        <v>267</v>
      </c>
      <c r="C86" t="s">
        <v>159</v>
      </c>
      <c r="D86" t="s">
        <v>158</v>
      </c>
      <c r="E86">
        <v>70738</v>
      </c>
      <c r="F86">
        <v>75678</v>
      </c>
      <c r="G86">
        <v>84181</v>
      </c>
      <c r="H86">
        <v>93319</v>
      </c>
      <c r="I86">
        <v>90065</v>
      </c>
      <c r="J86">
        <v>92665</v>
      </c>
      <c r="K86">
        <v>94138</v>
      </c>
      <c r="L86">
        <v>102362</v>
      </c>
      <c r="M86">
        <v>108880</v>
      </c>
      <c r="N86">
        <v>115946</v>
      </c>
      <c r="O86">
        <v>124500</v>
      </c>
      <c r="P86">
        <v>123477</v>
      </c>
      <c r="Q86">
        <v>107349</v>
      </c>
      <c r="R86">
        <v>112137</v>
      </c>
      <c r="S86">
        <v>122034</v>
      </c>
      <c r="T86">
        <v>128891</v>
      </c>
      <c r="U86">
        <v>138288</v>
      </c>
      <c r="V86">
        <v>145786</v>
      </c>
      <c r="W86">
        <v>162594</v>
      </c>
      <c r="X86">
        <v>166618</v>
      </c>
      <c r="Y86">
        <v>176299</v>
      </c>
      <c r="Z86">
        <v>185740</v>
      </c>
      <c r="AA86">
        <v>194861</v>
      </c>
      <c r="AB86">
        <v>126702</v>
      </c>
      <c r="AC86">
        <v>176876</v>
      </c>
      <c r="AD86">
        <v>217699</v>
      </c>
      <c r="AE86">
        <v>245620</v>
      </c>
      <c r="AF86">
        <v>257248</v>
      </c>
      <c r="AG86" t="s">
        <v>276</v>
      </c>
    </row>
    <row r="87" spans="1:33" x14ac:dyDescent="0.25">
      <c r="A87" t="s">
        <v>178</v>
      </c>
      <c r="B87" t="s">
        <v>267</v>
      </c>
      <c r="C87" t="s">
        <v>161</v>
      </c>
      <c r="D87" t="s">
        <v>160</v>
      </c>
      <c r="E87">
        <v>150903</v>
      </c>
      <c r="F87">
        <v>163569</v>
      </c>
      <c r="G87">
        <v>179550</v>
      </c>
      <c r="H87">
        <v>194178</v>
      </c>
      <c r="I87">
        <v>203894</v>
      </c>
      <c r="J87">
        <v>217049</v>
      </c>
      <c r="K87">
        <v>226923</v>
      </c>
      <c r="L87">
        <v>240897</v>
      </c>
      <c r="M87">
        <v>250016</v>
      </c>
      <c r="N87">
        <v>265050</v>
      </c>
      <c r="O87">
        <v>271675</v>
      </c>
      <c r="P87">
        <v>276160</v>
      </c>
      <c r="Q87">
        <v>281117</v>
      </c>
      <c r="R87">
        <v>291676</v>
      </c>
      <c r="S87">
        <v>301209</v>
      </c>
      <c r="T87">
        <v>322066</v>
      </c>
      <c r="U87">
        <v>337573</v>
      </c>
      <c r="V87">
        <v>358762</v>
      </c>
      <c r="W87">
        <v>394871</v>
      </c>
      <c r="X87">
        <v>421259</v>
      </c>
      <c r="Y87">
        <v>441100</v>
      </c>
      <c r="Z87">
        <v>461627</v>
      </c>
      <c r="AA87">
        <v>490182</v>
      </c>
      <c r="AB87">
        <v>395898</v>
      </c>
      <c r="AC87">
        <v>518519</v>
      </c>
      <c r="AD87">
        <v>588605</v>
      </c>
      <c r="AE87">
        <v>670155</v>
      </c>
      <c r="AF87">
        <v>703108</v>
      </c>
      <c r="AG87" t="s">
        <v>276</v>
      </c>
    </row>
    <row r="88" spans="1:33" x14ac:dyDescent="0.25">
      <c r="A88" t="s">
        <v>178</v>
      </c>
      <c r="B88" t="s">
        <v>267</v>
      </c>
      <c r="C88" t="s">
        <v>162</v>
      </c>
      <c r="D88" t="s">
        <v>236</v>
      </c>
      <c r="E88">
        <v>230311</v>
      </c>
      <c r="F88">
        <v>248732</v>
      </c>
      <c r="G88">
        <v>260926</v>
      </c>
      <c r="H88">
        <v>279673</v>
      </c>
      <c r="I88">
        <v>265531</v>
      </c>
      <c r="J88">
        <v>284871</v>
      </c>
      <c r="K88">
        <v>283787</v>
      </c>
      <c r="L88">
        <v>297232</v>
      </c>
      <c r="M88">
        <v>310572</v>
      </c>
      <c r="N88">
        <v>324980</v>
      </c>
      <c r="O88">
        <v>330594</v>
      </c>
      <c r="P88">
        <v>330330</v>
      </c>
      <c r="Q88">
        <v>326369</v>
      </c>
      <c r="R88">
        <v>328193</v>
      </c>
      <c r="S88">
        <v>333543</v>
      </c>
      <c r="T88">
        <v>348633</v>
      </c>
      <c r="U88">
        <v>360484</v>
      </c>
      <c r="V88">
        <v>384706</v>
      </c>
      <c r="W88">
        <v>403450</v>
      </c>
      <c r="X88">
        <v>415886</v>
      </c>
      <c r="Y88">
        <v>433165</v>
      </c>
      <c r="Z88">
        <v>457654</v>
      </c>
      <c r="AA88">
        <v>477864</v>
      </c>
      <c r="AB88">
        <v>450626</v>
      </c>
      <c r="AC88">
        <v>484518</v>
      </c>
      <c r="AD88">
        <v>549781</v>
      </c>
      <c r="AE88">
        <v>589187</v>
      </c>
      <c r="AF88">
        <v>627985</v>
      </c>
      <c r="AG88">
        <v>649382</v>
      </c>
    </row>
    <row r="89" spans="1:33" x14ac:dyDescent="0.25">
      <c r="A89" t="s">
        <v>178</v>
      </c>
      <c r="B89" t="s">
        <v>267</v>
      </c>
      <c r="C89" t="s">
        <v>163</v>
      </c>
      <c r="D89" t="s">
        <v>237</v>
      </c>
      <c r="E89">
        <v>1145563</v>
      </c>
      <c r="F89">
        <v>1191319</v>
      </c>
      <c r="G89">
        <v>1252349</v>
      </c>
      <c r="H89">
        <v>1323025</v>
      </c>
      <c r="I89">
        <v>1392934</v>
      </c>
      <c r="J89">
        <v>1474399</v>
      </c>
      <c r="K89">
        <v>1552345</v>
      </c>
      <c r="L89">
        <v>1631545</v>
      </c>
      <c r="M89">
        <v>1711361</v>
      </c>
      <c r="N89">
        <v>1793097</v>
      </c>
      <c r="O89">
        <v>1888351</v>
      </c>
      <c r="P89">
        <v>1983092</v>
      </c>
      <c r="Q89">
        <v>2046568</v>
      </c>
      <c r="R89">
        <v>2109503</v>
      </c>
      <c r="S89">
        <v>2138618</v>
      </c>
      <c r="T89">
        <v>2161259</v>
      </c>
      <c r="U89">
        <v>2215152</v>
      </c>
      <c r="V89">
        <v>2275636</v>
      </c>
      <c r="W89">
        <v>2344018</v>
      </c>
      <c r="X89">
        <v>2391859</v>
      </c>
      <c r="Y89">
        <v>2455848</v>
      </c>
      <c r="Z89">
        <v>2558752</v>
      </c>
      <c r="AA89">
        <v>2630201</v>
      </c>
      <c r="AB89">
        <v>2711290</v>
      </c>
      <c r="AC89">
        <v>2807928</v>
      </c>
      <c r="AD89">
        <v>2925723</v>
      </c>
      <c r="AE89">
        <v>3098723</v>
      </c>
      <c r="AF89">
        <v>3296342</v>
      </c>
      <c r="AG89">
        <v>3447010</v>
      </c>
    </row>
    <row r="90" spans="1:33" x14ac:dyDescent="0.25">
      <c r="A90" t="s">
        <v>178</v>
      </c>
      <c r="B90" t="s">
        <v>267</v>
      </c>
      <c r="C90" t="s">
        <v>165</v>
      </c>
      <c r="D90" t="s">
        <v>164</v>
      </c>
      <c r="E90">
        <v>221048</v>
      </c>
      <c r="F90">
        <v>227257</v>
      </c>
      <c r="G90">
        <v>235315</v>
      </c>
      <c r="H90">
        <v>248424</v>
      </c>
      <c r="I90">
        <v>250648</v>
      </c>
      <c r="J90">
        <v>269639</v>
      </c>
      <c r="K90">
        <v>284775</v>
      </c>
      <c r="L90">
        <v>299641</v>
      </c>
      <c r="M90">
        <v>310335</v>
      </c>
      <c r="N90">
        <v>322673</v>
      </c>
      <c r="O90">
        <v>336141</v>
      </c>
      <c r="P90">
        <v>348149</v>
      </c>
      <c r="Q90">
        <v>364217</v>
      </c>
      <c r="R90">
        <v>386295</v>
      </c>
      <c r="S90">
        <v>392946</v>
      </c>
      <c r="T90">
        <v>393190</v>
      </c>
      <c r="U90">
        <v>388422</v>
      </c>
      <c r="V90">
        <v>404075</v>
      </c>
      <c r="W90">
        <v>422811</v>
      </c>
      <c r="X90">
        <v>437532</v>
      </c>
      <c r="Y90">
        <v>453939</v>
      </c>
      <c r="Z90">
        <v>474238</v>
      </c>
      <c r="AA90">
        <v>485113</v>
      </c>
      <c r="AB90">
        <v>514965</v>
      </c>
      <c r="AC90">
        <v>537072</v>
      </c>
      <c r="AD90">
        <v>562253</v>
      </c>
      <c r="AE90">
        <v>598837</v>
      </c>
      <c r="AF90">
        <v>641825</v>
      </c>
      <c r="AG90">
        <v>665071</v>
      </c>
    </row>
    <row r="91" spans="1:33" x14ac:dyDescent="0.25">
      <c r="A91" t="s">
        <v>178</v>
      </c>
      <c r="B91" t="s">
        <v>267</v>
      </c>
      <c r="C91" t="s">
        <v>166</v>
      </c>
      <c r="D91" t="s">
        <v>238</v>
      </c>
      <c r="E91">
        <v>169677</v>
      </c>
      <c r="F91">
        <v>169175</v>
      </c>
      <c r="G91">
        <v>170684</v>
      </c>
      <c r="H91">
        <v>175111</v>
      </c>
      <c r="I91">
        <v>179775</v>
      </c>
      <c r="J91">
        <v>192849</v>
      </c>
      <c r="K91">
        <v>214105</v>
      </c>
      <c r="L91">
        <v>226147</v>
      </c>
      <c r="M91">
        <v>242029</v>
      </c>
      <c r="N91">
        <v>253975</v>
      </c>
      <c r="O91">
        <v>267040</v>
      </c>
      <c r="P91">
        <v>285544</v>
      </c>
      <c r="Q91">
        <v>300625</v>
      </c>
      <c r="R91">
        <v>312689</v>
      </c>
      <c r="S91">
        <v>320862</v>
      </c>
      <c r="T91">
        <v>322468</v>
      </c>
      <c r="U91">
        <v>317849</v>
      </c>
      <c r="V91">
        <v>315266</v>
      </c>
      <c r="W91">
        <v>311719</v>
      </c>
      <c r="X91">
        <v>310571</v>
      </c>
      <c r="Y91">
        <v>312512</v>
      </c>
      <c r="Z91">
        <v>322546</v>
      </c>
      <c r="AA91">
        <v>332265</v>
      </c>
      <c r="AB91">
        <v>345424</v>
      </c>
      <c r="AC91">
        <v>364287</v>
      </c>
      <c r="AD91">
        <v>383256</v>
      </c>
      <c r="AE91">
        <v>400950</v>
      </c>
      <c r="AF91">
        <v>423032</v>
      </c>
      <c r="AG91">
        <v>442490</v>
      </c>
    </row>
    <row r="92" spans="1:33" x14ac:dyDescent="0.25">
      <c r="A92" t="s">
        <v>178</v>
      </c>
      <c r="B92" t="s">
        <v>267</v>
      </c>
      <c r="C92" t="s">
        <v>168</v>
      </c>
      <c r="D92" t="s">
        <v>167</v>
      </c>
      <c r="E92">
        <v>754836</v>
      </c>
      <c r="F92">
        <v>794887</v>
      </c>
      <c r="G92">
        <v>846351</v>
      </c>
      <c r="H92">
        <v>899491</v>
      </c>
      <c r="I92">
        <v>962515</v>
      </c>
      <c r="J92">
        <v>1011912</v>
      </c>
      <c r="K92">
        <v>1053466</v>
      </c>
      <c r="L92">
        <v>1105758</v>
      </c>
      <c r="M92">
        <v>1158998</v>
      </c>
      <c r="N92">
        <v>1216449</v>
      </c>
      <c r="O92">
        <v>1285170</v>
      </c>
      <c r="P92">
        <v>1349398</v>
      </c>
      <c r="Q92">
        <v>1381727</v>
      </c>
      <c r="R92">
        <v>1410520</v>
      </c>
      <c r="S92">
        <v>1424811</v>
      </c>
      <c r="T92">
        <v>1445603</v>
      </c>
      <c r="U92">
        <v>1508882</v>
      </c>
      <c r="V92">
        <v>1556295</v>
      </c>
      <c r="W92">
        <v>1609487</v>
      </c>
      <c r="X92">
        <v>1643757</v>
      </c>
      <c r="Y92">
        <v>1689398</v>
      </c>
      <c r="Z92">
        <v>1761967</v>
      </c>
      <c r="AA92">
        <v>1812822</v>
      </c>
      <c r="AB92">
        <v>1850899</v>
      </c>
      <c r="AC92">
        <v>1906568</v>
      </c>
      <c r="AD92">
        <v>1980211</v>
      </c>
      <c r="AE92">
        <v>2098935</v>
      </c>
      <c r="AF92">
        <v>2231485</v>
      </c>
      <c r="AG92">
        <v>2339450</v>
      </c>
    </row>
    <row r="93" spans="1:33" x14ac:dyDescent="0.25">
      <c r="A93" t="s">
        <v>178</v>
      </c>
      <c r="B93" t="s">
        <v>267</v>
      </c>
      <c r="C93" t="s">
        <v>0</v>
      </c>
      <c r="D93" s="25" t="s">
        <v>169</v>
      </c>
      <c r="E93" t="s">
        <v>0</v>
      </c>
      <c r="F93" t="s">
        <v>0</v>
      </c>
      <c r="G93" t="s">
        <v>0</v>
      </c>
      <c r="H93" t="s">
        <v>0</v>
      </c>
      <c r="I93" t="s">
        <v>0</v>
      </c>
      <c r="J93" t="s">
        <v>0</v>
      </c>
      <c r="K93" t="s">
        <v>0</v>
      </c>
      <c r="L93" t="s">
        <v>0</v>
      </c>
      <c r="M93" t="s">
        <v>0</v>
      </c>
      <c r="N93" t="s">
        <v>0</v>
      </c>
      <c r="O93" t="s">
        <v>0</v>
      </c>
      <c r="P93" t="s">
        <v>0</v>
      </c>
      <c r="Q93" t="s">
        <v>0</v>
      </c>
      <c r="R93" t="s">
        <v>0</v>
      </c>
      <c r="S93" t="s">
        <v>0</v>
      </c>
      <c r="T93" t="s">
        <v>0</v>
      </c>
      <c r="U93" t="s">
        <v>0</v>
      </c>
      <c r="V93" t="s">
        <v>0</v>
      </c>
      <c r="W93" t="s">
        <v>0</v>
      </c>
      <c r="X93" t="s">
        <v>0</v>
      </c>
      <c r="Y93" t="s">
        <v>0</v>
      </c>
      <c r="Z93" t="s">
        <v>0</v>
      </c>
      <c r="AA93" t="s">
        <v>0</v>
      </c>
      <c r="AB93" t="s">
        <v>0</v>
      </c>
      <c r="AC93" t="s">
        <v>0</v>
      </c>
      <c r="AD93" t="s">
        <v>0</v>
      </c>
      <c r="AE93" t="s">
        <v>0</v>
      </c>
      <c r="AF93" t="s">
        <v>0</v>
      </c>
      <c r="AG93" t="s">
        <v>0</v>
      </c>
    </row>
    <row r="94" spans="1:33" x14ac:dyDescent="0.25">
      <c r="A94" t="s">
        <v>178</v>
      </c>
      <c r="B94" t="s">
        <v>267</v>
      </c>
      <c r="C94" t="s">
        <v>171</v>
      </c>
      <c r="D94" t="s">
        <v>170</v>
      </c>
      <c r="E94">
        <v>203697</v>
      </c>
      <c r="F94">
        <v>182438</v>
      </c>
      <c r="G94">
        <v>177907</v>
      </c>
      <c r="H94">
        <v>209461</v>
      </c>
      <c r="I94">
        <v>224649</v>
      </c>
      <c r="J94">
        <v>209051</v>
      </c>
      <c r="K94">
        <v>254208</v>
      </c>
      <c r="L94">
        <v>310938</v>
      </c>
      <c r="M94">
        <v>355607</v>
      </c>
      <c r="N94">
        <v>400286</v>
      </c>
      <c r="O94">
        <v>460383</v>
      </c>
      <c r="P94">
        <v>539062</v>
      </c>
      <c r="Q94">
        <v>404739</v>
      </c>
      <c r="R94">
        <v>452098</v>
      </c>
      <c r="S94">
        <v>537671</v>
      </c>
      <c r="T94">
        <v>539980</v>
      </c>
      <c r="U94">
        <v>604016</v>
      </c>
      <c r="V94">
        <v>618691</v>
      </c>
      <c r="W94">
        <v>444399</v>
      </c>
      <c r="X94">
        <v>379296</v>
      </c>
      <c r="Y94">
        <v>444143</v>
      </c>
      <c r="Z94">
        <v>490610</v>
      </c>
      <c r="AA94">
        <v>458235</v>
      </c>
      <c r="AB94">
        <v>367227</v>
      </c>
      <c r="AC94">
        <v>566799</v>
      </c>
      <c r="AD94">
        <v>760992</v>
      </c>
      <c r="AE94">
        <v>682260</v>
      </c>
      <c r="AF94">
        <v>673934</v>
      </c>
      <c r="AG94">
        <v>656299</v>
      </c>
    </row>
    <row r="95" spans="1:33" x14ac:dyDescent="0.25">
      <c r="A95" t="s">
        <v>178</v>
      </c>
      <c r="B95" t="s">
        <v>267</v>
      </c>
      <c r="C95" t="s">
        <v>173</v>
      </c>
      <c r="D95" t="s">
        <v>172</v>
      </c>
      <c r="E95">
        <v>1107455</v>
      </c>
      <c r="F95">
        <v>1189656</v>
      </c>
      <c r="G95">
        <v>1236249</v>
      </c>
      <c r="H95">
        <v>1307320</v>
      </c>
      <c r="I95">
        <v>1322136</v>
      </c>
      <c r="J95">
        <v>1344944</v>
      </c>
      <c r="K95">
        <v>1410308</v>
      </c>
      <c r="L95">
        <v>1491582</v>
      </c>
      <c r="M95">
        <v>1593436</v>
      </c>
      <c r="N95">
        <v>1679348</v>
      </c>
      <c r="O95">
        <v>1725525</v>
      </c>
      <c r="P95">
        <v>1734123</v>
      </c>
      <c r="Q95">
        <v>1664349</v>
      </c>
      <c r="R95">
        <v>1751159</v>
      </c>
      <c r="S95">
        <v>1818426</v>
      </c>
      <c r="T95">
        <v>1921109</v>
      </c>
      <c r="U95">
        <v>2022318</v>
      </c>
      <c r="V95">
        <v>2110395</v>
      </c>
      <c r="W95">
        <v>2229785</v>
      </c>
      <c r="X95">
        <v>2276107</v>
      </c>
      <c r="Y95">
        <v>2355069</v>
      </c>
      <c r="Z95">
        <v>2445670</v>
      </c>
      <c r="AA95">
        <v>2574364</v>
      </c>
      <c r="AB95">
        <v>2637514</v>
      </c>
      <c r="AC95">
        <v>2952276</v>
      </c>
      <c r="AD95">
        <v>3242278</v>
      </c>
      <c r="AE95">
        <v>3432343</v>
      </c>
      <c r="AF95">
        <v>3555328</v>
      </c>
      <c r="AG95">
        <v>3827131</v>
      </c>
    </row>
    <row r="96" spans="1:33" x14ac:dyDescent="0.25">
      <c r="A96" t="s">
        <v>178</v>
      </c>
      <c r="B96" t="s">
        <v>267</v>
      </c>
      <c r="C96" t="s">
        <v>175</v>
      </c>
      <c r="D96" t="s">
        <v>174</v>
      </c>
      <c r="E96">
        <v>428734</v>
      </c>
      <c r="F96">
        <v>443682</v>
      </c>
      <c r="G96">
        <v>470098</v>
      </c>
      <c r="H96">
        <v>487835</v>
      </c>
      <c r="I96">
        <v>489285</v>
      </c>
      <c r="J96">
        <v>483215</v>
      </c>
      <c r="K96">
        <v>505351</v>
      </c>
      <c r="L96">
        <v>551095</v>
      </c>
      <c r="M96">
        <v>573563</v>
      </c>
      <c r="N96">
        <v>636962</v>
      </c>
      <c r="O96">
        <v>645910</v>
      </c>
      <c r="P96">
        <v>668661</v>
      </c>
      <c r="Q96">
        <v>662188</v>
      </c>
      <c r="R96">
        <v>712629</v>
      </c>
      <c r="S96">
        <v>740783</v>
      </c>
      <c r="T96">
        <v>753961</v>
      </c>
      <c r="U96">
        <v>785014</v>
      </c>
      <c r="V96">
        <v>832837</v>
      </c>
      <c r="W96">
        <v>884428</v>
      </c>
      <c r="X96">
        <v>906382</v>
      </c>
      <c r="Y96">
        <v>949174</v>
      </c>
      <c r="Z96">
        <v>997635</v>
      </c>
      <c r="AA96">
        <v>1041551</v>
      </c>
      <c r="AB96">
        <v>985427</v>
      </c>
      <c r="AC96">
        <v>1172223</v>
      </c>
      <c r="AD96">
        <v>1352891</v>
      </c>
      <c r="AE96">
        <v>1403837</v>
      </c>
      <c r="AF96">
        <v>1441659</v>
      </c>
      <c r="AG96">
        <v>1495110</v>
      </c>
    </row>
    <row r="97" spans="1:34" x14ac:dyDescent="0.25">
      <c r="A97" t="s">
        <v>178</v>
      </c>
      <c r="B97" t="s">
        <v>267</v>
      </c>
      <c r="C97" t="s">
        <v>176</v>
      </c>
      <c r="D97" t="s">
        <v>262</v>
      </c>
      <c r="E97">
        <v>1776964</v>
      </c>
      <c r="F97">
        <v>1865239</v>
      </c>
      <c r="G97">
        <v>1974827</v>
      </c>
      <c r="H97">
        <v>2020985</v>
      </c>
      <c r="I97">
        <v>1975808</v>
      </c>
      <c r="J97">
        <v>2018860</v>
      </c>
      <c r="K97">
        <v>2088836</v>
      </c>
      <c r="L97">
        <v>2228115</v>
      </c>
      <c r="M97">
        <v>2334485</v>
      </c>
      <c r="N97">
        <v>2445444</v>
      </c>
      <c r="O97">
        <v>2553296</v>
      </c>
      <c r="P97">
        <v>2543390</v>
      </c>
      <c r="Q97">
        <v>2417223</v>
      </c>
      <c r="R97">
        <v>2543245</v>
      </c>
      <c r="S97">
        <v>2626080</v>
      </c>
      <c r="T97">
        <v>2684017</v>
      </c>
      <c r="U97">
        <v>2805988</v>
      </c>
      <c r="V97">
        <v>2858502</v>
      </c>
      <c r="W97">
        <v>2984270</v>
      </c>
      <c r="X97">
        <v>3010101</v>
      </c>
      <c r="Y97">
        <v>3119738</v>
      </c>
      <c r="Z97">
        <v>3303269</v>
      </c>
      <c r="AA97">
        <v>3411420</v>
      </c>
      <c r="AB97">
        <v>3338603</v>
      </c>
      <c r="AC97">
        <v>3728967</v>
      </c>
      <c r="AD97">
        <v>4051720</v>
      </c>
      <c r="AE97">
        <v>4307760</v>
      </c>
      <c r="AF97">
        <v>4473416</v>
      </c>
      <c r="AG97">
        <v>4591518</v>
      </c>
    </row>
    <row r="98" spans="1:34" x14ac:dyDescent="0.25">
      <c r="A98" t="s">
        <v>178</v>
      </c>
      <c r="B98" t="s">
        <v>267</v>
      </c>
      <c r="C98" t="s">
        <v>248</v>
      </c>
      <c r="D98" t="s">
        <v>289</v>
      </c>
      <c r="E98">
        <v>1926138</v>
      </c>
      <c r="F98">
        <v>1992838</v>
      </c>
      <c r="G98">
        <v>2085225</v>
      </c>
      <c r="H98">
        <v>2220516</v>
      </c>
      <c r="I98">
        <v>2184589</v>
      </c>
      <c r="J98">
        <v>2170912</v>
      </c>
      <c r="K98">
        <v>2303446</v>
      </c>
      <c r="L98">
        <v>2503364</v>
      </c>
      <c r="M98">
        <v>2699680</v>
      </c>
      <c r="N98">
        <v>2890848</v>
      </c>
      <c r="O98">
        <v>3021882</v>
      </c>
      <c r="P98">
        <v>2987910</v>
      </c>
      <c r="Q98">
        <v>2665963</v>
      </c>
      <c r="R98">
        <v>2766156</v>
      </c>
      <c r="S98">
        <v>2926361</v>
      </c>
      <c r="T98">
        <v>3016231</v>
      </c>
      <c r="U98">
        <v>3169273</v>
      </c>
      <c r="V98">
        <v>3278325</v>
      </c>
      <c r="W98">
        <v>3230878</v>
      </c>
      <c r="X98">
        <v>3191340</v>
      </c>
      <c r="Y98">
        <v>3394081</v>
      </c>
      <c r="Z98">
        <v>3641504</v>
      </c>
      <c r="AA98">
        <v>3679984</v>
      </c>
      <c r="AB98">
        <v>3482643</v>
      </c>
      <c r="AC98">
        <v>3995251</v>
      </c>
      <c r="AD98">
        <v>4541635</v>
      </c>
      <c r="AE98">
        <v>4723292</v>
      </c>
      <c r="AF98">
        <v>4860061</v>
      </c>
      <c r="AG98">
        <v>4894096</v>
      </c>
    </row>
    <row r="99" spans="1:34" x14ac:dyDescent="0.25">
      <c r="A99" t="s">
        <v>178</v>
      </c>
      <c r="B99" t="s">
        <v>267</v>
      </c>
      <c r="C99" t="s">
        <v>263</v>
      </c>
      <c r="D99" t="s">
        <v>290</v>
      </c>
      <c r="E99">
        <v>5505851</v>
      </c>
      <c r="F99">
        <v>5878660</v>
      </c>
      <c r="G99">
        <v>6293599</v>
      </c>
      <c r="H99">
        <v>6707409</v>
      </c>
      <c r="I99">
        <v>7004406</v>
      </c>
      <c r="J99">
        <v>7283797</v>
      </c>
      <c r="K99">
        <v>7600657</v>
      </c>
      <c r="L99">
        <v>8082285</v>
      </c>
      <c r="M99">
        <v>8628156</v>
      </c>
      <c r="N99">
        <v>9131639</v>
      </c>
      <c r="O99">
        <v>9563996</v>
      </c>
      <c r="P99">
        <v>9798860</v>
      </c>
      <c r="Q99">
        <v>9765536</v>
      </c>
      <c r="R99">
        <v>10173313</v>
      </c>
      <c r="S99">
        <v>10534753</v>
      </c>
      <c r="T99">
        <v>11076477</v>
      </c>
      <c r="U99">
        <v>11496259</v>
      </c>
      <c r="V99">
        <v>12054178</v>
      </c>
      <c r="W99">
        <v>12720123</v>
      </c>
      <c r="X99">
        <v>13221714</v>
      </c>
      <c r="Y99">
        <v>13762173</v>
      </c>
      <c r="Z99">
        <v>14456260</v>
      </c>
      <c r="AA99">
        <v>15229796</v>
      </c>
      <c r="AB99">
        <v>15181347</v>
      </c>
      <c r="AC99">
        <v>16922466</v>
      </c>
      <c r="AD99">
        <v>18587257</v>
      </c>
      <c r="AE99">
        <v>19989501</v>
      </c>
      <c r="AF99">
        <v>21141611</v>
      </c>
      <c r="AG99">
        <v>22420992</v>
      </c>
    </row>
    <row r="100" spans="1:34" x14ac:dyDescent="0.25">
      <c r="A100" t="s">
        <v>178</v>
      </c>
      <c r="B100" t="s">
        <v>267</v>
      </c>
      <c r="C100" t="s">
        <v>250</v>
      </c>
      <c r="D100" t="s">
        <v>251</v>
      </c>
      <c r="E100">
        <v>66543</v>
      </c>
      <c r="F100">
        <v>65892</v>
      </c>
      <c r="G100">
        <v>65339</v>
      </c>
      <c r="H100">
        <v>65917</v>
      </c>
      <c r="I100">
        <v>66286</v>
      </c>
      <c r="J100">
        <v>67598</v>
      </c>
      <c r="K100">
        <v>72769</v>
      </c>
      <c r="L100">
        <v>75969</v>
      </c>
      <c r="M100">
        <v>79305</v>
      </c>
      <c r="N100">
        <v>82666</v>
      </c>
      <c r="O100">
        <v>86024</v>
      </c>
      <c r="P100">
        <v>91384</v>
      </c>
      <c r="Q100">
        <v>98144</v>
      </c>
      <c r="R100">
        <v>103915</v>
      </c>
      <c r="S100">
        <v>111189</v>
      </c>
      <c r="T100">
        <v>113234</v>
      </c>
      <c r="U100">
        <v>113342</v>
      </c>
      <c r="V100">
        <v>114114</v>
      </c>
      <c r="W100">
        <v>112217</v>
      </c>
      <c r="X100">
        <v>104330</v>
      </c>
      <c r="Y100">
        <v>104490</v>
      </c>
      <c r="Z100">
        <v>120686</v>
      </c>
      <c r="AA100">
        <v>125960</v>
      </c>
      <c r="AB100">
        <v>129643</v>
      </c>
      <c r="AC100">
        <v>132785</v>
      </c>
      <c r="AD100">
        <v>147585</v>
      </c>
      <c r="AE100">
        <v>153204</v>
      </c>
      <c r="AF100">
        <v>160217</v>
      </c>
      <c r="AG100">
        <v>167822.8</v>
      </c>
    </row>
    <row r="101" spans="1:34" x14ac:dyDescent="0.25">
      <c r="A101" t="s">
        <v>178</v>
      </c>
      <c r="B101" t="s">
        <v>267</v>
      </c>
      <c r="C101" t="s">
        <v>252</v>
      </c>
      <c r="D101" t="s">
        <v>253</v>
      </c>
      <c r="E101">
        <v>66543</v>
      </c>
      <c r="F101">
        <v>65892</v>
      </c>
      <c r="G101">
        <v>65339</v>
      </c>
      <c r="H101">
        <v>65917</v>
      </c>
      <c r="I101">
        <v>66286</v>
      </c>
      <c r="J101">
        <v>67598</v>
      </c>
      <c r="K101">
        <v>72769</v>
      </c>
      <c r="L101">
        <v>75969</v>
      </c>
      <c r="M101">
        <v>79305</v>
      </c>
      <c r="N101">
        <v>82666</v>
      </c>
      <c r="O101">
        <v>86024</v>
      </c>
      <c r="P101">
        <v>91384</v>
      </c>
      <c r="Q101">
        <v>98144</v>
      </c>
      <c r="R101">
        <v>103915</v>
      </c>
      <c r="S101">
        <v>111189</v>
      </c>
      <c r="T101">
        <v>113234</v>
      </c>
      <c r="U101">
        <v>113342</v>
      </c>
      <c r="V101">
        <v>114114</v>
      </c>
      <c r="W101">
        <v>112217</v>
      </c>
      <c r="X101">
        <v>104330</v>
      </c>
      <c r="Y101">
        <v>104490</v>
      </c>
      <c r="Z101">
        <v>120686</v>
      </c>
      <c r="AA101">
        <v>125960</v>
      </c>
      <c r="AB101">
        <v>129643</v>
      </c>
      <c r="AC101">
        <v>132785</v>
      </c>
      <c r="AD101">
        <v>147585</v>
      </c>
      <c r="AE101">
        <v>153204</v>
      </c>
      <c r="AF101">
        <v>160217</v>
      </c>
      <c r="AG101">
        <v>167822.8</v>
      </c>
    </row>
    <row r="102" spans="1:34" x14ac:dyDescent="0.25">
      <c r="A102" t="s">
        <v>178</v>
      </c>
      <c r="B102" t="s">
        <v>267</v>
      </c>
      <c r="C102" t="s">
        <v>254</v>
      </c>
      <c r="D102" t="s">
        <v>255</v>
      </c>
      <c r="E102">
        <v>2897</v>
      </c>
      <c r="F102">
        <v>3017</v>
      </c>
      <c r="G102">
        <v>3064</v>
      </c>
      <c r="H102">
        <v>3138</v>
      </c>
      <c r="I102">
        <v>3325</v>
      </c>
      <c r="J102">
        <v>3405</v>
      </c>
      <c r="K102">
        <v>3762</v>
      </c>
      <c r="L102">
        <v>3962</v>
      </c>
      <c r="M102">
        <v>4008</v>
      </c>
      <c r="N102">
        <v>3500</v>
      </c>
      <c r="O102">
        <v>3167</v>
      </c>
      <c r="P102">
        <v>3663</v>
      </c>
      <c r="Q102">
        <v>4126</v>
      </c>
      <c r="R102">
        <v>4545</v>
      </c>
      <c r="S102">
        <v>4710</v>
      </c>
      <c r="T102">
        <v>4453</v>
      </c>
      <c r="U102">
        <v>4487</v>
      </c>
      <c r="V102">
        <v>4534</v>
      </c>
      <c r="W102">
        <v>5176</v>
      </c>
      <c r="X102">
        <v>5327</v>
      </c>
      <c r="Y102">
        <v>5399</v>
      </c>
      <c r="Z102">
        <v>5473</v>
      </c>
      <c r="AA102">
        <v>5538</v>
      </c>
      <c r="AB102">
        <v>5527</v>
      </c>
      <c r="AC102">
        <v>5540</v>
      </c>
      <c r="AD102">
        <v>5704</v>
      </c>
      <c r="AE102">
        <v>5965</v>
      </c>
      <c r="AF102">
        <v>6361</v>
      </c>
      <c r="AG102" t="s">
        <v>276</v>
      </c>
    </row>
    <row r="103" spans="1:34" x14ac:dyDescent="0.25">
      <c r="A103" t="s">
        <v>178</v>
      </c>
      <c r="B103" t="s">
        <v>267</v>
      </c>
      <c r="C103" t="s">
        <v>256</v>
      </c>
      <c r="D103" t="s">
        <v>257</v>
      </c>
      <c r="E103">
        <v>63646</v>
      </c>
      <c r="F103">
        <v>62875</v>
      </c>
      <c r="G103">
        <v>62275</v>
      </c>
      <c r="H103">
        <v>62779</v>
      </c>
      <c r="I103">
        <v>62961</v>
      </c>
      <c r="J103">
        <v>64193</v>
      </c>
      <c r="K103">
        <v>69007</v>
      </c>
      <c r="L103">
        <v>72007</v>
      </c>
      <c r="M103">
        <v>75297</v>
      </c>
      <c r="N103">
        <v>79166</v>
      </c>
      <c r="O103">
        <v>82857</v>
      </c>
      <c r="P103">
        <v>87721</v>
      </c>
      <c r="Q103">
        <v>94018</v>
      </c>
      <c r="R103">
        <v>99370</v>
      </c>
      <c r="S103">
        <v>106479</v>
      </c>
      <c r="T103">
        <v>108781</v>
      </c>
      <c r="U103">
        <v>108855</v>
      </c>
      <c r="V103">
        <v>109580</v>
      </c>
      <c r="W103">
        <v>107041</v>
      </c>
      <c r="X103">
        <v>99003</v>
      </c>
      <c r="Y103">
        <v>99091</v>
      </c>
      <c r="Z103">
        <v>115213</v>
      </c>
      <c r="AA103">
        <v>120422</v>
      </c>
      <c r="AB103">
        <v>124116</v>
      </c>
      <c r="AC103">
        <v>127245</v>
      </c>
      <c r="AD103">
        <v>141881</v>
      </c>
      <c r="AE103">
        <v>147239</v>
      </c>
      <c r="AF103">
        <v>153856</v>
      </c>
      <c r="AG103" t="s">
        <v>276</v>
      </c>
    </row>
    <row r="104" spans="1:34" ht="15.75" x14ac:dyDescent="0.3">
      <c r="A104" s="26" t="s">
        <v>177</v>
      </c>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row>
    <row r="105" spans="1:34" x14ac:dyDescent="0.25">
      <c r="A105" s="24" t="s">
        <v>277</v>
      </c>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row>
    <row r="106" spans="1:34" x14ac:dyDescent="0.25">
      <c r="A106" s="24" t="s">
        <v>278</v>
      </c>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row>
    <row r="107" spans="1:34" x14ac:dyDescent="0.25">
      <c r="A107" s="24" t="s">
        <v>279</v>
      </c>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row>
    <row r="108" spans="1:34" x14ac:dyDescent="0.25">
      <c r="A108" s="24" t="s">
        <v>287</v>
      </c>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row>
    <row r="109" spans="1:34" x14ac:dyDescent="0.25">
      <c r="A109" s="24" t="s">
        <v>288</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row>
    <row r="110" spans="1:34" x14ac:dyDescent="0.25">
      <c r="A110" s="24" t="s">
        <v>292</v>
      </c>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row>
  </sheetData>
  <mergeCells count="11">
    <mergeCell ref="A106:AH106"/>
    <mergeCell ref="A107:AH107"/>
    <mergeCell ref="A108:AH108"/>
    <mergeCell ref="A109:AH109"/>
    <mergeCell ref="A110:AH110"/>
    <mergeCell ref="A1:AG1"/>
    <mergeCell ref="A2:AG2"/>
    <mergeCell ref="A3:AG3"/>
    <mergeCell ref="A4:AG4"/>
    <mergeCell ref="A104:AH104"/>
    <mergeCell ref="A105:AH105"/>
  </mergeCells>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EEC8-5FC4-489C-9B0A-5AB0E9AD180E}">
  <dimension ref="A1:AG111"/>
  <sheetViews>
    <sheetView workbookViewId="0">
      <pane xSplit="5" ySplit="9" topLeftCell="V94" activePane="bottomRight" state="frozenSplit"/>
      <selection pane="topRight" activeCell="E1" sqref="E1"/>
      <selection pane="bottomLeft" activeCell="A9" sqref="A9"/>
      <selection pane="bottomRight" activeCell="V114" sqref="V114"/>
    </sheetView>
  </sheetViews>
  <sheetFormatPr defaultRowHeight="15" x14ac:dyDescent="0.25"/>
  <cols>
    <col min="4" max="4" width="65.42578125" bestFit="1" customWidth="1"/>
    <col min="5" max="24" width="14" bestFit="1" customWidth="1"/>
    <col min="25" max="29" width="15" bestFit="1" customWidth="1"/>
    <col min="30" max="30" width="15" customWidth="1"/>
    <col min="31" max="32" width="15" bestFit="1" customWidth="1"/>
  </cols>
  <sheetData>
    <row r="1" spans="1:32" ht="18" x14ac:dyDescent="0.25">
      <c r="A1" s="21" t="s">
        <v>203</v>
      </c>
      <c r="B1" s="23"/>
      <c r="C1" s="23"/>
      <c r="D1" s="23"/>
      <c r="E1" s="23"/>
      <c r="F1" s="23"/>
      <c r="G1" s="23"/>
      <c r="H1" s="23"/>
      <c r="I1" s="23"/>
      <c r="J1" s="23"/>
      <c r="K1" s="23"/>
      <c r="L1" s="23"/>
      <c r="M1" s="23"/>
      <c r="N1" s="23"/>
      <c r="O1" s="23"/>
      <c r="P1" s="23"/>
      <c r="Q1" s="23"/>
      <c r="R1" s="23"/>
      <c r="S1" s="23"/>
      <c r="T1" s="23"/>
      <c r="U1" s="23"/>
      <c r="V1" s="23"/>
      <c r="W1" s="23"/>
      <c r="X1" s="19" t="s">
        <v>283</v>
      </c>
    </row>
    <row r="2" spans="1:32" ht="16.5" x14ac:dyDescent="0.25">
      <c r="A2" s="22" t="s">
        <v>2</v>
      </c>
      <c r="B2" s="23"/>
      <c r="C2" s="23"/>
      <c r="D2" s="23"/>
      <c r="E2" s="23"/>
      <c r="F2" s="23"/>
      <c r="G2" s="23"/>
      <c r="H2" s="23"/>
      <c r="I2" s="23"/>
      <c r="J2" s="23"/>
      <c r="K2" s="23"/>
      <c r="L2" s="23"/>
      <c r="M2" s="23"/>
      <c r="N2" s="23"/>
      <c r="O2" s="23"/>
      <c r="P2" s="23"/>
      <c r="Q2" s="23"/>
      <c r="R2" s="23"/>
      <c r="S2" s="23"/>
      <c r="T2" s="23"/>
      <c r="U2" s="23"/>
      <c r="V2" s="23"/>
      <c r="W2" s="23"/>
      <c r="X2" t="s">
        <v>284</v>
      </c>
    </row>
    <row r="3" spans="1:32" x14ac:dyDescent="0.25">
      <c r="A3" s="23" t="s">
        <v>3</v>
      </c>
      <c r="B3" s="23"/>
      <c r="C3" s="23"/>
      <c r="D3" s="23"/>
      <c r="E3" s="23"/>
      <c r="F3" s="23"/>
      <c r="G3" s="23"/>
      <c r="H3" s="23"/>
      <c r="I3" s="23"/>
      <c r="J3" s="23"/>
      <c r="K3" s="23"/>
      <c r="L3" s="23"/>
      <c r="M3" s="23"/>
      <c r="N3" s="23"/>
      <c r="O3" s="23"/>
      <c r="P3" s="23"/>
      <c r="Q3" s="23"/>
      <c r="R3" s="23"/>
      <c r="S3" s="23"/>
      <c r="T3" s="23"/>
      <c r="U3" s="23"/>
      <c r="V3" s="23"/>
      <c r="W3" s="23"/>
      <c r="X3" t="s">
        <v>285</v>
      </c>
    </row>
    <row r="4" spans="1:32" x14ac:dyDescent="0.25">
      <c r="A4" s="23" t="s">
        <v>0</v>
      </c>
      <c r="B4" s="23"/>
      <c r="C4" s="23"/>
      <c r="D4" s="23"/>
      <c r="E4" s="23"/>
      <c r="F4" s="23"/>
      <c r="G4" s="23"/>
      <c r="H4" s="23"/>
      <c r="I4" s="23"/>
      <c r="J4" s="23"/>
      <c r="K4" s="23"/>
      <c r="L4" s="23"/>
      <c r="M4" s="23"/>
      <c r="N4" s="23"/>
      <c r="O4" s="23"/>
      <c r="P4" s="23"/>
      <c r="Q4" s="23"/>
      <c r="R4" s="23"/>
      <c r="S4" s="23"/>
      <c r="T4" s="23"/>
      <c r="U4" s="23"/>
      <c r="V4" s="23"/>
      <c r="W4" s="23"/>
    </row>
    <row r="6" spans="1:32" x14ac:dyDescent="0.25">
      <c r="A6" s="29" t="s">
        <v>297</v>
      </c>
      <c r="B6" s="29" t="s">
        <v>241</v>
      </c>
      <c r="C6" s="29" t="s">
        <v>242</v>
      </c>
      <c r="D6" s="29" t="s">
        <v>243</v>
      </c>
      <c r="E6" s="29" t="s">
        <v>4</v>
      </c>
      <c r="F6" s="29" t="s">
        <v>5</v>
      </c>
      <c r="G6" s="29" t="s">
        <v>6</v>
      </c>
      <c r="H6" s="29" t="s">
        <v>7</v>
      </c>
      <c r="I6" s="29" t="s">
        <v>8</v>
      </c>
      <c r="J6" s="29" t="s">
        <v>9</v>
      </c>
      <c r="K6" s="29" t="s">
        <v>10</v>
      </c>
      <c r="L6" s="29" t="s">
        <v>11</v>
      </c>
      <c r="M6" s="29" t="s">
        <v>12</v>
      </c>
      <c r="N6" s="29" t="s">
        <v>13</v>
      </c>
      <c r="O6" s="29" t="s">
        <v>14</v>
      </c>
      <c r="P6" s="29" t="s">
        <v>15</v>
      </c>
      <c r="Q6" s="29" t="s">
        <v>16</v>
      </c>
      <c r="R6" s="29" t="s">
        <v>17</v>
      </c>
      <c r="S6" s="29" t="s">
        <v>18</v>
      </c>
      <c r="T6" s="29" t="s">
        <v>19</v>
      </c>
      <c r="U6" s="29" t="s">
        <v>20</v>
      </c>
      <c r="V6" s="29" t="s">
        <v>201</v>
      </c>
      <c r="W6" s="29" t="s">
        <v>209</v>
      </c>
      <c r="X6" s="29" t="s">
        <v>213</v>
      </c>
      <c r="Y6" s="29" t="s">
        <v>215</v>
      </c>
      <c r="Z6" s="29" t="s">
        <v>244</v>
      </c>
      <c r="AA6" s="29" t="s">
        <v>265</v>
      </c>
      <c r="AB6" s="29" t="s">
        <v>266</v>
      </c>
      <c r="AC6" s="29" t="s">
        <v>269</v>
      </c>
      <c r="AD6" s="29" t="s">
        <v>272</v>
      </c>
      <c r="AE6" s="29" t="s">
        <v>298</v>
      </c>
      <c r="AF6" s="29" t="s">
        <v>299</v>
      </c>
    </row>
    <row r="7" spans="1:32" x14ac:dyDescent="0.25">
      <c r="A7" t="s">
        <v>21</v>
      </c>
      <c r="B7" t="s">
        <v>22</v>
      </c>
      <c r="C7" t="s">
        <v>23</v>
      </c>
      <c r="D7" t="s">
        <v>24</v>
      </c>
      <c r="E7">
        <v>43063282</v>
      </c>
      <c r="F7">
        <v>46429656</v>
      </c>
      <c r="G7">
        <v>48859420</v>
      </c>
      <c r="H7">
        <v>51352916</v>
      </c>
      <c r="I7">
        <v>53041975</v>
      </c>
      <c r="J7">
        <v>54061460</v>
      </c>
      <c r="K7">
        <v>56035504</v>
      </c>
      <c r="L7">
        <v>59513382</v>
      </c>
      <c r="M7">
        <v>62366193</v>
      </c>
      <c r="N7">
        <v>65581215</v>
      </c>
      <c r="O7">
        <v>69097955</v>
      </c>
      <c r="P7">
        <v>71711312</v>
      </c>
      <c r="Q7">
        <v>70627035</v>
      </c>
      <c r="R7">
        <v>71839932</v>
      </c>
      <c r="S7">
        <v>74078603</v>
      </c>
      <c r="T7">
        <v>77824511</v>
      </c>
      <c r="U7">
        <v>80019096</v>
      </c>
      <c r="V7">
        <v>84320734</v>
      </c>
      <c r="W7">
        <v>87434414</v>
      </c>
      <c r="X7">
        <v>90073147</v>
      </c>
      <c r="Y7">
        <v>92656919</v>
      </c>
      <c r="Z7">
        <v>96343443</v>
      </c>
      <c r="AA7">
        <v>98491980</v>
      </c>
      <c r="AB7">
        <v>100034013</v>
      </c>
      <c r="AC7">
        <v>105601595</v>
      </c>
      <c r="AD7">
        <v>112626377</v>
      </c>
      <c r="AE7">
        <v>118198486</v>
      </c>
      <c r="AF7">
        <v>122971507</v>
      </c>
    </row>
    <row r="8" spans="1:32" x14ac:dyDescent="0.25">
      <c r="A8" t="s">
        <v>21</v>
      </c>
      <c r="B8" t="s">
        <v>22</v>
      </c>
      <c r="C8" t="s">
        <v>25</v>
      </c>
      <c r="D8" t="s">
        <v>26</v>
      </c>
      <c r="E8">
        <v>35225557</v>
      </c>
      <c r="F8">
        <v>38215294</v>
      </c>
      <c r="G8">
        <v>40191527</v>
      </c>
      <c r="H8">
        <v>42160531</v>
      </c>
      <c r="I8">
        <v>43317169</v>
      </c>
      <c r="J8">
        <v>44050047</v>
      </c>
      <c r="K8">
        <v>45560877</v>
      </c>
      <c r="L8">
        <v>48552247</v>
      </c>
      <c r="M8">
        <v>50924741</v>
      </c>
      <c r="N8">
        <v>53608373</v>
      </c>
      <c r="O8">
        <v>56536635</v>
      </c>
      <c r="P8">
        <v>58435331</v>
      </c>
      <c r="Q8">
        <v>56496556</v>
      </c>
      <c r="R8">
        <v>57235413</v>
      </c>
      <c r="S8">
        <v>59533755</v>
      </c>
      <c r="T8">
        <v>63174091</v>
      </c>
      <c r="U8">
        <v>64691749</v>
      </c>
      <c r="V8">
        <v>68411854</v>
      </c>
      <c r="W8">
        <v>70982933</v>
      </c>
      <c r="X8">
        <v>73033719</v>
      </c>
      <c r="Y8">
        <v>75097627</v>
      </c>
      <c r="Z8">
        <v>78232590</v>
      </c>
      <c r="AA8">
        <v>80237096</v>
      </c>
      <c r="AB8">
        <v>81484088</v>
      </c>
      <c r="AC8">
        <v>86835884</v>
      </c>
      <c r="AD8">
        <v>93447902</v>
      </c>
      <c r="AE8">
        <v>98001248</v>
      </c>
      <c r="AF8">
        <v>101731107</v>
      </c>
    </row>
    <row r="9" spans="1:32" x14ac:dyDescent="0.25">
      <c r="A9" t="s">
        <v>21</v>
      </c>
      <c r="B9" t="s">
        <v>22</v>
      </c>
      <c r="C9" t="s">
        <v>27</v>
      </c>
      <c r="D9" t="s">
        <v>261</v>
      </c>
      <c r="E9">
        <v>363000</v>
      </c>
      <c r="F9">
        <v>419560</v>
      </c>
      <c r="G9">
        <v>417457</v>
      </c>
      <c r="H9">
        <v>418564</v>
      </c>
      <c r="I9">
        <v>459852</v>
      </c>
      <c r="J9">
        <v>444152</v>
      </c>
      <c r="K9">
        <v>569287</v>
      </c>
      <c r="L9">
        <v>652292</v>
      </c>
      <c r="M9">
        <v>562114</v>
      </c>
      <c r="N9">
        <v>557813</v>
      </c>
      <c r="O9">
        <v>846892</v>
      </c>
      <c r="P9">
        <v>773139</v>
      </c>
      <c r="Q9">
        <v>794215</v>
      </c>
      <c r="R9">
        <v>831291</v>
      </c>
      <c r="S9">
        <v>817456</v>
      </c>
      <c r="T9">
        <v>1063161</v>
      </c>
      <c r="U9">
        <v>984740</v>
      </c>
      <c r="V9">
        <v>1107023</v>
      </c>
      <c r="W9">
        <v>971561</v>
      </c>
      <c r="X9">
        <v>981627</v>
      </c>
      <c r="Y9">
        <v>1204138</v>
      </c>
      <c r="Z9">
        <v>1090360</v>
      </c>
      <c r="AA9">
        <v>1124348</v>
      </c>
      <c r="AB9">
        <v>1079632</v>
      </c>
      <c r="AC9">
        <v>1337032</v>
      </c>
      <c r="AD9">
        <v>1319227</v>
      </c>
      <c r="AE9">
        <v>1438906</v>
      </c>
      <c r="AF9">
        <v>1698926</v>
      </c>
    </row>
    <row r="10" spans="1:32" x14ac:dyDescent="0.25">
      <c r="A10" t="s">
        <v>21</v>
      </c>
      <c r="B10" t="s">
        <v>22</v>
      </c>
      <c r="C10" t="s">
        <v>28</v>
      </c>
      <c r="D10" t="s">
        <v>29</v>
      </c>
      <c r="E10">
        <v>309710</v>
      </c>
      <c r="F10">
        <v>363981</v>
      </c>
      <c r="G10">
        <v>352245</v>
      </c>
      <c r="H10">
        <v>353017</v>
      </c>
      <c r="I10">
        <v>392016</v>
      </c>
      <c r="J10">
        <v>374060</v>
      </c>
      <c r="K10">
        <v>485607</v>
      </c>
      <c r="L10">
        <v>540926</v>
      </c>
      <c r="M10">
        <v>449968</v>
      </c>
      <c r="N10">
        <v>408935</v>
      </c>
      <c r="O10">
        <v>687572</v>
      </c>
      <c r="P10">
        <v>599552</v>
      </c>
      <c r="Q10">
        <v>595643</v>
      </c>
      <c r="R10">
        <v>614954</v>
      </c>
      <c r="S10">
        <v>589993</v>
      </c>
      <c r="T10">
        <v>785679</v>
      </c>
      <c r="U10">
        <v>696908</v>
      </c>
      <c r="V10">
        <v>817492</v>
      </c>
      <c r="W10">
        <v>677662</v>
      </c>
      <c r="X10">
        <v>678319</v>
      </c>
      <c r="Y10">
        <v>890244</v>
      </c>
      <c r="Z10">
        <v>759111</v>
      </c>
      <c r="AA10">
        <v>785016</v>
      </c>
      <c r="AB10">
        <v>706364</v>
      </c>
      <c r="AC10">
        <v>965107</v>
      </c>
      <c r="AD10">
        <v>922424</v>
      </c>
      <c r="AE10">
        <v>1010680</v>
      </c>
      <c r="AF10">
        <v>1238329</v>
      </c>
    </row>
    <row r="11" spans="1:32" x14ac:dyDescent="0.25">
      <c r="A11" t="s">
        <v>21</v>
      </c>
      <c r="B11" t="s">
        <v>22</v>
      </c>
      <c r="C11" t="s">
        <v>30</v>
      </c>
      <c r="D11" t="s">
        <v>31</v>
      </c>
      <c r="E11">
        <v>53291</v>
      </c>
      <c r="F11">
        <v>55578</v>
      </c>
      <c r="G11">
        <v>65213</v>
      </c>
      <c r="H11">
        <v>65547</v>
      </c>
      <c r="I11">
        <v>67836</v>
      </c>
      <c r="J11">
        <v>70093</v>
      </c>
      <c r="K11">
        <v>83679</v>
      </c>
      <c r="L11">
        <v>111365</v>
      </c>
      <c r="M11">
        <v>112146</v>
      </c>
      <c r="N11">
        <v>148878</v>
      </c>
      <c r="O11">
        <v>159320</v>
      </c>
      <c r="P11">
        <v>173588</v>
      </c>
      <c r="Q11">
        <v>198572</v>
      </c>
      <c r="R11">
        <v>216337</v>
      </c>
      <c r="S11">
        <v>227463</v>
      </c>
      <c r="T11">
        <v>277482</v>
      </c>
      <c r="U11">
        <v>287832</v>
      </c>
      <c r="V11">
        <v>289531</v>
      </c>
      <c r="W11">
        <v>293899</v>
      </c>
      <c r="X11">
        <v>303308</v>
      </c>
      <c r="Y11">
        <v>313894</v>
      </c>
      <c r="Z11">
        <v>331249</v>
      </c>
      <c r="AA11">
        <v>339332</v>
      </c>
      <c r="AB11">
        <v>373268</v>
      </c>
      <c r="AC11">
        <v>371925</v>
      </c>
      <c r="AD11">
        <v>396803</v>
      </c>
      <c r="AE11">
        <v>428226</v>
      </c>
      <c r="AF11">
        <v>460597</v>
      </c>
    </row>
    <row r="12" spans="1:32" x14ac:dyDescent="0.25">
      <c r="A12" t="s">
        <v>21</v>
      </c>
      <c r="B12" t="s">
        <v>22</v>
      </c>
      <c r="C12" t="s">
        <v>32</v>
      </c>
      <c r="D12" t="s">
        <v>216</v>
      </c>
      <c r="E12">
        <v>81929</v>
      </c>
      <c r="F12">
        <v>89804</v>
      </c>
      <c r="G12">
        <v>94259</v>
      </c>
      <c r="H12">
        <v>92981</v>
      </c>
      <c r="I12">
        <v>97161</v>
      </c>
      <c r="J12">
        <v>92172</v>
      </c>
      <c r="K12">
        <v>92627</v>
      </c>
      <c r="L12">
        <v>105832</v>
      </c>
      <c r="M12">
        <v>111296</v>
      </c>
      <c r="N12">
        <v>116053</v>
      </c>
      <c r="O12">
        <v>117660</v>
      </c>
      <c r="P12">
        <v>122849</v>
      </c>
      <c r="Q12">
        <v>119455</v>
      </c>
      <c r="R12">
        <v>118592</v>
      </c>
      <c r="S12">
        <v>123770</v>
      </c>
      <c r="T12">
        <v>129878</v>
      </c>
      <c r="U12">
        <v>133888</v>
      </c>
      <c r="V12">
        <v>143667</v>
      </c>
      <c r="W12">
        <v>152458</v>
      </c>
      <c r="X12">
        <v>159897</v>
      </c>
      <c r="Y12">
        <v>174406</v>
      </c>
      <c r="Z12">
        <v>187138</v>
      </c>
      <c r="AA12">
        <v>186071</v>
      </c>
      <c r="AB12">
        <v>172656</v>
      </c>
      <c r="AC12">
        <v>179054</v>
      </c>
      <c r="AD12">
        <v>191545</v>
      </c>
      <c r="AE12">
        <v>205929</v>
      </c>
      <c r="AF12">
        <v>210138</v>
      </c>
    </row>
    <row r="13" spans="1:32" x14ac:dyDescent="0.25">
      <c r="A13" t="s">
        <v>21</v>
      </c>
      <c r="B13" t="s">
        <v>22</v>
      </c>
      <c r="C13" t="s">
        <v>33</v>
      </c>
      <c r="D13" t="s">
        <v>34</v>
      </c>
      <c r="E13" t="s">
        <v>204</v>
      </c>
      <c r="F13" t="s">
        <v>204</v>
      </c>
      <c r="G13" t="s">
        <v>204</v>
      </c>
      <c r="H13" t="s">
        <v>204</v>
      </c>
      <c r="I13" t="s">
        <v>205</v>
      </c>
      <c r="J13">
        <v>0</v>
      </c>
      <c r="K13">
        <v>0</v>
      </c>
      <c r="L13">
        <v>0</v>
      </c>
      <c r="M13">
        <v>0</v>
      </c>
      <c r="N13">
        <v>0</v>
      </c>
      <c r="O13">
        <v>0</v>
      </c>
      <c r="P13">
        <v>0</v>
      </c>
      <c r="Q13">
        <v>0</v>
      </c>
      <c r="R13">
        <v>0</v>
      </c>
      <c r="S13">
        <v>0</v>
      </c>
      <c r="T13">
        <v>0</v>
      </c>
      <c r="U13">
        <v>0</v>
      </c>
      <c r="V13">
        <v>0</v>
      </c>
      <c r="W13">
        <v>0</v>
      </c>
      <c r="X13">
        <v>0</v>
      </c>
      <c r="Y13">
        <v>0</v>
      </c>
      <c r="Z13">
        <v>0</v>
      </c>
      <c r="AA13">
        <v>0</v>
      </c>
      <c r="AB13">
        <v>0</v>
      </c>
      <c r="AC13" t="s">
        <v>205</v>
      </c>
      <c r="AD13" t="s">
        <v>205</v>
      </c>
      <c r="AE13" t="s">
        <v>205</v>
      </c>
      <c r="AF13" t="s">
        <v>205</v>
      </c>
    </row>
    <row r="14" spans="1:32" x14ac:dyDescent="0.25">
      <c r="A14" t="s">
        <v>21</v>
      </c>
      <c r="B14" t="s">
        <v>22</v>
      </c>
      <c r="C14" t="s">
        <v>36</v>
      </c>
      <c r="D14" t="s">
        <v>217</v>
      </c>
      <c r="E14">
        <v>79770</v>
      </c>
      <c r="F14">
        <v>87449</v>
      </c>
      <c r="G14">
        <v>91727</v>
      </c>
      <c r="H14">
        <v>89410</v>
      </c>
      <c r="I14">
        <v>96506</v>
      </c>
      <c r="J14" t="s">
        <v>205</v>
      </c>
      <c r="K14">
        <v>91957</v>
      </c>
      <c r="L14">
        <v>105209</v>
      </c>
      <c r="M14">
        <v>110162</v>
      </c>
      <c r="N14">
        <v>115150</v>
      </c>
      <c r="O14">
        <v>116857</v>
      </c>
      <c r="P14">
        <v>120878</v>
      </c>
      <c r="Q14">
        <v>117638</v>
      </c>
      <c r="R14">
        <v>116709</v>
      </c>
      <c r="S14">
        <v>121677</v>
      </c>
      <c r="T14">
        <v>128299</v>
      </c>
      <c r="U14">
        <v>131739</v>
      </c>
      <c r="V14">
        <v>141044</v>
      </c>
      <c r="W14">
        <v>148843</v>
      </c>
      <c r="X14">
        <v>156792</v>
      </c>
      <c r="Y14">
        <v>170886</v>
      </c>
      <c r="Z14">
        <v>183726</v>
      </c>
      <c r="AA14">
        <v>181932</v>
      </c>
      <c r="AB14">
        <v>168121</v>
      </c>
      <c r="AC14">
        <v>170982</v>
      </c>
      <c r="AD14">
        <v>186273</v>
      </c>
      <c r="AE14">
        <v>200074</v>
      </c>
      <c r="AF14">
        <v>205132</v>
      </c>
    </row>
    <row r="15" spans="1:32" x14ac:dyDescent="0.25">
      <c r="A15" t="s">
        <v>21</v>
      </c>
      <c r="B15" t="s">
        <v>22</v>
      </c>
      <c r="C15" t="s">
        <v>37</v>
      </c>
      <c r="D15" t="s">
        <v>38</v>
      </c>
      <c r="E15" t="s">
        <v>204</v>
      </c>
      <c r="F15" t="s">
        <v>204</v>
      </c>
      <c r="G15" t="s">
        <v>204</v>
      </c>
      <c r="H15" t="s">
        <v>204</v>
      </c>
      <c r="I15" t="s">
        <v>205</v>
      </c>
      <c r="J15" t="s">
        <v>205</v>
      </c>
      <c r="K15">
        <v>670</v>
      </c>
      <c r="L15">
        <v>623</v>
      </c>
      <c r="M15">
        <v>1134</v>
      </c>
      <c r="N15">
        <v>903</v>
      </c>
      <c r="O15">
        <v>803</v>
      </c>
      <c r="P15">
        <v>1971</v>
      </c>
      <c r="Q15">
        <v>1817</v>
      </c>
      <c r="R15">
        <v>1883</v>
      </c>
      <c r="S15">
        <v>2093</v>
      </c>
      <c r="T15">
        <v>1579</v>
      </c>
      <c r="U15">
        <v>2149</v>
      </c>
      <c r="V15">
        <v>2623</v>
      </c>
      <c r="W15">
        <v>3615</v>
      </c>
      <c r="X15">
        <v>3104</v>
      </c>
      <c r="Y15">
        <v>3520</v>
      </c>
      <c r="Z15">
        <v>3412</v>
      </c>
      <c r="AA15">
        <v>4139</v>
      </c>
      <c r="AB15">
        <v>4535</v>
      </c>
      <c r="AC15" t="s">
        <v>205</v>
      </c>
      <c r="AD15" t="s">
        <v>205</v>
      </c>
      <c r="AE15" t="s">
        <v>205</v>
      </c>
      <c r="AF15" t="s">
        <v>205</v>
      </c>
    </row>
    <row r="16" spans="1:32" x14ac:dyDescent="0.25">
      <c r="A16" t="s">
        <v>21</v>
      </c>
      <c r="B16" t="s">
        <v>22</v>
      </c>
      <c r="C16" t="s">
        <v>39</v>
      </c>
      <c r="D16" t="s">
        <v>40</v>
      </c>
      <c r="E16">
        <v>486488</v>
      </c>
      <c r="F16">
        <v>537714</v>
      </c>
      <c r="G16">
        <v>612191</v>
      </c>
      <c r="H16">
        <v>614749</v>
      </c>
      <c r="I16">
        <v>647443</v>
      </c>
      <c r="J16">
        <v>707149</v>
      </c>
      <c r="K16">
        <v>636671</v>
      </c>
      <c r="L16">
        <v>685976</v>
      </c>
      <c r="M16">
        <v>630755</v>
      </c>
      <c r="N16">
        <v>665596</v>
      </c>
      <c r="O16">
        <v>718070</v>
      </c>
      <c r="P16">
        <v>746523</v>
      </c>
      <c r="Q16">
        <v>740013</v>
      </c>
      <c r="R16">
        <v>717613</v>
      </c>
      <c r="S16">
        <v>732829</v>
      </c>
      <c r="T16">
        <v>723197</v>
      </c>
      <c r="U16">
        <v>718839</v>
      </c>
      <c r="V16">
        <v>776238</v>
      </c>
      <c r="W16">
        <v>781870</v>
      </c>
      <c r="X16">
        <v>815119</v>
      </c>
      <c r="Y16">
        <v>805357</v>
      </c>
      <c r="Z16">
        <v>839785</v>
      </c>
      <c r="AA16">
        <v>851205</v>
      </c>
      <c r="AB16">
        <v>912587</v>
      </c>
      <c r="AC16">
        <v>870567</v>
      </c>
      <c r="AD16">
        <v>849807</v>
      </c>
      <c r="AE16">
        <v>818726</v>
      </c>
      <c r="AF16">
        <v>868746</v>
      </c>
    </row>
    <row r="17" spans="1:32" x14ac:dyDescent="0.25">
      <c r="A17" t="s">
        <v>21</v>
      </c>
      <c r="B17" t="s">
        <v>22</v>
      </c>
      <c r="C17" t="s">
        <v>41</v>
      </c>
      <c r="D17" t="s">
        <v>42</v>
      </c>
      <c r="E17">
        <v>2183546</v>
      </c>
      <c r="F17">
        <v>2413152</v>
      </c>
      <c r="G17">
        <v>2588020</v>
      </c>
      <c r="H17">
        <v>2606427</v>
      </c>
      <c r="I17">
        <v>2733005</v>
      </c>
      <c r="J17">
        <v>2812569</v>
      </c>
      <c r="K17">
        <v>2935390</v>
      </c>
      <c r="L17">
        <v>3165037</v>
      </c>
      <c r="M17">
        <v>3451681</v>
      </c>
      <c r="N17">
        <v>3765827</v>
      </c>
      <c r="O17">
        <v>3832100</v>
      </c>
      <c r="P17">
        <v>4035330</v>
      </c>
      <c r="Q17">
        <v>3589603</v>
      </c>
      <c r="R17">
        <v>3419968</v>
      </c>
      <c r="S17">
        <v>3541577</v>
      </c>
      <c r="T17">
        <v>3847674</v>
      </c>
      <c r="U17">
        <v>4134357</v>
      </c>
      <c r="V17">
        <v>4863143</v>
      </c>
      <c r="W17">
        <v>5361822</v>
      </c>
      <c r="X17">
        <v>5814933</v>
      </c>
      <c r="Y17">
        <v>5251714</v>
      </c>
      <c r="Z17">
        <v>5491337</v>
      </c>
      <c r="AA17">
        <v>5739687</v>
      </c>
      <c r="AB17">
        <v>5894423</v>
      </c>
      <c r="AC17">
        <v>6080279</v>
      </c>
      <c r="AD17">
        <v>6706422</v>
      </c>
      <c r="AE17">
        <v>7149115</v>
      </c>
      <c r="AF17">
        <v>7594831</v>
      </c>
    </row>
    <row r="18" spans="1:32" x14ac:dyDescent="0.25">
      <c r="A18" t="s">
        <v>21</v>
      </c>
      <c r="B18" t="s">
        <v>22</v>
      </c>
      <c r="C18" t="s">
        <v>43</v>
      </c>
      <c r="D18" t="s">
        <v>44</v>
      </c>
      <c r="E18">
        <v>9630770</v>
      </c>
      <c r="F18">
        <v>10365951</v>
      </c>
      <c r="G18">
        <v>10811499</v>
      </c>
      <c r="H18">
        <v>11271015</v>
      </c>
      <c r="I18">
        <v>11115926</v>
      </c>
      <c r="J18">
        <v>10859394</v>
      </c>
      <c r="K18">
        <v>11029775</v>
      </c>
      <c r="L18">
        <v>11817830</v>
      </c>
      <c r="M18">
        <v>12433997</v>
      </c>
      <c r="N18">
        <v>12854741</v>
      </c>
      <c r="O18">
        <v>13305007</v>
      </c>
      <c r="P18">
        <v>13544078</v>
      </c>
      <c r="Q18">
        <v>12191739</v>
      </c>
      <c r="R18">
        <v>12528979</v>
      </c>
      <c r="S18">
        <v>13114091</v>
      </c>
      <c r="T18">
        <v>13822484</v>
      </c>
      <c r="U18">
        <v>14121036</v>
      </c>
      <c r="V18">
        <v>14789930</v>
      </c>
      <c r="W18">
        <v>15017084</v>
      </c>
      <c r="X18">
        <v>14970006</v>
      </c>
      <c r="Y18">
        <v>15797747</v>
      </c>
      <c r="Z18">
        <v>16786933</v>
      </c>
      <c r="AA18">
        <v>16944188</v>
      </c>
      <c r="AB18">
        <v>16993642</v>
      </c>
      <c r="AC18">
        <v>17810574</v>
      </c>
      <c r="AD18">
        <v>19178820</v>
      </c>
      <c r="AE18">
        <v>20024528</v>
      </c>
      <c r="AF18">
        <v>20424928</v>
      </c>
    </row>
    <row r="19" spans="1:32" x14ac:dyDescent="0.25">
      <c r="A19" t="s">
        <v>21</v>
      </c>
      <c r="B19" t="s">
        <v>22</v>
      </c>
      <c r="C19" t="s">
        <v>45</v>
      </c>
      <c r="D19" t="s">
        <v>46</v>
      </c>
      <c r="E19">
        <v>6144373</v>
      </c>
      <c r="F19">
        <v>6617847</v>
      </c>
      <c r="G19">
        <v>6891570</v>
      </c>
      <c r="H19">
        <v>7308280</v>
      </c>
      <c r="I19">
        <v>7094578</v>
      </c>
      <c r="J19">
        <v>6830735</v>
      </c>
      <c r="K19">
        <v>6932756</v>
      </c>
      <c r="L19">
        <v>7584923</v>
      </c>
      <c r="M19">
        <v>8050748</v>
      </c>
      <c r="N19">
        <v>8426711</v>
      </c>
      <c r="O19">
        <v>8684503</v>
      </c>
      <c r="P19">
        <v>8665749</v>
      </c>
      <c r="Q19">
        <v>7456380</v>
      </c>
      <c r="R19">
        <v>7666169</v>
      </c>
      <c r="S19">
        <v>8291158</v>
      </c>
      <c r="T19">
        <v>8787214</v>
      </c>
      <c r="U19">
        <v>8953208</v>
      </c>
      <c r="V19">
        <v>9333172</v>
      </c>
      <c r="W19">
        <v>9409577</v>
      </c>
      <c r="X19">
        <v>9098892</v>
      </c>
      <c r="Y19">
        <v>9566702</v>
      </c>
      <c r="Z19">
        <v>10243267</v>
      </c>
      <c r="AA19">
        <v>10211470</v>
      </c>
      <c r="AB19">
        <v>9837561</v>
      </c>
      <c r="AC19">
        <v>10411265</v>
      </c>
      <c r="AD19">
        <v>11157699</v>
      </c>
      <c r="AE19">
        <v>11845056</v>
      </c>
      <c r="AF19">
        <v>12006309</v>
      </c>
    </row>
    <row r="20" spans="1:32" x14ac:dyDescent="0.25">
      <c r="A20" t="s">
        <v>21</v>
      </c>
      <c r="B20" t="s">
        <v>22</v>
      </c>
      <c r="C20" t="s">
        <v>47</v>
      </c>
      <c r="D20" t="s">
        <v>218</v>
      </c>
      <c r="E20">
        <v>301445</v>
      </c>
      <c r="F20">
        <v>345859</v>
      </c>
      <c r="G20">
        <v>403640</v>
      </c>
      <c r="H20">
        <v>450449</v>
      </c>
      <c r="I20">
        <v>467224</v>
      </c>
      <c r="J20">
        <v>478619</v>
      </c>
      <c r="K20">
        <v>492122</v>
      </c>
      <c r="L20">
        <v>530590</v>
      </c>
      <c r="M20">
        <v>594606</v>
      </c>
      <c r="N20">
        <v>579992</v>
      </c>
      <c r="O20">
        <v>595956</v>
      </c>
      <c r="P20">
        <v>566610</v>
      </c>
      <c r="Q20">
        <v>455433</v>
      </c>
      <c r="R20">
        <v>438531</v>
      </c>
      <c r="S20">
        <v>434429</v>
      </c>
      <c r="T20">
        <v>429737</v>
      </c>
      <c r="U20">
        <v>459326</v>
      </c>
      <c r="V20">
        <v>485714</v>
      </c>
      <c r="W20">
        <v>508609</v>
      </c>
      <c r="X20">
        <v>540113</v>
      </c>
      <c r="Y20">
        <v>581123</v>
      </c>
      <c r="Z20">
        <v>608694</v>
      </c>
      <c r="AA20">
        <v>634979</v>
      </c>
      <c r="AB20">
        <v>629749</v>
      </c>
      <c r="AC20">
        <v>690825</v>
      </c>
      <c r="AD20">
        <v>800767</v>
      </c>
      <c r="AE20">
        <v>897655</v>
      </c>
      <c r="AF20">
        <v>857929</v>
      </c>
    </row>
    <row r="21" spans="1:32" x14ac:dyDescent="0.25">
      <c r="A21" t="s">
        <v>21</v>
      </c>
      <c r="B21" t="s">
        <v>22</v>
      </c>
      <c r="C21" t="s">
        <v>48</v>
      </c>
      <c r="D21" t="s">
        <v>219</v>
      </c>
      <c r="E21">
        <v>263180</v>
      </c>
      <c r="F21">
        <v>281855</v>
      </c>
      <c r="G21">
        <v>301655</v>
      </c>
      <c r="H21">
        <v>323896</v>
      </c>
      <c r="I21">
        <v>341531</v>
      </c>
      <c r="J21">
        <v>334742</v>
      </c>
      <c r="K21">
        <v>311979</v>
      </c>
      <c r="L21">
        <v>327774</v>
      </c>
      <c r="M21">
        <v>326154</v>
      </c>
      <c r="N21">
        <v>331807</v>
      </c>
      <c r="O21">
        <v>316831</v>
      </c>
      <c r="P21">
        <v>309180</v>
      </c>
      <c r="Q21">
        <v>263129</v>
      </c>
      <c r="R21">
        <v>257386</v>
      </c>
      <c r="S21">
        <v>269850</v>
      </c>
      <c r="T21">
        <v>292223</v>
      </c>
      <c r="U21">
        <v>296477</v>
      </c>
      <c r="V21">
        <v>319033</v>
      </c>
      <c r="W21">
        <v>368950</v>
      </c>
      <c r="X21">
        <v>379268</v>
      </c>
      <c r="Y21">
        <v>402528</v>
      </c>
      <c r="Z21">
        <v>410760</v>
      </c>
      <c r="AA21">
        <v>422256</v>
      </c>
      <c r="AB21">
        <v>423721</v>
      </c>
      <c r="AC21">
        <v>443351</v>
      </c>
      <c r="AD21">
        <v>471542</v>
      </c>
      <c r="AE21">
        <v>491004</v>
      </c>
      <c r="AF21">
        <v>510707</v>
      </c>
    </row>
    <row r="22" spans="1:32" x14ac:dyDescent="0.25">
      <c r="A22" t="s">
        <v>21</v>
      </c>
      <c r="B22" t="s">
        <v>22</v>
      </c>
      <c r="C22" t="s">
        <v>49</v>
      </c>
      <c r="D22" t="s">
        <v>220</v>
      </c>
      <c r="E22">
        <v>395727</v>
      </c>
      <c r="F22">
        <v>434367</v>
      </c>
      <c r="G22">
        <v>478475</v>
      </c>
      <c r="H22">
        <v>477566</v>
      </c>
      <c r="I22">
        <v>450104</v>
      </c>
      <c r="J22">
        <v>423918</v>
      </c>
      <c r="K22">
        <v>416768</v>
      </c>
      <c r="L22">
        <v>482457</v>
      </c>
      <c r="M22">
        <v>513436</v>
      </c>
      <c r="N22">
        <v>514686</v>
      </c>
      <c r="O22">
        <v>538991</v>
      </c>
      <c r="P22">
        <v>558791</v>
      </c>
      <c r="Q22">
        <v>449459</v>
      </c>
      <c r="R22">
        <v>493029</v>
      </c>
      <c r="S22">
        <v>565300</v>
      </c>
      <c r="T22">
        <v>596855</v>
      </c>
      <c r="U22">
        <v>603753</v>
      </c>
      <c r="V22">
        <v>613088</v>
      </c>
      <c r="W22">
        <v>595578</v>
      </c>
      <c r="X22">
        <v>568278</v>
      </c>
      <c r="Y22">
        <v>606932</v>
      </c>
      <c r="Z22">
        <v>640108</v>
      </c>
      <c r="AA22">
        <v>658472</v>
      </c>
      <c r="AB22">
        <v>592231</v>
      </c>
      <c r="AC22">
        <v>631036</v>
      </c>
      <c r="AD22">
        <v>712686</v>
      </c>
      <c r="AE22">
        <v>755365</v>
      </c>
      <c r="AF22">
        <v>724260</v>
      </c>
    </row>
    <row r="23" spans="1:32" x14ac:dyDescent="0.25">
      <c r="A23" t="s">
        <v>21</v>
      </c>
      <c r="B23" t="s">
        <v>22</v>
      </c>
      <c r="C23" t="s">
        <v>50</v>
      </c>
      <c r="D23" t="s">
        <v>221</v>
      </c>
      <c r="E23">
        <v>810777</v>
      </c>
      <c r="F23">
        <v>895371</v>
      </c>
      <c r="G23">
        <v>907006</v>
      </c>
      <c r="H23">
        <v>948735</v>
      </c>
      <c r="I23">
        <v>896907</v>
      </c>
      <c r="J23">
        <v>867070</v>
      </c>
      <c r="K23">
        <v>855544</v>
      </c>
      <c r="L23">
        <v>911506</v>
      </c>
      <c r="M23">
        <v>959800</v>
      </c>
      <c r="N23">
        <v>1039112</v>
      </c>
      <c r="O23">
        <v>1083206</v>
      </c>
      <c r="P23">
        <v>1113528</v>
      </c>
      <c r="Q23">
        <v>946356</v>
      </c>
      <c r="R23">
        <v>941057</v>
      </c>
      <c r="S23">
        <v>1017588</v>
      </c>
      <c r="T23">
        <v>1129664</v>
      </c>
      <c r="U23">
        <v>1178606</v>
      </c>
      <c r="V23">
        <v>1228651</v>
      </c>
      <c r="W23">
        <v>1262463</v>
      </c>
      <c r="X23">
        <v>1240436</v>
      </c>
      <c r="Y23">
        <v>1291536</v>
      </c>
      <c r="Z23">
        <v>1399888</v>
      </c>
      <c r="AA23">
        <v>1431074</v>
      </c>
      <c r="AB23">
        <v>1374020</v>
      </c>
      <c r="AC23">
        <v>1461755</v>
      </c>
      <c r="AD23">
        <v>1563819</v>
      </c>
      <c r="AE23">
        <v>1642737</v>
      </c>
      <c r="AF23">
        <v>1662537</v>
      </c>
    </row>
    <row r="24" spans="1:32" x14ac:dyDescent="0.25">
      <c r="A24" t="s">
        <v>21</v>
      </c>
      <c r="B24" t="s">
        <v>22</v>
      </c>
      <c r="C24" t="s">
        <v>51</v>
      </c>
      <c r="D24" t="s">
        <v>52</v>
      </c>
      <c r="E24">
        <v>1954456</v>
      </c>
      <c r="F24">
        <v>1955826</v>
      </c>
      <c r="G24">
        <v>1873756</v>
      </c>
      <c r="H24">
        <v>1961695</v>
      </c>
      <c r="I24">
        <v>1901894</v>
      </c>
      <c r="J24">
        <v>1783424</v>
      </c>
      <c r="K24">
        <v>1827815</v>
      </c>
      <c r="L24">
        <v>2074923</v>
      </c>
      <c r="M24">
        <v>2235973</v>
      </c>
      <c r="N24">
        <v>2406345</v>
      </c>
      <c r="O24">
        <v>2577006</v>
      </c>
      <c r="P24">
        <v>2702584</v>
      </c>
      <c r="Q24">
        <v>2458890</v>
      </c>
      <c r="R24">
        <v>2551932</v>
      </c>
      <c r="S24">
        <v>2887956</v>
      </c>
      <c r="T24">
        <v>3137029</v>
      </c>
      <c r="U24">
        <v>3137462</v>
      </c>
      <c r="V24">
        <v>3237544</v>
      </c>
      <c r="W24">
        <v>3201085</v>
      </c>
      <c r="X24">
        <v>2930849</v>
      </c>
      <c r="Y24">
        <v>3136619</v>
      </c>
      <c r="Z24">
        <v>3407292</v>
      </c>
      <c r="AA24">
        <v>3445884</v>
      </c>
      <c r="AB24">
        <v>3321263</v>
      </c>
      <c r="AC24">
        <v>3647917</v>
      </c>
      <c r="AD24">
        <v>3924252</v>
      </c>
      <c r="AE24">
        <v>4262054</v>
      </c>
      <c r="AF24">
        <v>4211083</v>
      </c>
    </row>
    <row r="25" spans="1:32" x14ac:dyDescent="0.25">
      <c r="A25" t="s">
        <v>21</v>
      </c>
      <c r="B25" t="s">
        <v>22</v>
      </c>
      <c r="C25" t="s">
        <v>53</v>
      </c>
      <c r="D25" t="s">
        <v>222</v>
      </c>
      <c r="E25">
        <v>672043</v>
      </c>
      <c r="F25">
        <v>757080</v>
      </c>
      <c r="G25">
        <v>782679</v>
      </c>
      <c r="H25">
        <v>795707</v>
      </c>
      <c r="I25">
        <v>832674</v>
      </c>
      <c r="J25">
        <v>787547</v>
      </c>
      <c r="K25">
        <v>798525</v>
      </c>
      <c r="L25">
        <v>875481</v>
      </c>
      <c r="M25">
        <v>1000391</v>
      </c>
      <c r="N25">
        <v>1059610</v>
      </c>
      <c r="O25">
        <v>1169053</v>
      </c>
      <c r="P25">
        <v>1173824</v>
      </c>
      <c r="Q25">
        <v>1095715</v>
      </c>
      <c r="R25">
        <v>1149000</v>
      </c>
      <c r="S25">
        <v>1244999</v>
      </c>
      <c r="T25">
        <v>1237459</v>
      </c>
      <c r="U25">
        <v>1239807</v>
      </c>
      <c r="V25">
        <v>1290887</v>
      </c>
      <c r="W25">
        <v>1324550</v>
      </c>
      <c r="X25">
        <v>1302416</v>
      </c>
      <c r="Y25">
        <v>1417210</v>
      </c>
      <c r="Z25">
        <v>1546422</v>
      </c>
      <c r="AA25">
        <v>1427197</v>
      </c>
      <c r="AB25">
        <v>1453609</v>
      </c>
      <c r="AC25">
        <v>1370605</v>
      </c>
      <c r="AD25">
        <v>1498485</v>
      </c>
      <c r="AE25">
        <v>1569636</v>
      </c>
      <c r="AF25">
        <v>1674100</v>
      </c>
    </row>
    <row r="26" spans="1:32" x14ac:dyDescent="0.25">
      <c r="A26" t="s">
        <v>21</v>
      </c>
      <c r="B26" t="s">
        <v>22</v>
      </c>
      <c r="C26" t="s">
        <v>54</v>
      </c>
      <c r="D26" t="s">
        <v>223</v>
      </c>
      <c r="E26">
        <v>498440</v>
      </c>
      <c r="F26">
        <v>576718</v>
      </c>
      <c r="G26">
        <v>671814</v>
      </c>
      <c r="H26">
        <v>767540</v>
      </c>
      <c r="I26">
        <v>714965</v>
      </c>
      <c r="J26">
        <v>667968</v>
      </c>
      <c r="K26">
        <v>673480</v>
      </c>
      <c r="L26">
        <v>657428</v>
      </c>
      <c r="M26">
        <v>639923</v>
      </c>
      <c r="N26">
        <v>687614</v>
      </c>
      <c r="O26">
        <v>616612</v>
      </c>
      <c r="P26">
        <v>522533</v>
      </c>
      <c r="Q26">
        <v>435334</v>
      </c>
      <c r="R26">
        <v>439385</v>
      </c>
      <c r="S26">
        <v>404652</v>
      </c>
      <c r="T26">
        <v>393025</v>
      </c>
      <c r="U26">
        <v>404371</v>
      </c>
      <c r="V26">
        <v>412803</v>
      </c>
      <c r="W26">
        <v>442905</v>
      </c>
      <c r="X26">
        <v>469468</v>
      </c>
      <c r="Y26">
        <v>501988</v>
      </c>
      <c r="Z26">
        <v>548114</v>
      </c>
      <c r="AA26">
        <v>560488</v>
      </c>
      <c r="AB26">
        <v>525933</v>
      </c>
      <c r="AC26">
        <v>529061</v>
      </c>
      <c r="AD26">
        <v>534318</v>
      </c>
      <c r="AE26">
        <v>524971</v>
      </c>
      <c r="AF26">
        <v>545169</v>
      </c>
    </row>
    <row r="27" spans="1:32" x14ac:dyDescent="0.25">
      <c r="A27" t="s">
        <v>21</v>
      </c>
      <c r="B27" t="s">
        <v>22</v>
      </c>
      <c r="C27" t="s">
        <v>55</v>
      </c>
      <c r="D27" t="s">
        <v>56</v>
      </c>
      <c r="E27">
        <v>675228</v>
      </c>
      <c r="F27">
        <v>745725</v>
      </c>
      <c r="G27">
        <v>775560</v>
      </c>
      <c r="H27">
        <v>817749</v>
      </c>
      <c r="I27" t="s">
        <v>205</v>
      </c>
      <c r="J27" t="s">
        <v>205</v>
      </c>
      <c r="K27" t="s">
        <v>205</v>
      </c>
      <c r="L27" t="s">
        <v>205</v>
      </c>
      <c r="M27" t="s">
        <v>205</v>
      </c>
      <c r="N27" t="s">
        <v>205</v>
      </c>
      <c r="O27" t="s">
        <v>205</v>
      </c>
      <c r="P27" t="s">
        <v>205</v>
      </c>
      <c r="Q27" t="s">
        <v>205</v>
      </c>
      <c r="R27" t="s">
        <v>205</v>
      </c>
      <c r="S27" t="s">
        <v>205</v>
      </c>
      <c r="T27">
        <v>792414</v>
      </c>
      <c r="U27">
        <v>833717</v>
      </c>
      <c r="V27">
        <v>893651</v>
      </c>
      <c r="W27">
        <v>802881</v>
      </c>
      <c r="X27" t="s">
        <v>205</v>
      </c>
      <c r="Y27" t="s">
        <v>205</v>
      </c>
      <c r="Z27">
        <v>706149</v>
      </c>
      <c r="AA27">
        <v>698095</v>
      </c>
      <c r="AB27">
        <v>631468</v>
      </c>
      <c r="AC27" t="s">
        <v>205</v>
      </c>
      <c r="AD27">
        <v>747285</v>
      </c>
      <c r="AE27" t="s">
        <v>205</v>
      </c>
      <c r="AF27">
        <v>842768</v>
      </c>
    </row>
    <row r="28" spans="1:32" x14ac:dyDescent="0.25">
      <c r="A28" t="s">
        <v>21</v>
      </c>
      <c r="B28" t="s">
        <v>22</v>
      </c>
      <c r="C28" t="s">
        <v>57</v>
      </c>
      <c r="D28" t="s">
        <v>58</v>
      </c>
      <c r="E28">
        <v>36845</v>
      </c>
      <c r="F28">
        <v>44488</v>
      </c>
      <c r="G28">
        <v>72560</v>
      </c>
      <c r="H28">
        <v>66379</v>
      </c>
      <c r="I28" t="s">
        <v>205</v>
      </c>
      <c r="J28" t="s">
        <v>205</v>
      </c>
      <c r="K28" t="s">
        <v>205</v>
      </c>
      <c r="L28" t="s">
        <v>205</v>
      </c>
      <c r="M28" t="s">
        <v>205</v>
      </c>
      <c r="N28" t="s">
        <v>205</v>
      </c>
      <c r="O28" t="s">
        <v>205</v>
      </c>
      <c r="P28" t="s">
        <v>205</v>
      </c>
      <c r="Q28" t="s">
        <v>205</v>
      </c>
      <c r="R28" t="s">
        <v>205</v>
      </c>
      <c r="S28" t="s">
        <v>205</v>
      </c>
      <c r="T28">
        <v>173625</v>
      </c>
      <c r="U28">
        <v>180325</v>
      </c>
      <c r="V28">
        <v>211290</v>
      </c>
      <c r="W28">
        <v>240805</v>
      </c>
      <c r="X28">
        <v>242042</v>
      </c>
      <c r="Y28" t="s">
        <v>205</v>
      </c>
      <c r="Z28">
        <v>214907</v>
      </c>
      <c r="AA28">
        <v>222203</v>
      </c>
      <c r="AB28">
        <v>193227</v>
      </c>
      <c r="AC28" t="s">
        <v>205</v>
      </c>
      <c r="AD28">
        <v>184914</v>
      </c>
      <c r="AE28" t="s">
        <v>205</v>
      </c>
      <c r="AF28">
        <v>191607</v>
      </c>
    </row>
    <row r="29" spans="1:32" x14ac:dyDescent="0.25">
      <c r="A29" t="s">
        <v>21</v>
      </c>
      <c r="B29" t="s">
        <v>22</v>
      </c>
      <c r="C29" t="s">
        <v>59</v>
      </c>
      <c r="D29" t="s">
        <v>224</v>
      </c>
      <c r="E29">
        <v>300294</v>
      </c>
      <c r="F29">
        <v>324265</v>
      </c>
      <c r="G29">
        <v>349547</v>
      </c>
      <c r="H29">
        <v>401868</v>
      </c>
      <c r="I29">
        <v>374140</v>
      </c>
      <c r="J29">
        <v>389847</v>
      </c>
      <c r="K29">
        <v>405524</v>
      </c>
      <c r="L29">
        <v>431949</v>
      </c>
      <c r="M29">
        <v>467935</v>
      </c>
      <c r="N29">
        <v>481346</v>
      </c>
      <c r="O29">
        <v>492175</v>
      </c>
      <c r="P29">
        <v>454399</v>
      </c>
      <c r="Q29">
        <v>336325</v>
      </c>
      <c r="R29">
        <v>332316</v>
      </c>
      <c r="S29">
        <v>338859</v>
      </c>
      <c r="T29">
        <v>361918</v>
      </c>
      <c r="U29">
        <v>376205</v>
      </c>
      <c r="V29">
        <v>397541</v>
      </c>
      <c r="W29">
        <v>412268</v>
      </c>
      <c r="X29">
        <v>418249</v>
      </c>
      <c r="Y29">
        <v>442699</v>
      </c>
      <c r="Z29">
        <v>440233</v>
      </c>
      <c r="AA29">
        <v>432976</v>
      </c>
      <c r="AB29">
        <v>408693</v>
      </c>
      <c r="AC29">
        <v>423571</v>
      </c>
      <c r="AD29">
        <v>399845</v>
      </c>
      <c r="AE29">
        <v>421716</v>
      </c>
      <c r="AF29">
        <v>457613</v>
      </c>
    </row>
    <row r="30" spans="1:32" x14ac:dyDescent="0.25">
      <c r="A30" t="s">
        <v>21</v>
      </c>
      <c r="B30" t="s">
        <v>22</v>
      </c>
      <c r="C30" t="s">
        <v>60</v>
      </c>
      <c r="D30" t="s">
        <v>61</v>
      </c>
      <c r="E30">
        <v>235939</v>
      </c>
      <c r="F30">
        <v>256294</v>
      </c>
      <c r="G30">
        <v>274879</v>
      </c>
      <c r="H30">
        <v>296694</v>
      </c>
      <c r="I30">
        <v>264750</v>
      </c>
      <c r="J30">
        <v>231605</v>
      </c>
      <c r="K30">
        <v>273540</v>
      </c>
      <c r="L30">
        <v>281561</v>
      </c>
      <c r="M30">
        <v>284385</v>
      </c>
      <c r="N30">
        <v>280367</v>
      </c>
      <c r="O30">
        <v>254523</v>
      </c>
      <c r="P30">
        <v>273036</v>
      </c>
      <c r="Q30">
        <v>244452</v>
      </c>
      <c r="R30">
        <v>234755</v>
      </c>
      <c r="S30">
        <v>233614</v>
      </c>
      <c r="T30">
        <v>243265</v>
      </c>
      <c r="U30">
        <v>243161</v>
      </c>
      <c r="V30">
        <v>242969</v>
      </c>
      <c r="W30">
        <v>249482</v>
      </c>
      <c r="X30" t="s">
        <v>205</v>
      </c>
      <c r="Y30">
        <v>257331</v>
      </c>
      <c r="Z30">
        <v>320699</v>
      </c>
      <c r="AA30">
        <v>277846</v>
      </c>
      <c r="AB30">
        <v>283645</v>
      </c>
      <c r="AC30">
        <v>318474</v>
      </c>
      <c r="AD30">
        <v>319787</v>
      </c>
      <c r="AE30">
        <v>319929</v>
      </c>
      <c r="AF30">
        <v>328535</v>
      </c>
    </row>
    <row r="31" spans="1:32" x14ac:dyDescent="0.25">
      <c r="A31" t="s">
        <v>21</v>
      </c>
      <c r="B31" t="s">
        <v>22</v>
      </c>
      <c r="C31" t="s">
        <v>62</v>
      </c>
      <c r="D31" t="s">
        <v>63</v>
      </c>
      <c r="E31">
        <v>3486396</v>
      </c>
      <c r="F31">
        <v>3748104</v>
      </c>
      <c r="G31">
        <v>3919929</v>
      </c>
      <c r="H31">
        <v>3962735</v>
      </c>
      <c r="I31">
        <v>4021348</v>
      </c>
      <c r="J31">
        <v>4028659</v>
      </c>
      <c r="K31">
        <v>4097019</v>
      </c>
      <c r="L31">
        <v>4232907</v>
      </c>
      <c r="M31">
        <v>4383249</v>
      </c>
      <c r="N31">
        <v>4428029</v>
      </c>
      <c r="O31">
        <v>4620503</v>
      </c>
      <c r="P31">
        <v>4878329</v>
      </c>
      <c r="Q31">
        <v>4735359</v>
      </c>
      <c r="R31">
        <v>4862811</v>
      </c>
      <c r="S31">
        <v>4822933</v>
      </c>
      <c r="T31">
        <v>5035270</v>
      </c>
      <c r="U31">
        <v>5167828</v>
      </c>
      <c r="V31">
        <v>5456758</v>
      </c>
      <c r="W31">
        <v>5607508</v>
      </c>
      <c r="X31">
        <v>5871114</v>
      </c>
      <c r="Y31">
        <v>6231045</v>
      </c>
      <c r="Z31">
        <v>6543666</v>
      </c>
      <c r="AA31">
        <v>6732717</v>
      </c>
      <c r="AB31">
        <v>7156081</v>
      </c>
      <c r="AC31">
        <v>7399309</v>
      </c>
      <c r="AD31">
        <v>8021122</v>
      </c>
      <c r="AE31">
        <v>8179472</v>
      </c>
      <c r="AF31">
        <v>8418619</v>
      </c>
    </row>
    <row r="32" spans="1:32" x14ac:dyDescent="0.25">
      <c r="A32" t="s">
        <v>21</v>
      </c>
      <c r="B32" t="s">
        <v>22</v>
      </c>
      <c r="C32" t="s">
        <v>64</v>
      </c>
      <c r="D32" t="s">
        <v>245</v>
      </c>
      <c r="E32">
        <v>1798994</v>
      </c>
      <c r="F32">
        <v>1952514</v>
      </c>
      <c r="G32">
        <v>2041973</v>
      </c>
      <c r="H32">
        <v>2064617</v>
      </c>
      <c r="I32">
        <v>2152632</v>
      </c>
      <c r="J32">
        <v>2202926</v>
      </c>
      <c r="K32">
        <v>2281065</v>
      </c>
      <c r="L32">
        <v>2380037</v>
      </c>
      <c r="M32">
        <v>2461675</v>
      </c>
      <c r="N32">
        <v>2463891</v>
      </c>
      <c r="O32">
        <v>2574976</v>
      </c>
      <c r="P32">
        <v>2696675</v>
      </c>
      <c r="Q32">
        <v>2750899</v>
      </c>
      <c r="R32">
        <v>2819176</v>
      </c>
      <c r="S32">
        <v>2811321</v>
      </c>
      <c r="T32">
        <v>2928521</v>
      </c>
      <c r="U32">
        <v>2991957</v>
      </c>
      <c r="V32">
        <v>3130657</v>
      </c>
      <c r="W32">
        <v>3268659</v>
      </c>
      <c r="X32">
        <v>3436162</v>
      </c>
      <c r="Y32">
        <v>3653799</v>
      </c>
      <c r="Z32">
        <v>3878612</v>
      </c>
      <c r="AA32">
        <v>4035099</v>
      </c>
      <c r="AB32">
        <v>4490745</v>
      </c>
      <c r="AC32">
        <v>4603841</v>
      </c>
      <c r="AD32">
        <v>4922720</v>
      </c>
      <c r="AE32">
        <v>5011264</v>
      </c>
      <c r="AF32">
        <v>5174347</v>
      </c>
    </row>
    <row r="33" spans="1:32" x14ac:dyDescent="0.25">
      <c r="A33" t="s">
        <v>21</v>
      </c>
      <c r="B33" t="s">
        <v>22</v>
      </c>
      <c r="C33" t="s">
        <v>65</v>
      </c>
      <c r="D33" t="s">
        <v>66</v>
      </c>
      <c r="E33">
        <v>27198</v>
      </c>
      <c r="F33">
        <v>28932</v>
      </c>
      <c r="G33">
        <v>31963</v>
      </c>
      <c r="H33">
        <v>34440</v>
      </c>
      <c r="I33">
        <v>32714</v>
      </c>
      <c r="J33">
        <v>31872</v>
      </c>
      <c r="K33">
        <v>32402</v>
      </c>
      <c r="L33">
        <v>29258</v>
      </c>
      <c r="M33">
        <v>27016</v>
      </c>
      <c r="N33">
        <v>24648</v>
      </c>
      <c r="O33">
        <v>26560</v>
      </c>
      <c r="P33">
        <v>27890</v>
      </c>
      <c r="Q33">
        <v>27412</v>
      </c>
      <c r="R33">
        <v>28354</v>
      </c>
      <c r="S33">
        <v>28773</v>
      </c>
      <c r="T33">
        <v>31567</v>
      </c>
      <c r="U33">
        <v>30908</v>
      </c>
      <c r="V33">
        <v>32082</v>
      </c>
      <c r="W33">
        <v>31519</v>
      </c>
      <c r="X33">
        <v>30771</v>
      </c>
      <c r="Y33">
        <v>31657</v>
      </c>
      <c r="Z33">
        <v>32944</v>
      </c>
      <c r="AA33">
        <v>33788</v>
      </c>
      <c r="AB33">
        <v>30342</v>
      </c>
      <c r="AC33">
        <v>31327</v>
      </c>
      <c r="AD33">
        <v>33216</v>
      </c>
      <c r="AE33">
        <v>34679</v>
      </c>
      <c r="AF33">
        <v>35286</v>
      </c>
    </row>
    <row r="34" spans="1:32" x14ac:dyDescent="0.25">
      <c r="A34" t="s">
        <v>21</v>
      </c>
      <c r="B34" t="s">
        <v>22</v>
      </c>
      <c r="C34" t="s">
        <v>67</v>
      </c>
      <c r="D34" t="s">
        <v>225</v>
      </c>
      <c r="E34">
        <v>105050</v>
      </c>
      <c r="F34">
        <v>107271</v>
      </c>
      <c r="G34">
        <v>118163</v>
      </c>
      <c r="H34">
        <v>106492</v>
      </c>
      <c r="I34">
        <v>102202</v>
      </c>
      <c r="J34">
        <v>88902</v>
      </c>
      <c r="K34">
        <v>80798</v>
      </c>
      <c r="L34">
        <v>84979</v>
      </c>
      <c r="M34">
        <v>77257</v>
      </c>
      <c r="N34">
        <v>71557</v>
      </c>
      <c r="O34">
        <v>69986</v>
      </c>
      <c r="P34">
        <v>69347</v>
      </c>
      <c r="Q34">
        <v>54271</v>
      </c>
      <c r="R34">
        <v>52742</v>
      </c>
      <c r="S34">
        <v>52592</v>
      </c>
      <c r="T34">
        <v>52402</v>
      </c>
      <c r="U34">
        <v>51113</v>
      </c>
      <c r="V34">
        <v>53786</v>
      </c>
      <c r="W34">
        <v>53043</v>
      </c>
      <c r="X34">
        <v>55642</v>
      </c>
      <c r="Y34">
        <v>57309</v>
      </c>
      <c r="Z34">
        <v>58461</v>
      </c>
      <c r="AA34">
        <v>57262</v>
      </c>
      <c r="AB34">
        <v>52190</v>
      </c>
      <c r="AC34">
        <v>55512</v>
      </c>
      <c r="AD34">
        <v>61311</v>
      </c>
      <c r="AE34">
        <v>59308</v>
      </c>
      <c r="AF34">
        <v>59096</v>
      </c>
    </row>
    <row r="35" spans="1:32" x14ac:dyDescent="0.25">
      <c r="A35" t="s">
        <v>21</v>
      </c>
      <c r="B35" t="s">
        <v>22</v>
      </c>
      <c r="C35" t="s">
        <v>68</v>
      </c>
      <c r="D35" t="s">
        <v>226</v>
      </c>
      <c r="E35">
        <v>195029</v>
      </c>
      <c r="F35">
        <v>219825</v>
      </c>
      <c r="G35">
        <v>260131</v>
      </c>
      <c r="H35">
        <v>232222</v>
      </c>
      <c r="I35">
        <v>270285</v>
      </c>
      <c r="J35">
        <v>240266</v>
      </c>
      <c r="K35">
        <v>243671</v>
      </c>
      <c r="L35">
        <v>253380</v>
      </c>
      <c r="M35">
        <v>255954</v>
      </c>
      <c r="N35">
        <v>250189</v>
      </c>
      <c r="O35">
        <v>249790</v>
      </c>
      <c r="P35">
        <v>256628</v>
      </c>
      <c r="Q35">
        <v>237417</v>
      </c>
      <c r="R35">
        <v>244534</v>
      </c>
      <c r="S35">
        <v>246065</v>
      </c>
      <c r="T35">
        <v>247820</v>
      </c>
      <c r="U35">
        <v>250045</v>
      </c>
      <c r="V35">
        <v>256298</v>
      </c>
      <c r="W35">
        <v>253720</v>
      </c>
      <c r="X35">
        <v>262552</v>
      </c>
      <c r="Y35">
        <v>274880</v>
      </c>
      <c r="Z35">
        <v>279937</v>
      </c>
      <c r="AA35">
        <v>295011</v>
      </c>
      <c r="AB35">
        <v>298856</v>
      </c>
      <c r="AC35">
        <v>276741</v>
      </c>
      <c r="AD35">
        <v>297143</v>
      </c>
      <c r="AE35">
        <v>289691</v>
      </c>
      <c r="AF35">
        <v>290864</v>
      </c>
    </row>
    <row r="36" spans="1:32" x14ac:dyDescent="0.25">
      <c r="A36" t="s">
        <v>21</v>
      </c>
      <c r="B36" t="s">
        <v>22</v>
      </c>
      <c r="C36" t="s">
        <v>69</v>
      </c>
      <c r="D36" t="s">
        <v>70</v>
      </c>
      <c r="E36">
        <v>356531</v>
      </c>
      <c r="F36">
        <v>377098</v>
      </c>
      <c r="G36">
        <v>385509</v>
      </c>
      <c r="H36">
        <v>394561</v>
      </c>
      <c r="I36">
        <v>380607</v>
      </c>
      <c r="J36">
        <v>355496</v>
      </c>
      <c r="K36">
        <v>351371</v>
      </c>
      <c r="L36">
        <v>349849</v>
      </c>
      <c r="M36">
        <v>364977</v>
      </c>
      <c r="N36">
        <v>366919</v>
      </c>
      <c r="O36">
        <v>378412</v>
      </c>
      <c r="P36">
        <v>382901</v>
      </c>
      <c r="Q36">
        <v>338626</v>
      </c>
      <c r="R36">
        <v>330669</v>
      </c>
      <c r="S36">
        <v>322972</v>
      </c>
      <c r="T36">
        <v>331536</v>
      </c>
      <c r="U36">
        <v>333803</v>
      </c>
      <c r="V36">
        <v>335478</v>
      </c>
      <c r="W36">
        <v>322483</v>
      </c>
      <c r="X36">
        <v>330412</v>
      </c>
      <c r="Y36">
        <v>331034</v>
      </c>
      <c r="Z36">
        <v>338023</v>
      </c>
      <c r="AA36">
        <v>337010</v>
      </c>
      <c r="AB36">
        <v>306930</v>
      </c>
      <c r="AC36">
        <v>345378</v>
      </c>
      <c r="AD36">
        <v>377048</v>
      </c>
      <c r="AE36">
        <v>379429</v>
      </c>
      <c r="AF36">
        <v>382689</v>
      </c>
    </row>
    <row r="37" spans="1:32" x14ac:dyDescent="0.25">
      <c r="A37" t="s">
        <v>21</v>
      </c>
      <c r="B37" t="s">
        <v>22</v>
      </c>
      <c r="C37" t="s">
        <v>71</v>
      </c>
      <c r="D37" t="s">
        <v>72</v>
      </c>
      <c r="E37">
        <v>22905</v>
      </c>
      <c r="F37">
        <v>23473</v>
      </c>
      <c r="G37">
        <v>24705</v>
      </c>
      <c r="H37">
        <v>27735</v>
      </c>
      <c r="I37">
        <v>32783</v>
      </c>
      <c r="J37">
        <v>27223</v>
      </c>
      <c r="K37">
        <v>29856</v>
      </c>
      <c r="L37">
        <v>21673</v>
      </c>
      <c r="M37">
        <v>27511</v>
      </c>
      <c r="N37">
        <v>27320</v>
      </c>
      <c r="O37">
        <v>23803</v>
      </c>
      <c r="P37">
        <v>27257</v>
      </c>
      <c r="Q37">
        <v>30936</v>
      </c>
      <c r="R37">
        <v>28966</v>
      </c>
      <c r="S37">
        <v>37218</v>
      </c>
      <c r="T37">
        <v>45444</v>
      </c>
      <c r="U37">
        <v>42612</v>
      </c>
      <c r="V37">
        <v>40199</v>
      </c>
      <c r="W37">
        <v>37018</v>
      </c>
      <c r="X37">
        <v>36994</v>
      </c>
      <c r="Y37">
        <v>37571</v>
      </c>
      <c r="Z37">
        <v>42062</v>
      </c>
      <c r="AA37">
        <v>40621</v>
      </c>
      <c r="AB37">
        <v>44175</v>
      </c>
      <c r="AC37">
        <v>45604</v>
      </c>
      <c r="AD37">
        <v>47330</v>
      </c>
      <c r="AE37">
        <v>54214</v>
      </c>
      <c r="AF37">
        <v>62740</v>
      </c>
    </row>
    <row r="38" spans="1:32" x14ac:dyDescent="0.25">
      <c r="A38" t="s">
        <v>21</v>
      </c>
      <c r="B38" t="s">
        <v>22</v>
      </c>
      <c r="C38" t="s">
        <v>73</v>
      </c>
      <c r="D38" t="s">
        <v>227</v>
      </c>
      <c r="E38">
        <v>369037</v>
      </c>
      <c r="F38">
        <v>393232</v>
      </c>
      <c r="G38">
        <v>408329</v>
      </c>
      <c r="H38">
        <v>442294</v>
      </c>
      <c r="I38">
        <v>440217</v>
      </c>
      <c r="J38">
        <v>439446</v>
      </c>
      <c r="K38">
        <v>450381</v>
      </c>
      <c r="L38">
        <v>492738</v>
      </c>
      <c r="M38">
        <v>511643</v>
      </c>
      <c r="N38">
        <v>559942</v>
      </c>
      <c r="O38">
        <v>651015</v>
      </c>
      <c r="P38">
        <v>767998</v>
      </c>
      <c r="Q38">
        <v>754016</v>
      </c>
      <c r="R38">
        <v>808718</v>
      </c>
      <c r="S38">
        <v>741450</v>
      </c>
      <c r="T38">
        <v>779484</v>
      </c>
      <c r="U38">
        <v>832732</v>
      </c>
      <c r="V38">
        <v>943780</v>
      </c>
      <c r="W38">
        <v>990195</v>
      </c>
      <c r="X38">
        <v>1022168</v>
      </c>
      <c r="Y38">
        <v>1094976</v>
      </c>
      <c r="Z38">
        <v>1120538</v>
      </c>
      <c r="AA38">
        <v>1123602</v>
      </c>
      <c r="AB38">
        <v>1123278</v>
      </c>
      <c r="AC38">
        <v>1188338</v>
      </c>
      <c r="AD38">
        <v>1345032</v>
      </c>
      <c r="AE38">
        <v>1434118</v>
      </c>
      <c r="AF38">
        <v>1480951</v>
      </c>
    </row>
    <row r="39" spans="1:32" x14ac:dyDescent="0.25">
      <c r="A39" t="s">
        <v>21</v>
      </c>
      <c r="B39" t="s">
        <v>22</v>
      </c>
      <c r="C39" t="s">
        <v>74</v>
      </c>
      <c r="D39" t="s">
        <v>75</v>
      </c>
      <c r="E39">
        <v>611652</v>
      </c>
      <c r="F39">
        <v>645759</v>
      </c>
      <c r="G39">
        <v>649156</v>
      </c>
      <c r="H39">
        <v>660375</v>
      </c>
      <c r="I39">
        <v>609908</v>
      </c>
      <c r="J39">
        <v>642528</v>
      </c>
      <c r="K39">
        <v>627475</v>
      </c>
      <c r="L39">
        <v>620994</v>
      </c>
      <c r="M39">
        <v>657216</v>
      </c>
      <c r="N39">
        <v>663564</v>
      </c>
      <c r="O39">
        <v>645961</v>
      </c>
      <c r="P39">
        <v>649633</v>
      </c>
      <c r="Q39">
        <v>541782</v>
      </c>
      <c r="R39">
        <v>549652</v>
      </c>
      <c r="S39">
        <v>582542</v>
      </c>
      <c r="T39">
        <v>618496</v>
      </c>
      <c r="U39">
        <v>634657</v>
      </c>
      <c r="V39">
        <v>664477</v>
      </c>
      <c r="W39">
        <v>650870</v>
      </c>
      <c r="X39">
        <v>696413</v>
      </c>
      <c r="Y39">
        <v>749820</v>
      </c>
      <c r="Z39">
        <v>793088</v>
      </c>
      <c r="AA39">
        <v>810324</v>
      </c>
      <c r="AB39">
        <v>809566</v>
      </c>
      <c r="AC39">
        <v>852569</v>
      </c>
      <c r="AD39">
        <v>937322</v>
      </c>
      <c r="AE39">
        <v>916771</v>
      </c>
      <c r="AF39">
        <v>932646</v>
      </c>
    </row>
    <row r="40" spans="1:32" x14ac:dyDescent="0.25">
      <c r="A40" t="s">
        <v>21</v>
      </c>
      <c r="B40" t="s">
        <v>22</v>
      </c>
      <c r="C40" t="s">
        <v>76</v>
      </c>
      <c r="D40" t="s">
        <v>77</v>
      </c>
      <c r="E40">
        <v>2673034</v>
      </c>
      <c r="F40">
        <v>2851128</v>
      </c>
      <c r="G40">
        <v>3054862</v>
      </c>
      <c r="H40">
        <v>3004936</v>
      </c>
      <c r="I40">
        <v>2994251</v>
      </c>
      <c r="J40">
        <v>3047080</v>
      </c>
      <c r="K40">
        <v>3046441</v>
      </c>
      <c r="L40">
        <v>3238928</v>
      </c>
      <c r="M40">
        <v>3478618</v>
      </c>
      <c r="N40">
        <v>3605827</v>
      </c>
      <c r="O40">
        <v>3818953</v>
      </c>
      <c r="P40">
        <v>4072324</v>
      </c>
      <c r="Q40">
        <v>3954339</v>
      </c>
      <c r="R40">
        <v>4018664</v>
      </c>
      <c r="S40">
        <v>4268798</v>
      </c>
      <c r="T40">
        <v>4566632</v>
      </c>
      <c r="U40">
        <v>4659942</v>
      </c>
      <c r="V40">
        <v>4823102</v>
      </c>
      <c r="W40">
        <v>4819446</v>
      </c>
      <c r="X40">
        <v>4831781</v>
      </c>
      <c r="Y40">
        <v>5006355</v>
      </c>
      <c r="Z40">
        <v>5200411</v>
      </c>
      <c r="AA40">
        <v>5249080</v>
      </c>
      <c r="AB40">
        <v>5367708</v>
      </c>
      <c r="AC40">
        <v>5673668</v>
      </c>
      <c r="AD40">
        <v>6247649</v>
      </c>
      <c r="AE40">
        <v>6653553</v>
      </c>
      <c r="AF40">
        <v>6782233</v>
      </c>
    </row>
    <row r="41" spans="1:32" x14ac:dyDescent="0.25">
      <c r="A41" t="s">
        <v>21</v>
      </c>
      <c r="B41" t="s">
        <v>22</v>
      </c>
      <c r="C41" t="s">
        <v>78</v>
      </c>
      <c r="D41" t="s">
        <v>79</v>
      </c>
      <c r="E41">
        <v>3722489</v>
      </c>
      <c r="F41">
        <v>3865369</v>
      </c>
      <c r="G41">
        <v>3967358</v>
      </c>
      <c r="H41">
        <v>4171113</v>
      </c>
      <c r="I41">
        <v>4241010</v>
      </c>
      <c r="J41">
        <v>4323666</v>
      </c>
      <c r="K41">
        <v>4429989</v>
      </c>
      <c r="L41">
        <v>4529820</v>
      </c>
      <c r="M41">
        <v>4574942</v>
      </c>
      <c r="N41">
        <v>4658717</v>
      </c>
      <c r="O41">
        <v>4748293</v>
      </c>
      <c r="P41">
        <v>4866573</v>
      </c>
      <c r="Q41">
        <v>4827304</v>
      </c>
      <c r="R41">
        <v>4771169</v>
      </c>
      <c r="S41">
        <v>4942130</v>
      </c>
      <c r="T41">
        <v>5111838</v>
      </c>
      <c r="U41">
        <v>5145299</v>
      </c>
      <c r="V41">
        <v>5308940</v>
      </c>
      <c r="W41">
        <v>5493984</v>
      </c>
      <c r="X41">
        <v>5724602</v>
      </c>
      <c r="Y41">
        <v>5861956</v>
      </c>
      <c r="Z41">
        <v>5947244</v>
      </c>
      <c r="AA41">
        <v>6044672</v>
      </c>
      <c r="AB41">
        <v>6243880</v>
      </c>
      <c r="AC41">
        <v>6784414</v>
      </c>
      <c r="AD41">
        <v>7152029</v>
      </c>
      <c r="AE41">
        <v>7541612</v>
      </c>
      <c r="AF41">
        <v>7681175</v>
      </c>
    </row>
    <row r="42" spans="1:32" x14ac:dyDescent="0.25">
      <c r="A42" t="s">
        <v>21</v>
      </c>
      <c r="B42" t="s">
        <v>22</v>
      </c>
      <c r="C42" t="s">
        <v>80</v>
      </c>
      <c r="D42" t="s">
        <v>81</v>
      </c>
      <c r="E42">
        <v>1620984</v>
      </c>
      <c r="F42">
        <v>1755749</v>
      </c>
      <c r="G42">
        <v>1906700</v>
      </c>
      <c r="H42">
        <v>2026724</v>
      </c>
      <c r="I42">
        <v>2058719</v>
      </c>
      <c r="J42">
        <v>2093223</v>
      </c>
      <c r="K42">
        <v>2156781</v>
      </c>
      <c r="L42">
        <v>2350089</v>
      </c>
      <c r="M42">
        <v>2501016</v>
      </c>
      <c r="N42">
        <v>2641883</v>
      </c>
      <c r="O42">
        <v>2822206</v>
      </c>
      <c r="P42">
        <v>2815368</v>
      </c>
      <c r="Q42">
        <v>2737851</v>
      </c>
      <c r="R42">
        <v>2774462</v>
      </c>
      <c r="S42">
        <v>2897795</v>
      </c>
      <c r="T42">
        <v>3066361</v>
      </c>
      <c r="U42">
        <v>3162111</v>
      </c>
      <c r="V42">
        <v>3325461</v>
      </c>
      <c r="W42">
        <v>3504861</v>
      </c>
      <c r="X42">
        <v>3496203</v>
      </c>
      <c r="Y42">
        <v>3620279</v>
      </c>
      <c r="Z42">
        <v>3829190</v>
      </c>
      <c r="AA42">
        <v>3968226</v>
      </c>
      <c r="AB42">
        <v>3980680</v>
      </c>
      <c r="AC42">
        <v>4418386</v>
      </c>
      <c r="AD42">
        <v>4752340</v>
      </c>
      <c r="AE42">
        <v>4903702</v>
      </c>
      <c r="AF42">
        <v>4989610</v>
      </c>
    </row>
    <row r="43" spans="1:32" x14ac:dyDescent="0.25">
      <c r="A43" t="s">
        <v>21</v>
      </c>
      <c r="B43" t="s">
        <v>22</v>
      </c>
      <c r="C43" t="s">
        <v>82</v>
      </c>
      <c r="D43" t="s">
        <v>83</v>
      </c>
      <c r="E43">
        <v>29560</v>
      </c>
      <c r="F43">
        <v>32530</v>
      </c>
      <c r="G43">
        <v>42228</v>
      </c>
      <c r="H43">
        <v>35780</v>
      </c>
      <c r="I43">
        <v>26889</v>
      </c>
      <c r="J43">
        <v>22489</v>
      </c>
      <c r="K43">
        <v>21280</v>
      </c>
      <c r="L43">
        <v>20750</v>
      </c>
      <c r="M43">
        <v>19500</v>
      </c>
      <c r="N43">
        <v>16931</v>
      </c>
      <c r="O43">
        <v>16991</v>
      </c>
      <c r="P43">
        <v>17687</v>
      </c>
      <c r="Q43">
        <v>18336</v>
      </c>
      <c r="R43">
        <v>17586</v>
      </c>
      <c r="S43">
        <v>20003</v>
      </c>
      <c r="T43">
        <v>21594</v>
      </c>
      <c r="U43">
        <v>17153</v>
      </c>
      <c r="V43">
        <v>16524</v>
      </c>
      <c r="W43">
        <v>13812</v>
      </c>
      <c r="X43">
        <v>15350</v>
      </c>
      <c r="Y43">
        <v>15786</v>
      </c>
      <c r="Z43">
        <v>17898</v>
      </c>
      <c r="AA43">
        <v>26212</v>
      </c>
      <c r="AB43">
        <v>24531</v>
      </c>
      <c r="AC43">
        <v>35234</v>
      </c>
      <c r="AD43">
        <v>47361</v>
      </c>
      <c r="AE43">
        <v>49100</v>
      </c>
      <c r="AF43">
        <v>53485</v>
      </c>
    </row>
    <row r="44" spans="1:32" x14ac:dyDescent="0.25">
      <c r="A44" t="s">
        <v>21</v>
      </c>
      <c r="B44" t="s">
        <v>22</v>
      </c>
      <c r="C44" t="s">
        <v>84</v>
      </c>
      <c r="D44" t="s">
        <v>85</v>
      </c>
      <c r="E44">
        <v>272609</v>
      </c>
      <c r="F44">
        <v>288073</v>
      </c>
      <c r="G44">
        <v>290956</v>
      </c>
      <c r="H44">
        <v>289878</v>
      </c>
      <c r="I44" t="s">
        <v>205</v>
      </c>
      <c r="J44">
        <v>277613</v>
      </c>
      <c r="K44">
        <v>269846</v>
      </c>
      <c r="L44">
        <v>294342</v>
      </c>
      <c r="M44">
        <v>309761</v>
      </c>
      <c r="N44">
        <v>326737</v>
      </c>
      <c r="O44">
        <v>341551</v>
      </c>
      <c r="P44">
        <v>355862</v>
      </c>
      <c r="Q44">
        <v>318204</v>
      </c>
      <c r="R44">
        <v>314335</v>
      </c>
      <c r="S44">
        <v>337346</v>
      </c>
      <c r="T44">
        <v>359130</v>
      </c>
      <c r="U44">
        <v>360063</v>
      </c>
      <c r="V44">
        <v>396884</v>
      </c>
      <c r="W44">
        <v>402109</v>
      </c>
      <c r="X44">
        <v>359147</v>
      </c>
      <c r="Y44">
        <v>353871</v>
      </c>
      <c r="Z44">
        <v>374877</v>
      </c>
      <c r="AA44" t="s">
        <v>205</v>
      </c>
      <c r="AB44" t="s">
        <v>205</v>
      </c>
      <c r="AC44" t="s">
        <v>205</v>
      </c>
      <c r="AD44" t="s">
        <v>205</v>
      </c>
      <c r="AE44" t="s">
        <v>205</v>
      </c>
      <c r="AF44" t="s">
        <v>205</v>
      </c>
    </row>
    <row r="45" spans="1:32" x14ac:dyDescent="0.25">
      <c r="A45" t="s">
        <v>21</v>
      </c>
      <c r="B45" t="s">
        <v>22</v>
      </c>
      <c r="C45" t="s">
        <v>86</v>
      </c>
      <c r="D45" t="s">
        <v>87</v>
      </c>
      <c r="E45">
        <v>12148</v>
      </c>
      <c r="F45">
        <v>12510</v>
      </c>
      <c r="G45">
        <v>22042</v>
      </c>
      <c r="H45">
        <v>25949</v>
      </c>
      <c r="I45">
        <v>24215</v>
      </c>
      <c r="J45">
        <v>20586</v>
      </c>
      <c r="K45">
        <v>14520</v>
      </c>
      <c r="L45">
        <v>12803</v>
      </c>
      <c r="M45">
        <v>12226</v>
      </c>
      <c r="N45">
        <v>13943</v>
      </c>
      <c r="O45">
        <v>14647</v>
      </c>
      <c r="P45">
        <v>14739</v>
      </c>
      <c r="Q45">
        <v>13331</v>
      </c>
      <c r="R45">
        <v>12214</v>
      </c>
      <c r="S45">
        <v>12405</v>
      </c>
      <c r="T45">
        <v>9616</v>
      </c>
      <c r="U45">
        <v>10107</v>
      </c>
      <c r="V45">
        <v>12085</v>
      </c>
      <c r="W45">
        <v>11885</v>
      </c>
      <c r="X45">
        <v>12432</v>
      </c>
      <c r="Y45">
        <v>12681</v>
      </c>
      <c r="Z45">
        <v>12143</v>
      </c>
      <c r="AA45">
        <v>12552</v>
      </c>
      <c r="AB45">
        <v>13074</v>
      </c>
      <c r="AC45">
        <v>12550</v>
      </c>
      <c r="AD45">
        <v>14360</v>
      </c>
      <c r="AE45">
        <v>14926</v>
      </c>
      <c r="AF45">
        <v>17042</v>
      </c>
    </row>
    <row r="46" spans="1:32" x14ac:dyDescent="0.25">
      <c r="A46" t="s">
        <v>21</v>
      </c>
      <c r="B46" t="s">
        <v>22</v>
      </c>
      <c r="C46" t="s">
        <v>88</v>
      </c>
      <c r="D46" t="s">
        <v>89</v>
      </c>
      <c r="E46">
        <v>798476</v>
      </c>
      <c r="F46">
        <v>864468</v>
      </c>
      <c r="G46">
        <v>981506</v>
      </c>
      <c r="H46">
        <v>1046342</v>
      </c>
      <c r="I46">
        <v>1085687</v>
      </c>
      <c r="J46">
        <v>1118470</v>
      </c>
      <c r="K46">
        <v>1174196</v>
      </c>
      <c r="L46">
        <v>1285673</v>
      </c>
      <c r="M46">
        <v>1375141</v>
      </c>
      <c r="N46">
        <v>1480302</v>
      </c>
      <c r="O46">
        <v>1545190</v>
      </c>
      <c r="P46">
        <v>1499345</v>
      </c>
      <c r="Q46">
        <v>1415051</v>
      </c>
      <c r="R46">
        <v>1463475</v>
      </c>
      <c r="S46">
        <v>1547509</v>
      </c>
      <c r="T46">
        <v>1628207</v>
      </c>
      <c r="U46">
        <v>1647365</v>
      </c>
      <c r="V46">
        <v>1712885</v>
      </c>
      <c r="W46">
        <v>1844855</v>
      </c>
      <c r="X46">
        <v>1833524</v>
      </c>
      <c r="Y46">
        <v>1897127</v>
      </c>
      <c r="Z46">
        <v>2005006</v>
      </c>
      <c r="AA46">
        <v>2079489</v>
      </c>
      <c r="AB46">
        <v>2062953</v>
      </c>
      <c r="AC46">
        <v>2209689</v>
      </c>
      <c r="AD46">
        <v>2331995</v>
      </c>
      <c r="AE46">
        <v>2341029</v>
      </c>
      <c r="AF46">
        <v>2251569</v>
      </c>
    </row>
    <row r="47" spans="1:32" x14ac:dyDescent="0.25">
      <c r="A47" t="s">
        <v>21</v>
      </c>
      <c r="B47" t="s">
        <v>22</v>
      </c>
      <c r="C47" t="s">
        <v>90</v>
      </c>
      <c r="D47" t="s">
        <v>91</v>
      </c>
      <c r="E47">
        <v>27806</v>
      </c>
      <c r="F47">
        <v>29135</v>
      </c>
      <c r="G47">
        <v>39284</v>
      </c>
      <c r="H47">
        <v>39588</v>
      </c>
      <c r="I47">
        <v>33831</v>
      </c>
      <c r="J47">
        <v>33918</v>
      </c>
      <c r="K47">
        <v>34508</v>
      </c>
      <c r="L47">
        <v>39383</v>
      </c>
      <c r="M47">
        <v>43971</v>
      </c>
      <c r="N47">
        <v>51146</v>
      </c>
      <c r="O47">
        <v>58960</v>
      </c>
      <c r="P47">
        <v>63227</v>
      </c>
      <c r="Q47">
        <v>61501</v>
      </c>
      <c r="R47">
        <v>63755</v>
      </c>
      <c r="S47">
        <v>69771</v>
      </c>
      <c r="T47">
        <v>75670</v>
      </c>
      <c r="U47">
        <v>79695</v>
      </c>
      <c r="V47">
        <v>85061</v>
      </c>
      <c r="W47">
        <v>85529</v>
      </c>
      <c r="X47">
        <v>87993</v>
      </c>
      <c r="Y47">
        <v>96908</v>
      </c>
      <c r="Z47">
        <v>91986</v>
      </c>
      <c r="AA47">
        <v>94677</v>
      </c>
      <c r="AB47">
        <v>70514</v>
      </c>
      <c r="AC47">
        <v>82304</v>
      </c>
      <c r="AD47">
        <v>97051</v>
      </c>
      <c r="AE47">
        <v>108724</v>
      </c>
      <c r="AF47">
        <v>115689</v>
      </c>
    </row>
    <row r="48" spans="1:32" x14ac:dyDescent="0.25">
      <c r="A48" t="s">
        <v>21</v>
      </c>
      <c r="B48" t="s">
        <v>22</v>
      </c>
      <c r="C48" t="s">
        <v>92</v>
      </c>
      <c r="D48" t="s">
        <v>93</v>
      </c>
      <c r="E48">
        <v>18187</v>
      </c>
      <c r="F48">
        <v>18243</v>
      </c>
      <c r="G48">
        <v>17060</v>
      </c>
      <c r="H48">
        <v>18446</v>
      </c>
      <c r="I48">
        <v>20651</v>
      </c>
      <c r="J48">
        <v>19776</v>
      </c>
      <c r="K48">
        <v>22363</v>
      </c>
      <c r="L48">
        <v>31008</v>
      </c>
      <c r="M48">
        <v>34134</v>
      </c>
      <c r="N48">
        <v>37046</v>
      </c>
      <c r="O48">
        <v>36085</v>
      </c>
      <c r="P48">
        <v>35737</v>
      </c>
      <c r="Q48">
        <v>37448</v>
      </c>
      <c r="R48">
        <v>37894</v>
      </c>
      <c r="S48">
        <v>39775</v>
      </c>
      <c r="T48">
        <v>42484</v>
      </c>
      <c r="U48">
        <v>42593</v>
      </c>
      <c r="V48">
        <v>43064</v>
      </c>
      <c r="W48">
        <v>46323</v>
      </c>
      <c r="X48">
        <v>45673</v>
      </c>
      <c r="Y48">
        <v>47171</v>
      </c>
      <c r="Z48">
        <v>50856</v>
      </c>
      <c r="AA48">
        <v>54649</v>
      </c>
      <c r="AB48">
        <v>54148</v>
      </c>
      <c r="AC48">
        <v>55190</v>
      </c>
      <c r="AD48">
        <v>57722</v>
      </c>
      <c r="AE48">
        <v>60339</v>
      </c>
      <c r="AF48">
        <v>78478</v>
      </c>
    </row>
    <row r="49" spans="1:32" x14ac:dyDescent="0.25">
      <c r="A49" t="s">
        <v>21</v>
      </c>
      <c r="B49" t="s">
        <v>22</v>
      </c>
      <c r="C49" t="s">
        <v>94</v>
      </c>
      <c r="D49" t="s">
        <v>95</v>
      </c>
      <c r="E49">
        <v>231006</v>
      </c>
      <c r="F49">
        <v>253393</v>
      </c>
      <c r="G49">
        <v>265101</v>
      </c>
      <c r="H49">
        <v>289865</v>
      </c>
      <c r="I49" t="s">
        <v>205</v>
      </c>
      <c r="J49">
        <v>292367</v>
      </c>
      <c r="K49">
        <v>291768</v>
      </c>
      <c r="L49">
        <v>315871</v>
      </c>
      <c r="M49">
        <v>329089</v>
      </c>
      <c r="N49">
        <v>330060</v>
      </c>
      <c r="O49">
        <v>361130</v>
      </c>
      <c r="P49">
        <v>366498</v>
      </c>
      <c r="Q49">
        <v>365725</v>
      </c>
      <c r="R49">
        <v>355017</v>
      </c>
      <c r="S49">
        <v>363021</v>
      </c>
      <c r="T49">
        <v>374656</v>
      </c>
      <c r="U49">
        <v>380670</v>
      </c>
      <c r="V49">
        <v>398824</v>
      </c>
      <c r="W49">
        <v>435802</v>
      </c>
      <c r="X49">
        <v>458799</v>
      </c>
      <c r="Y49">
        <v>492252</v>
      </c>
      <c r="Z49">
        <v>540152</v>
      </c>
      <c r="AA49" t="s">
        <v>205</v>
      </c>
      <c r="AB49" t="s">
        <v>205</v>
      </c>
      <c r="AC49" t="s">
        <v>205</v>
      </c>
      <c r="AD49" t="s">
        <v>205</v>
      </c>
      <c r="AE49" t="s">
        <v>205</v>
      </c>
      <c r="AF49" t="s">
        <v>205</v>
      </c>
    </row>
    <row r="50" spans="1:32" x14ac:dyDescent="0.25">
      <c r="A50" t="s">
        <v>21</v>
      </c>
      <c r="B50" t="s">
        <v>22</v>
      </c>
      <c r="C50" t="s">
        <v>96</v>
      </c>
      <c r="D50" t="s">
        <v>97</v>
      </c>
      <c r="E50">
        <v>231193</v>
      </c>
      <c r="F50">
        <v>257396</v>
      </c>
      <c r="G50">
        <v>248522</v>
      </c>
      <c r="H50">
        <v>280875</v>
      </c>
      <c r="I50">
        <v>284090</v>
      </c>
      <c r="J50">
        <v>308004</v>
      </c>
      <c r="K50">
        <v>328299</v>
      </c>
      <c r="L50">
        <v>350257</v>
      </c>
      <c r="M50">
        <v>377194</v>
      </c>
      <c r="N50">
        <v>385717</v>
      </c>
      <c r="O50">
        <v>447654</v>
      </c>
      <c r="P50">
        <v>462274</v>
      </c>
      <c r="Q50">
        <v>508256</v>
      </c>
      <c r="R50">
        <v>510186</v>
      </c>
      <c r="S50">
        <v>507964</v>
      </c>
      <c r="T50">
        <v>555003</v>
      </c>
      <c r="U50">
        <v>624464</v>
      </c>
      <c r="V50">
        <v>660133</v>
      </c>
      <c r="W50">
        <v>664547</v>
      </c>
      <c r="X50">
        <v>683287</v>
      </c>
      <c r="Y50">
        <v>704483</v>
      </c>
      <c r="Z50">
        <v>736272</v>
      </c>
      <c r="AA50">
        <v>741231</v>
      </c>
      <c r="AB50">
        <v>792544</v>
      </c>
      <c r="AC50">
        <v>966127</v>
      </c>
      <c r="AD50">
        <v>1073552</v>
      </c>
      <c r="AE50">
        <v>1061617</v>
      </c>
      <c r="AF50">
        <v>1137897</v>
      </c>
    </row>
    <row r="51" spans="1:32" x14ac:dyDescent="0.25">
      <c r="A51" t="s">
        <v>21</v>
      </c>
      <c r="B51" t="s">
        <v>22</v>
      </c>
      <c r="C51" t="s">
        <v>98</v>
      </c>
      <c r="D51" t="s">
        <v>99</v>
      </c>
      <c r="E51">
        <v>1222218</v>
      </c>
      <c r="F51">
        <v>1314191</v>
      </c>
      <c r="G51">
        <v>1495007</v>
      </c>
      <c r="H51">
        <v>1692328</v>
      </c>
      <c r="I51">
        <v>1632552</v>
      </c>
      <c r="J51">
        <v>1526559</v>
      </c>
      <c r="K51">
        <v>1589005</v>
      </c>
      <c r="L51">
        <v>1681700</v>
      </c>
      <c r="M51">
        <v>1700740</v>
      </c>
      <c r="N51">
        <v>1748894</v>
      </c>
      <c r="O51">
        <v>1788260</v>
      </c>
      <c r="P51">
        <v>1782589</v>
      </c>
      <c r="Q51">
        <v>1778664</v>
      </c>
      <c r="R51">
        <v>1672344</v>
      </c>
      <c r="S51">
        <v>1701111</v>
      </c>
      <c r="T51">
        <v>1675167</v>
      </c>
      <c r="U51">
        <v>1644156</v>
      </c>
      <c r="V51">
        <v>1715084</v>
      </c>
      <c r="W51">
        <v>1705866</v>
      </c>
      <c r="X51">
        <v>1544281</v>
      </c>
      <c r="Y51">
        <v>1535442</v>
      </c>
      <c r="Z51">
        <v>1623063</v>
      </c>
      <c r="AA51">
        <v>1633278</v>
      </c>
      <c r="AB51">
        <v>1569874</v>
      </c>
      <c r="AC51">
        <v>1751313</v>
      </c>
      <c r="AD51">
        <v>1852477</v>
      </c>
      <c r="AE51">
        <v>1892758</v>
      </c>
      <c r="AF51">
        <v>2029528</v>
      </c>
    </row>
    <row r="52" spans="1:32" x14ac:dyDescent="0.25">
      <c r="A52" t="s">
        <v>21</v>
      </c>
      <c r="B52" t="s">
        <v>22</v>
      </c>
      <c r="C52" t="s">
        <v>100</v>
      </c>
      <c r="D52" t="s">
        <v>228</v>
      </c>
      <c r="E52">
        <v>416473</v>
      </c>
      <c r="F52">
        <v>416572</v>
      </c>
      <c r="G52">
        <v>443837</v>
      </c>
      <c r="H52">
        <v>485983</v>
      </c>
      <c r="I52">
        <v>459241</v>
      </c>
      <c r="J52">
        <v>456521</v>
      </c>
      <c r="K52">
        <v>504066</v>
      </c>
      <c r="L52">
        <v>538735</v>
      </c>
      <c r="M52">
        <v>534338</v>
      </c>
      <c r="N52">
        <v>617082</v>
      </c>
      <c r="O52">
        <v>634740</v>
      </c>
      <c r="P52">
        <v>619557</v>
      </c>
      <c r="Q52">
        <v>598232</v>
      </c>
      <c r="R52">
        <v>553291</v>
      </c>
      <c r="S52">
        <v>560033</v>
      </c>
      <c r="T52">
        <v>573030</v>
      </c>
      <c r="U52">
        <v>562646</v>
      </c>
      <c r="V52">
        <v>592128</v>
      </c>
      <c r="W52">
        <v>580286</v>
      </c>
      <c r="X52">
        <v>562193</v>
      </c>
      <c r="Y52">
        <v>561456</v>
      </c>
      <c r="Z52">
        <v>564898</v>
      </c>
      <c r="AA52">
        <v>571396</v>
      </c>
      <c r="AB52">
        <v>545119</v>
      </c>
      <c r="AC52">
        <v>598794</v>
      </c>
      <c r="AD52" t="s">
        <v>205</v>
      </c>
      <c r="AE52" t="s">
        <v>205</v>
      </c>
      <c r="AF52" t="s">
        <v>205</v>
      </c>
    </row>
    <row r="53" spans="1:32" x14ac:dyDescent="0.25">
      <c r="A53" t="s">
        <v>21</v>
      </c>
      <c r="B53" t="s">
        <v>22</v>
      </c>
      <c r="C53" t="s">
        <v>101</v>
      </c>
      <c r="D53" t="s">
        <v>102</v>
      </c>
      <c r="E53">
        <v>34994</v>
      </c>
      <c r="F53">
        <v>34912</v>
      </c>
      <c r="G53">
        <v>37331</v>
      </c>
      <c r="H53">
        <v>36330</v>
      </c>
      <c r="I53">
        <v>35616</v>
      </c>
      <c r="J53">
        <v>34591</v>
      </c>
      <c r="K53">
        <v>36070</v>
      </c>
      <c r="L53">
        <v>41173</v>
      </c>
      <c r="M53">
        <v>41382</v>
      </c>
      <c r="N53">
        <v>46120</v>
      </c>
      <c r="O53">
        <v>45581</v>
      </c>
      <c r="P53">
        <v>44129</v>
      </c>
      <c r="Q53">
        <v>47454</v>
      </c>
      <c r="R53">
        <v>37265</v>
      </c>
      <c r="S53">
        <v>37318</v>
      </c>
      <c r="T53">
        <v>39528</v>
      </c>
      <c r="U53">
        <v>36771</v>
      </c>
      <c r="V53">
        <v>40331</v>
      </c>
      <c r="W53">
        <v>40201</v>
      </c>
      <c r="X53">
        <v>39610</v>
      </c>
      <c r="Y53">
        <v>39519</v>
      </c>
      <c r="Z53">
        <v>40290</v>
      </c>
      <c r="AA53">
        <v>44092</v>
      </c>
      <c r="AB53">
        <v>29088</v>
      </c>
      <c r="AC53">
        <v>38003</v>
      </c>
      <c r="AD53">
        <v>47797</v>
      </c>
      <c r="AE53">
        <v>51583</v>
      </c>
      <c r="AF53">
        <v>54152</v>
      </c>
    </row>
    <row r="54" spans="1:32" x14ac:dyDescent="0.25">
      <c r="A54" t="s">
        <v>21</v>
      </c>
      <c r="B54" t="s">
        <v>22</v>
      </c>
      <c r="C54" t="s">
        <v>103</v>
      </c>
      <c r="D54" t="s">
        <v>229</v>
      </c>
      <c r="E54">
        <v>531792</v>
      </c>
      <c r="F54">
        <v>597001</v>
      </c>
      <c r="G54">
        <v>676446</v>
      </c>
      <c r="H54">
        <v>771044</v>
      </c>
      <c r="I54">
        <v>714974</v>
      </c>
      <c r="J54">
        <v>655047</v>
      </c>
      <c r="K54">
        <v>657721</v>
      </c>
      <c r="L54">
        <v>682835</v>
      </c>
      <c r="M54">
        <v>683164</v>
      </c>
      <c r="N54">
        <v>670560</v>
      </c>
      <c r="O54">
        <v>707586</v>
      </c>
      <c r="P54">
        <v>712364</v>
      </c>
      <c r="Q54">
        <v>741513</v>
      </c>
      <c r="R54">
        <v>707111</v>
      </c>
      <c r="S54">
        <v>678565</v>
      </c>
      <c r="T54">
        <v>651895</v>
      </c>
      <c r="U54">
        <v>633649</v>
      </c>
      <c r="V54">
        <v>632854</v>
      </c>
      <c r="W54">
        <v>637207</v>
      </c>
      <c r="X54">
        <v>621316</v>
      </c>
      <c r="Y54">
        <v>604964</v>
      </c>
      <c r="Z54">
        <v>624864</v>
      </c>
      <c r="AA54">
        <v>613853</v>
      </c>
      <c r="AB54">
        <v>593388</v>
      </c>
      <c r="AC54">
        <v>617728</v>
      </c>
      <c r="AD54" t="s">
        <v>205</v>
      </c>
      <c r="AE54" t="s">
        <v>205</v>
      </c>
      <c r="AF54" t="s">
        <v>205</v>
      </c>
    </row>
    <row r="55" spans="1:32" x14ac:dyDescent="0.25">
      <c r="A55" t="s">
        <v>21</v>
      </c>
      <c r="B55" t="s">
        <v>22</v>
      </c>
      <c r="C55" t="s">
        <v>104</v>
      </c>
      <c r="D55" t="s">
        <v>230</v>
      </c>
      <c r="E55">
        <v>238959</v>
      </c>
      <c r="F55">
        <v>265707</v>
      </c>
      <c r="G55">
        <v>337393</v>
      </c>
      <c r="H55">
        <v>398970</v>
      </c>
      <c r="I55">
        <v>422721</v>
      </c>
      <c r="J55">
        <v>380401</v>
      </c>
      <c r="K55">
        <v>391149</v>
      </c>
      <c r="L55">
        <v>418957</v>
      </c>
      <c r="M55">
        <v>441856</v>
      </c>
      <c r="N55">
        <v>415132</v>
      </c>
      <c r="O55">
        <v>400353</v>
      </c>
      <c r="P55">
        <v>406539</v>
      </c>
      <c r="Q55">
        <v>391465</v>
      </c>
      <c r="R55">
        <v>374676</v>
      </c>
      <c r="S55">
        <v>425194</v>
      </c>
      <c r="T55">
        <v>410714</v>
      </c>
      <c r="U55">
        <v>411091</v>
      </c>
      <c r="V55">
        <v>449771</v>
      </c>
      <c r="W55">
        <v>448172</v>
      </c>
      <c r="X55">
        <v>321162</v>
      </c>
      <c r="Y55">
        <v>329503</v>
      </c>
      <c r="Z55">
        <v>393011</v>
      </c>
      <c r="AA55">
        <v>403937</v>
      </c>
      <c r="AB55">
        <v>402279</v>
      </c>
      <c r="AC55">
        <v>496788</v>
      </c>
      <c r="AD55">
        <v>552477</v>
      </c>
      <c r="AE55">
        <v>571719</v>
      </c>
      <c r="AF55">
        <v>639694</v>
      </c>
    </row>
    <row r="56" spans="1:32" x14ac:dyDescent="0.25">
      <c r="A56" t="s">
        <v>21</v>
      </c>
      <c r="B56" t="s">
        <v>22</v>
      </c>
      <c r="C56" t="s">
        <v>105</v>
      </c>
      <c r="D56" t="s">
        <v>106</v>
      </c>
      <c r="E56">
        <v>3324172</v>
      </c>
      <c r="F56">
        <v>3749651</v>
      </c>
      <c r="G56">
        <v>3952250</v>
      </c>
      <c r="H56">
        <v>4195192</v>
      </c>
      <c r="I56">
        <v>4496684</v>
      </c>
      <c r="J56">
        <v>4756210</v>
      </c>
      <c r="K56">
        <v>5041214</v>
      </c>
      <c r="L56">
        <v>5416298</v>
      </c>
      <c r="M56">
        <v>5787981</v>
      </c>
      <c r="N56">
        <v>6299604</v>
      </c>
      <c r="O56">
        <v>6703605</v>
      </c>
      <c r="P56">
        <v>6903800</v>
      </c>
      <c r="Q56">
        <v>6725852</v>
      </c>
      <c r="R56">
        <v>7065793</v>
      </c>
      <c r="S56">
        <v>7333326</v>
      </c>
      <c r="T56">
        <v>7682837</v>
      </c>
      <c r="U56">
        <v>8002967</v>
      </c>
      <c r="V56">
        <v>8391922</v>
      </c>
      <c r="W56">
        <v>8877773</v>
      </c>
      <c r="X56">
        <v>9270551</v>
      </c>
      <c r="Y56">
        <v>9745576</v>
      </c>
      <c r="Z56">
        <v>10138937</v>
      </c>
      <c r="AA56">
        <v>10521559</v>
      </c>
      <c r="AB56">
        <v>11044665</v>
      </c>
      <c r="AC56">
        <v>11461068</v>
      </c>
      <c r="AD56">
        <v>12142690</v>
      </c>
      <c r="AE56">
        <v>12582096</v>
      </c>
      <c r="AF56">
        <v>13044829</v>
      </c>
    </row>
    <row r="57" spans="1:32" x14ac:dyDescent="0.25">
      <c r="A57" t="s">
        <v>21</v>
      </c>
      <c r="B57" t="s">
        <v>22</v>
      </c>
      <c r="C57" t="s">
        <v>107</v>
      </c>
      <c r="D57" t="s">
        <v>108</v>
      </c>
      <c r="E57">
        <v>2988153</v>
      </c>
      <c r="F57">
        <v>3399792</v>
      </c>
      <c r="G57">
        <v>3544056</v>
      </c>
      <c r="H57">
        <v>3753320</v>
      </c>
      <c r="I57">
        <v>4045193</v>
      </c>
      <c r="J57">
        <v>4262804</v>
      </c>
      <c r="K57">
        <v>4547577</v>
      </c>
      <c r="L57">
        <v>4903266</v>
      </c>
      <c r="M57">
        <v>5254886</v>
      </c>
      <c r="N57">
        <v>5766290</v>
      </c>
      <c r="O57">
        <v>6166856</v>
      </c>
      <c r="P57">
        <v>6343536</v>
      </c>
      <c r="Q57">
        <v>6101919</v>
      </c>
      <c r="R57">
        <v>6452704</v>
      </c>
      <c r="S57">
        <v>6721328</v>
      </c>
      <c r="T57">
        <v>7034252</v>
      </c>
      <c r="U57">
        <v>7339852</v>
      </c>
      <c r="V57">
        <v>7677735</v>
      </c>
      <c r="W57">
        <v>8110167</v>
      </c>
      <c r="X57">
        <v>8498171</v>
      </c>
      <c r="Y57">
        <v>8946693</v>
      </c>
      <c r="Z57">
        <v>9300090</v>
      </c>
      <c r="AA57">
        <v>9651544</v>
      </c>
      <c r="AB57">
        <v>10148680</v>
      </c>
      <c r="AC57">
        <v>10474266</v>
      </c>
      <c r="AD57">
        <v>11107971</v>
      </c>
      <c r="AE57">
        <v>11570813</v>
      </c>
      <c r="AF57">
        <v>11988437</v>
      </c>
    </row>
    <row r="58" spans="1:32" x14ac:dyDescent="0.25">
      <c r="A58" t="s">
        <v>21</v>
      </c>
      <c r="B58" t="s">
        <v>22</v>
      </c>
      <c r="C58" t="s">
        <v>109</v>
      </c>
      <c r="D58" t="s">
        <v>231</v>
      </c>
      <c r="E58">
        <v>1068686</v>
      </c>
      <c r="F58">
        <v>1239967</v>
      </c>
      <c r="G58">
        <v>1290282</v>
      </c>
      <c r="H58">
        <v>1383522</v>
      </c>
      <c r="I58" t="s">
        <v>205</v>
      </c>
      <c r="J58" t="s">
        <v>205</v>
      </c>
      <c r="K58" t="s">
        <v>205</v>
      </c>
      <c r="L58" t="s">
        <v>205</v>
      </c>
      <c r="M58" t="s">
        <v>205</v>
      </c>
      <c r="N58" t="s">
        <v>205</v>
      </c>
      <c r="O58" t="s">
        <v>205</v>
      </c>
      <c r="P58" t="s">
        <v>205</v>
      </c>
      <c r="Q58" t="s">
        <v>205</v>
      </c>
      <c r="R58" t="s">
        <v>205</v>
      </c>
      <c r="S58" t="s">
        <v>205</v>
      </c>
      <c r="T58" t="s">
        <v>205</v>
      </c>
      <c r="U58" t="s">
        <v>205</v>
      </c>
      <c r="V58" t="s">
        <v>205</v>
      </c>
      <c r="W58" t="s">
        <v>205</v>
      </c>
      <c r="X58" t="s">
        <v>205</v>
      </c>
      <c r="Y58" t="s">
        <v>205</v>
      </c>
      <c r="Z58" t="s">
        <v>205</v>
      </c>
      <c r="AA58" t="s">
        <v>205</v>
      </c>
      <c r="AB58" t="s">
        <v>205</v>
      </c>
      <c r="AC58" t="s">
        <v>205</v>
      </c>
      <c r="AD58">
        <v>4279645</v>
      </c>
      <c r="AE58">
        <v>4320251</v>
      </c>
      <c r="AF58" t="s">
        <v>205</v>
      </c>
    </row>
    <row r="59" spans="1:32" x14ac:dyDescent="0.25">
      <c r="A59" t="s">
        <v>21</v>
      </c>
      <c r="B59" t="s">
        <v>22</v>
      </c>
      <c r="C59" t="s">
        <v>110</v>
      </c>
      <c r="D59" t="s">
        <v>232</v>
      </c>
      <c r="E59">
        <v>202423</v>
      </c>
      <c r="F59">
        <v>186843</v>
      </c>
      <c r="G59">
        <v>242369</v>
      </c>
      <c r="H59">
        <v>273445</v>
      </c>
      <c r="I59">
        <v>272838</v>
      </c>
      <c r="J59">
        <v>261600</v>
      </c>
      <c r="K59">
        <v>279435</v>
      </c>
      <c r="L59">
        <v>315516</v>
      </c>
      <c r="M59">
        <v>336346</v>
      </c>
      <c r="N59">
        <v>374515</v>
      </c>
      <c r="O59">
        <v>399080</v>
      </c>
      <c r="P59">
        <v>420603</v>
      </c>
      <c r="Q59">
        <v>394911</v>
      </c>
      <c r="R59">
        <v>429274</v>
      </c>
      <c r="S59">
        <v>477716</v>
      </c>
      <c r="T59">
        <v>502077</v>
      </c>
      <c r="U59">
        <v>533137</v>
      </c>
      <c r="V59">
        <v>565945</v>
      </c>
      <c r="W59">
        <v>568557</v>
      </c>
      <c r="X59">
        <v>578845</v>
      </c>
      <c r="Y59">
        <v>641831</v>
      </c>
      <c r="Z59">
        <v>689274</v>
      </c>
      <c r="AA59">
        <v>674459</v>
      </c>
      <c r="AB59">
        <v>714012</v>
      </c>
      <c r="AC59">
        <v>798464</v>
      </c>
      <c r="AD59">
        <v>844412</v>
      </c>
      <c r="AE59">
        <v>952751</v>
      </c>
      <c r="AF59">
        <v>1031635</v>
      </c>
    </row>
    <row r="60" spans="1:32" x14ac:dyDescent="0.25">
      <c r="A60" t="s">
        <v>21</v>
      </c>
      <c r="B60" t="s">
        <v>22</v>
      </c>
      <c r="C60" t="s">
        <v>111</v>
      </c>
      <c r="D60" t="s">
        <v>112</v>
      </c>
      <c r="E60">
        <v>1715726</v>
      </c>
      <c r="F60">
        <v>1971693</v>
      </c>
      <c r="G60">
        <v>2010105</v>
      </c>
      <c r="H60">
        <v>2094530</v>
      </c>
      <c r="I60">
        <v>2274076</v>
      </c>
      <c r="J60">
        <v>2341673</v>
      </c>
      <c r="K60">
        <v>2439623</v>
      </c>
      <c r="L60">
        <v>2618393</v>
      </c>
      <c r="M60">
        <v>2824153</v>
      </c>
      <c r="N60">
        <v>3116947</v>
      </c>
      <c r="O60">
        <v>3308620</v>
      </c>
      <c r="P60">
        <v>3470238</v>
      </c>
      <c r="Q60">
        <v>3219417</v>
      </c>
      <c r="R60">
        <v>3382362</v>
      </c>
      <c r="S60">
        <v>3501923</v>
      </c>
      <c r="T60">
        <v>3610872</v>
      </c>
      <c r="U60">
        <v>3751612</v>
      </c>
      <c r="V60">
        <v>3934728</v>
      </c>
      <c r="W60">
        <v>4161320</v>
      </c>
      <c r="X60">
        <v>4399512</v>
      </c>
      <c r="Y60">
        <v>4614425</v>
      </c>
      <c r="Z60">
        <v>4851337</v>
      </c>
      <c r="AA60">
        <v>5118687</v>
      </c>
      <c r="AB60">
        <v>5296980</v>
      </c>
      <c r="AC60">
        <v>5384192</v>
      </c>
      <c r="AD60">
        <v>5976071</v>
      </c>
      <c r="AE60">
        <v>6288771</v>
      </c>
      <c r="AF60">
        <v>6582082</v>
      </c>
    </row>
    <row r="61" spans="1:32" x14ac:dyDescent="0.25">
      <c r="A61" t="s">
        <v>21</v>
      </c>
      <c r="B61" t="s">
        <v>22</v>
      </c>
      <c r="C61" t="s">
        <v>113</v>
      </c>
      <c r="D61" t="s">
        <v>114</v>
      </c>
      <c r="E61" t="s">
        <v>204</v>
      </c>
      <c r="F61" t="s">
        <v>204</v>
      </c>
      <c r="G61" t="s">
        <v>204</v>
      </c>
      <c r="H61" t="s">
        <v>204</v>
      </c>
      <c r="I61" t="s">
        <v>205</v>
      </c>
      <c r="J61" t="s">
        <v>205</v>
      </c>
      <c r="K61" t="s">
        <v>205</v>
      </c>
      <c r="L61" t="s">
        <v>205</v>
      </c>
      <c r="M61" t="s">
        <v>205</v>
      </c>
      <c r="N61" t="s">
        <v>205</v>
      </c>
      <c r="O61" t="s">
        <v>205</v>
      </c>
      <c r="P61" t="s">
        <v>205</v>
      </c>
      <c r="Q61" t="s">
        <v>205</v>
      </c>
      <c r="R61" t="s">
        <v>205</v>
      </c>
      <c r="S61" t="s">
        <v>205</v>
      </c>
      <c r="T61" t="s">
        <v>205</v>
      </c>
      <c r="U61" t="s">
        <v>205</v>
      </c>
      <c r="V61" t="s">
        <v>205</v>
      </c>
      <c r="W61" t="s">
        <v>205</v>
      </c>
      <c r="X61" t="s">
        <v>205</v>
      </c>
      <c r="Y61" t="s">
        <v>205</v>
      </c>
      <c r="Z61" t="s">
        <v>205</v>
      </c>
      <c r="AA61" t="s">
        <v>205</v>
      </c>
      <c r="AB61" t="s">
        <v>205</v>
      </c>
      <c r="AC61" t="s">
        <v>205</v>
      </c>
      <c r="AD61">
        <v>7844</v>
      </c>
      <c r="AE61">
        <v>9040</v>
      </c>
      <c r="AF61" t="s">
        <v>205</v>
      </c>
    </row>
    <row r="62" spans="1:32" x14ac:dyDescent="0.25">
      <c r="A62" t="s">
        <v>21</v>
      </c>
      <c r="B62" t="s">
        <v>22</v>
      </c>
      <c r="C62" t="s">
        <v>115</v>
      </c>
      <c r="D62" t="s">
        <v>116</v>
      </c>
      <c r="E62">
        <v>336018</v>
      </c>
      <c r="F62">
        <v>349859</v>
      </c>
      <c r="G62">
        <v>408194</v>
      </c>
      <c r="H62">
        <v>441872</v>
      </c>
      <c r="I62">
        <v>451491</v>
      </c>
      <c r="J62">
        <v>493407</v>
      </c>
      <c r="K62">
        <v>493637</v>
      </c>
      <c r="L62">
        <v>513032</v>
      </c>
      <c r="M62">
        <v>533095</v>
      </c>
      <c r="N62">
        <v>533314</v>
      </c>
      <c r="O62">
        <v>536749</v>
      </c>
      <c r="P62">
        <v>560264</v>
      </c>
      <c r="Q62">
        <v>623933</v>
      </c>
      <c r="R62">
        <v>613089</v>
      </c>
      <c r="S62">
        <v>611999</v>
      </c>
      <c r="T62">
        <v>648584</v>
      </c>
      <c r="U62">
        <v>663116</v>
      </c>
      <c r="V62">
        <v>714188</v>
      </c>
      <c r="W62">
        <v>767605</v>
      </c>
      <c r="X62">
        <v>772380</v>
      </c>
      <c r="Y62">
        <v>798883</v>
      </c>
      <c r="Z62">
        <v>838847</v>
      </c>
      <c r="AA62">
        <v>870015</v>
      </c>
      <c r="AB62">
        <v>895985</v>
      </c>
      <c r="AC62">
        <v>986803</v>
      </c>
      <c r="AD62">
        <v>1034718</v>
      </c>
      <c r="AE62">
        <v>1011283</v>
      </c>
      <c r="AF62">
        <v>1056392</v>
      </c>
    </row>
    <row r="63" spans="1:32" x14ac:dyDescent="0.25">
      <c r="A63" t="s">
        <v>21</v>
      </c>
      <c r="B63" t="s">
        <v>22</v>
      </c>
      <c r="C63" t="s">
        <v>117</v>
      </c>
      <c r="D63" t="s">
        <v>118</v>
      </c>
      <c r="E63">
        <v>213214</v>
      </c>
      <c r="F63">
        <v>217411</v>
      </c>
      <c r="G63">
        <v>244489</v>
      </c>
      <c r="H63">
        <v>265407</v>
      </c>
      <c r="I63">
        <v>277366</v>
      </c>
      <c r="J63">
        <v>309090</v>
      </c>
      <c r="K63">
        <v>310261</v>
      </c>
      <c r="L63">
        <v>327197</v>
      </c>
      <c r="M63">
        <v>342204</v>
      </c>
      <c r="N63">
        <v>337437</v>
      </c>
      <c r="O63">
        <v>337027</v>
      </c>
      <c r="P63">
        <v>351391</v>
      </c>
      <c r="Q63">
        <v>410152</v>
      </c>
      <c r="R63">
        <v>406467</v>
      </c>
      <c r="S63">
        <v>402819</v>
      </c>
      <c r="T63">
        <v>422178</v>
      </c>
      <c r="U63">
        <v>438949</v>
      </c>
      <c r="V63">
        <v>469867</v>
      </c>
      <c r="W63">
        <v>503400</v>
      </c>
      <c r="X63">
        <v>529192</v>
      </c>
      <c r="Y63">
        <v>548199</v>
      </c>
      <c r="Z63">
        <v>582037</v>
      </c>
      <c r="AA63">
        <v>620293</v>
      </c>
      <c r="AB63">
        <v>653695</v>
      </c>
      <c r="AC63">
        <v>725331</v>
      </c>
      <c r="AD63">
        <v>759902</v>
      </c>
      <c r="AE63">
        <v>709652</v>
      </c>
      <c r="AF63">
        <v>736532</v>
      </c>
    </row>
    <row r="64" spans="1:32" x14ac:dyDescent="0.25">
      <c r="A64" t="s">
        <v>21</v>
      </c>
      <c r="B64" t="s">
        <v>22</v>
      </c>
      <c r="C64" t="s">
        <v>119</v>
      </c>
      <c r="D64" t="s">
        <v>233</v>
      </c>
      <c r="E64">
        <v>122804</v>
      </c>
      <c r="F64">
        <v>132448</v>
      </c>
      <c r="G64">
        <v>163705</v>
      </c>
      <c r="H64">
        <v>176465</v>
      </c>
      <c r="I64">
        <v>174125</v>
      </c>
      <c r="J64">
        <v>184317</v>
      </c>
      <c r="K64">
        <v>183376</v>
      </c>
      <c r="L64">
        <v>185835</v>
      </c>
      <c r="M64">
        <v>190892</v>
      </c>
      <c r="N64">
        <v>195877</v>
      </c>
      <c r="O64">
        <v>199722</v>
      </c>
      <c r="P64">
        <v>208873</v>
      </c>
      <c r="Q64">
        <v>213781</v>
      </c>
      <c r="R64">
        <v>206622</v>
      </c>
      <c r="S64">
        <v>209180</v>
      </c>
      <c r="T64">
        <v>226406</v>
      </c>
      <c r="U64">
        <v>224167</v>
      </c>
      <c r="V64">
        <v>244321</v>
      </c>
      <c r="W64">
        <v>264205</v>
      </c>
      <c r="X64">
        <v>243188</v>
      </c>
      <c r="Y64">
        <v>250684</v>
      </c>
      <c r="Z64">
        <v>256810</v>
      </c>
      <c r="AA64">
        <v>249722</v>
      </c>
      <c r="AB64">
        <v>242291</v>
      </c>
      <c r="AC64">
        <v>261472</v>
      </c>
      <c r="AD64">
        <v>274816</v>
      </c>
      <c r="AE64">
        <v>301631</v>
      </c>
      <c r="AF64">
        <v>319860</v>
      </c>
    </row>
    <row r="65" spans="1:32" x14ac:dyDescent="0.25">
      <c r="A65" t="s">
        <v>21</v>
      </c>
      <c r="B65" t="s">
        <v>22</v>
      </c>
      <c r="C65" t="s">
        <v>120</v>
      </c>
      <c r="D65" t="s">
        <v>121</v>
      </c>
      <c r="E65">
        <v>2719017</v>
      </c>
      <c r="F65">
        <v>3007279</v>
      </c>
      <c r="G65">
        <v>3160140</v>
      </c>
      <c r="H65">
        <v>3417228</v>
      </c>
      <c r="I65">
        <v>3649597</v>
      </c>
      <c r="J65">
        <v>3716257</v>
      </c>
      <c r="K65">
        <v>3983963</v>
      </c>
      <c r="L65">
        <v>4220784</v>
      </c>
      <c r="M65">
        <v>4614496</v>
      </c>
      <c r="N65">
        <v>5064970</v>
      </c>
      <c r="O65">
        <v>5581754</v>
      </c>
      <c r="P65">
        <v>5779696</v>
      </c>
      <c r="Q65">
        <v>5704446</v>
      </c>
      <c r="R65">
        <v>5933882</v>
      </c>
      <c r="S65">
        <v>6253874</v>
      </c>
      <c r="T65">
        <v>6903055</v>
      </c>
      <c r="U65">
        <v>7129327</v>
      </c>
      <c r="V65">
        <v>7639163</v>
      </c>
      <c r="W65">
        <v>8072787</v>
      </c>
      <c r="X65">
        <v>8353581</v>
      </c>
      <c r="Y65">
        <v>8770273</v>
      </c>
      <c r="Z65">
        <v>9201316</v>
      </c>
      <c r="AA65">
        <v>9560925</v>
      </c>
      <c r="AB65">
        <v>9933075</v>
      </c>
      <c r="AC65">
        <v>11062983</v>
      </c>
      <c r="AD65">
        <v>12326086</v>
      </c>
      <c r="AE65">
        <v>13064070</v>
      </c>
      <c r="AF65">
        <v>13666212</v>
      </c>
    </row>
    <row r="66" spans="1:32" x14ac:dyDescent="0.25">
      <c r="A66" t="s">
        <v>21</v>
      </c>
      <c r="B66" t="s">
        <v>22</v>
      </c>
      <c r="C66" t="s">
        <v>122</v>
      </c>
      <c r="D66" t="s">
        <v>123</v>
      </c>
      <c r="E66">
        <v>1358331</v>
      </c>
      <c r="F66">
        <v>1465971</v>
      </c>
      <c r="G66">
        <v>1561413</v>
      </c>
      <c r="H66">
        <v>1668836</v>
      </c>
      <c r="I66">
        <v>1750398</v>
      </c>
      <c r="J66">
        <v>1778854</v>
      </c>
      <c r="K66">
        <v>1810996</v>
      </c>
      <c r="L66">
        <v>1893715</v>
      </c>
      <c r="M66">
        <v>2050538</v>
      </c>
      <c r="N66">
        <v>2239365</v>
      </c>
      <c r="O66">
        <v>2465166</v>
      </c>
      <c r="P66">
        <v>2583470</v>
      </c>
      <c r="Q66">
        <v>2588769</v>
      </c>
      <c r="R66">
        <v>2625418</v>
      </c>
      <c r="S66">
        <v>2788492</v>
      </c>
      <c r="T66">
        <v>3079662</v>
      </c>
      <c r="U66">
        <v>3255979</v>
      </c>
      <c r="V66">
        <v>3469066</v>
      </c>
      <c r="W66">
        <v>3683825</v>
      </c>
      <c r="X66">
        <v>3934364</v>
      </c>
      <c r="Y66">
        <v>4162552</v>
      </c>
      <c r="Z66">
        <v>4368270</v>
      </c>
      <c r="AA66">
        <v>4482106</v>
      </c>
      <c r="AB66">
        <v>4651992</v>
      </c>
      <c r="AC66">
        <v>4999232</v>
      </c>
      <c r="AD66">
        <v>5474584</v>
      </c>
      <c r="AE66">
        <v>5997939</v>
      </c>
      <c r="AF66">
        <v>6294492</v>
      </c>
    </row>
    <row r="67" spans="1:32" x14ac:dyDescent="0.25">
      <c r="A67" t="s">
        <v>21</v>
      </c>
      <c r="B67" t="s">
        <v>22</v>
      </c>
      <c r="C67" t="s">
        <v>124</v>
      </c>
      <c r="D67" t="s">
        <v>125</v>
      </c>
      <c r="E67">
        <v>291708</v>
      </c>
      <c r="F67">
        <v>301472</v>
      </c>
      <c r="G67">
        <v>311582</v>
      </c>
      <c r="H67">
        <v>334746</v>
      </c>
      <c r="I67">
        <v>351234</v>
      </c>
      <c r="J67">
        <v>379782</v>
      </c>
      <c r="K67">
        <v>396959</v>
      </c>
      <c r="L67">
        <v>392918</v>
      </c>
      <c r="M67">
        <v>412511</v>
      </c>
      <c r="N67">
        <v>428724</v>
      </c>
      <c r="O67">
        <v>443857</v>
      </c>
      <c r="P67">
        <v>456382</v>
      </c>
      <c r="Q67">
        <v>475180</v>
      </c>
      <c r="R67">
        <v>467669</v>
      </c>
      <c r="S67">
        <v>474699</v>
      </c>
      <c r="T67">
        <v>509934</v>
      </c>
      <c r="U67">
        <v>515762</v>
      </c>
      <c r="V67">
        <v>515734</v>
      </c>
      <c r="W67">
        <v>530052</v>
      </c>
      <c r="X67">
        <v>540480</v>
      </c>
      <c r="Y67">
        <v>562492</v>
      </c>
      <c r="Z67">
        <v>579524</v>
      </c>
      <c r="AA67">
        <v>591009</v>
      </c>
      <c r="AB67">
        <v>603699</v>
      </c>
      <c r="AC67">
        <v>637120</v>
      </c>
      <c r="AD67">
        <v>654205</v>
      </c>
      <c r="AE67">
        <v>672981</v>
      </c>
      <c r="AF67">
        <v>693095</v>
      </c>
    </row>
    <row r="68" spans="1:32" x14ac:dyDescent="0.25">
      <c r="A68" t="s">
        <v>21</v>
      </c>
      <c r="B68" t="s">
        <v>22</v>
      </c>
      <c r="C68" t="s">
        <v>126</v>
      </c>
      <c r="D68" t="s">
        <v>127</v>
      </c>
      <c r="E68">
        <v>219235</v>
      </c>
      <c r="F68">
        <v>274787</v>
      </c>
      <c r="G68">
        <v>298243</v>
      </c>
      <c r="H68">
        <v>300612</v>
      </c>
      <c r="I68">
        <v>334811</v>
      </c>
      <c r="J68">
        <v>307467</v>
      </c>
      <c r="K68">
        <v>317816</v>
      </c>
      <c r="L68">
        <v>333763</v>
      </c>
      <c r="M68">
        <v>360862</v>
      </c>
      <c r="N68">
        <v>413771</v>
      </c>
      <c r="O68">
        <v>472098</v>
      </c>
      <c r="P68">
        <v>480516</v>
      </c>
      <c r="Q68">
        <v>482404</v>
      </c>
      <c r="R68">
        <v>574972</v>
      </c>
      <c r="S68">
        <v>646786</v>
      </c>
      <c r="T68">
        <v>707783</v>
      </c>
      <c r="U68">
        <v>773970</v>
      </c>
      <c r="V68">
        <v>874553</v>
      </c>
      <c r="W68">
        <v>928089</v>
      </c>
      <c r="X68">
        <v>996223</v>
      </c>
      <c r="Y68">
        <v>1139053</v>
      </c>
      <c r="Z68">
        <v>1189832</v>
      </c>
      <c r="AA68">
        <v>1262424</v>
      </c>
      <c r="AB68">
        <v>1293279</v>
      </c>
      <c r="AC68">
        <v>1394904</v>
      </c>
      <c r="AD68">
        <v>1490979</v>
      </c>
      <c r="AE68">
        <v>1600393</v>
      </c>
      <c r="AF68">
        <v>1642003</v>
      </c>
    </row>
    <row r="69" spans="1:32" x14ac:dyDescent="0.25">
      <c r="A69" t="s">
        <v>21</v>
      </c>
      <c r="B69" t="s">
        <v>22</v>
      </c>
      <c r="C69" t="s">
        <v>128</v>
      </c>
      <c r="D69" t="s">
        <v>129</v>
      </c>
      <c r="E69">
        <v>847388</v>
      </c>
      <c r="F69">
        <v>889712</v>
      </c>
      <c r="G69">
        <v>951588</v>
      </c>
      <c r="H69">
        <v>1033478</v>
      </c>
      <c r="I69">
        <v>1064353</v>
      </c>
      <c r="J69">
        <v>1091605</v>
      </c>
      <c r="K69">
        <v>1096221</v>
      </c>
      <c r="L69">
        <v>1167034</v>
      </c>
      <c r="M69">
        <v>1277165</v>
      </c>
      <c r="N69">
        <v>1396870</v>
      </c>
      <c r="O69">
        <v>1549210</v>
      </c>
      <c r="P69">
        <v>1646572</v>
      </c>
      <c r="Q69">
        <v>1631185</v>
      </c>
      <c r="R69">
        <v>1582777</v>
      </c>
      <c r="S69">
        <v>1667008</v>
      </c>
      <c r="T69">
        <v>1861945</v>
      </c>
      <c r="U69">
        <v>1966246</v>
      </c>
      <c r="V69">
        <v>2078779</v>
      </c>
      <c r="W69">
        <v>2225684</v>
      </c>
      <c r="X69">
        <v>2397661</v>
      </c>
      <c r="Y69">
        <v>2461007</v>
      </c>
      <c r="Z69">
        <v>2598914</v>
      </c>
      <c r="AA69">
        <v>2628673</v>
      </c>
      <c r="AB69">
        <v>2755014</v>
      </c>
      <c r="AC69">
        <v>2967208</v>
      </c>
      <c r="AD69">
        <v>3329401</v>
      </c>
      <c r="AE69">
        <v>3724566</v>
      </c>
      <c r="AF69">
        <v>3959394</v>
      </c>
    </row>
    <row r="70" spans="1:32" x14ac:dyDescent="0.25">
      <c r="A70" t="s">
        <v>21</v>
      </c>
      <c r="B70" t="s">
        <v>22</v>
      </c>
      <c r="C70" t="s">
        <v>130</v>
      </c>
      <c r="D70" t="s">
        <v>131</v>
      </c>
      <c r="E70">
        <v>341522</v>
      </c>
      <c r="F70">
        <v>354060</v>
      </c>
      <c r="G70">
        <v>383719</v>
      </c>
      <c r="H70">
        <v>399127</v>
      </c>
      <c r="I70">
        <v>463280</v>
      </c>
      <c r="J70">
        <v>501028</v>
      </c>
      <c r="K70">
        <v>684197</v>
      </c>
      <c r="L70">
        <v>752809</v>
      </c>
      <c r="M70">
        <v>889645</v>
      </c>
      <c r="N70">
        <v>1010410</v>
      </c>
      <c r="O70">
        <v>1157244</v>
      </c>
      <c r="P70">
        <v>1142179</v>
      </c>
      <c r="Q70">
        <v>1140254</v>
      </c>
      <c r="R70">
        <v>1166549</v>
      </c>
      <c r="S70">
        <v>1291264</v>
      </c>
      <c r="T70">
        <v>1500591</v>
      </c>
      <c r="U70">
        <v>1535775</v>
      </c>
      <c r="V70">
        <v>1713829</v>
      </c>
      <c r="W70">
        <v>1884384</v>
      </c>
      <c r="X70">
        <v>1890820</v>
      </c>
      <c r="Y70">
        <v>1931054</v>
      </c>
      <c r="Z70">
        <v>2003119</v>
      </c>
      <c r="AA70">
        <v>2184769</v>
      </c>
      <c r="AB70">
        <v>2374349</v>
      </c>
      <c r="AC70">
        <v>2779773</v>
      </c>
      <c r="AD70">
        <v>3180990</v>
      </c>
      <c r="AE70">
        <v>3347109</v>
      </c>
      <c r="AF70">
        <v>3605236</v>
      </c>
    </row>
    <row r="71" spans="1:32" x14ac:dyDescent="0.25">
      <c r="A71" t="s">
        <v>21</v>
      </c>
      <c r="B71" t="s">
        <v>22</v>
      </c>
      <c r="C71" t="s">
        <v>132</v>
      </c>
      <c r="D71" t="s">
        <v>234</v>
      </c>
      <c r="E71">
        <v>1019164</v>
      </c>
      <c r="F71">
        <v>1187248</v>
      </c>
      <c r="G71">
        <v>1215007</v>
      </c>
      <c r="H71">
        <v>1349264</v>
      </c>
      <c r="I71">
        <v>1435918</v>
      </c>
      <c r="J71">
        <v>1436375</v>
      </c>
      <c r="K71">
        <v>1488770</v>
      </c>
      <c r="L71">
        <v>1574260</v>
      </c>
      <c r="M71">
        <v>1674313</v>
      </c>
      <c r="N71">
        <v>1815195</v>
      </c>
      <c r="O71">
        <v>1959344</v>
      </c>
      <c r="P71">
        <v>2054047</v>
      </c>
      <c r="Q71">
        <v>1975423</v>
      </c>
      <c r="R71">
        <v>2141915</v>
      </c>
      <c r="S71">
        <v>2174117</v>
      </c>
      <c r="T71">
        <v>2322802</v>
      </c>
      <c r="U71">
        <v>2337573</v>
      </c>
      <c r="V71">
        <v>2456268</v>
      </c>
      <c r="W71">
        <v>2504578</v>
      </c>
      <c r="X71">
        <v>2528397</v>
      </c>
      <c r="Y71">
        <v>2676667</v>
      </c>
      <c r="Z71">
        <v>2829926</v>
      </c>
      <c r="AA71">
        <v>2894050</v>
      </c>
      <c r="AB71">
        <v>2906734</v>
      </c>
      <c r="AC71">
        <v>3283978</v>
      </c>
      <c r="AD71">
        <v>3670512</v>
      </c>
      <c r="AE71">
        <v>3719021</v>
      </c>
      <c r="AF71">
        <v>3766485</v>
      </c>
    </row>
    <row r="72" spans="1:32" x14ac:dyDescent="0.25">
      <c r="A72" t="s">
        <v>21</v>
      </c>
      <c r="B72" t="s">
        <v>22</v>
      </c>
      <c r="C72" t="s">
        <v>133</v>
      </c>
      <c r="D72" t="s">
        <v>134</v>
      </c>
      <c r="E72">
        <v>959054</v>
      </c>
      <c r="F72">
        <v>1122130</v>
      </c>
      <c r="G72">
        <v>1144523</v>
      </c>
      <c r="H72">
        <v>1271591</v>
      </c>
      <c r="I72">
        <v>1358447</v>
      </c>
      <c r="J72">
        <v>1355330</v>
      </c>
      <c r="K72">
        <v>1396235</v>
      </c>
      <c r="L72">
        <v>1475290</v>
      </c>
      <c r="M72">
        <v>1571969</v>
      </c>
      <c r="N72">
        <v>1705837</v>
      </c>
      <c r="O72">
        <v>1841703</v>
      </c>
      <c r="P72">
        <v>1922538</v>
      </c>
      <c r="Q72">
        <v>1843351</v>
      </c>
      <c r="R72">
        <v>1968142</v>
      </c>
      <c r="S72">
        <v>2030802</v>
      </c>
      <c r="T72">
        <v>2171482</v>
      </c>
      <c r="U72">
        <v>2183889</v>
      </c>
      <c r="V72">
        <v>2295255</v>
      </c>
      <c r="W72">
        <v>2331647</v>
      </c>
      <c r="X72">
        <v>2353656</v>
      </c>
      <c r="Y72">
        <v>2482002</v>
      </c>
      <c r="Z72">
        <v>2621112</v>
      </c>
      <c r="AA72">
        <v>2676648</v>
      </c>
      <c r="AB72">
        <v>2678430</v>
      </c>
      <c r="AC72">
        <v>3039414</v>
      </c>
      <c r="AD72">
        <v>3402426</v>
      </c>
      <c r="AE72">
        <v>3423965</v>
      </c>
      <c r="AF72">
        <v>3449299</v>
      </c>
    </row>
    <row r="73" spans="1:32" x14ac:dyDescent="0.25">
      <c r="A73" t="s">
        <v>21</v>
      </c>
      <c r="B73" t="s">
        <v>22</v>
      </c>
      <c r="C73" t="s">
        <v>135</v>
      </c>
      <c r="D73" t="s">
        <v>136</v>
      </c>
      <c r="E73">
        <v>60109</v>
      </c>
      <c r="F73">
        <v>65118</v>
      </c>
      <c r="G73">
        <v>70484</v>
      </c>
      <c r="H73">
        <v>77673</v>
      </c>
      <c r="I73">
        <v>77471</v>
      </c>
      <c r="J73">
        <v>81044</v>
      </c>
      <c r="K73">
        <v>92534</v>
      </c>
      <c r="L73">
        <v>98970</v>
      </c>
      <c r="M73">
        <v>102344</v>
      </c>
      <c r="N73">
        <v>109358</v>
      </c>
      <c r="O73">
        <v>117642</v>
      </c>
      <c r="P73">
        <v>131509</v>
      </c>
      <c r="Q73">
        <v>132072</v>
      </c>
      <c r="R73">
        <v>173773</v>
      </c>
      <c r="S73">
        <v>143315</v>
      </c>
      <c r="T73">
        <v>151320</v>
      </c>
      <c r="U73">
        <v>153684</v>
      </c>
      <c r="V73">
        <v>161013</v>
      </c>
      <c r="W73">
        <v>172931</v>
      </c>
      <c r="X73">
        <v>174741</v>
      </c>
      <c r="Y73">
        <v>194665</v>
      </c>
      <c r="Z73">
        <v>208814</v>
      </c>
      <c r="AA73">
        <v>217401</v>
      </c>
      <c r="AB73">
        <v>228303</v>
      </c>
      <c r="AC73">
        <v>244564</v>
      </c>
      <c r="AD73">
        <v>268085</v>
      </c>
      <c r="AE73">
        <v>295056</v>
      </c>
      <c r="AF73">
        <v>317186</v>
      </c>
    </row>
    <row r="74" spans="1:32" x14ac:dyDescent="0.25">
      <c r="A74" t="s">
        <v>21</v>
      </c>
      <c r="B74" t="s">
        <v>22</v>
      </c>
      <c r="C74" t="s">
        <v>137</v>
      </c>
      <c r="D74" t="s">
        <v>138</v>
      </c>
      <c r="E74">
        <v>4573871</v>
      </c>
      <c r="F74">
        <v>4996356</v>
      </c>
      <c r="G74">
        <v>5111374</v>
      </c>
      <c r="H74">
        <v>5446131</v>
      </c>
      <c r="I74">
        <v>5892345</v>
      </c>
      <c r="J74">
        <v>6239829</v>
      </c>
      <c r="K74">
        <v>6520449</v>
      </c>
      <c r="L74">
        <v>6976806</v>
      </c>
      <c r="M74">
        <v>7292120</v>
      </c>
      <c r="N74">
        <v>7673938</v>
      </c>
      <c r="O74">
        <v>8020173</v>
      </c>
      <c r="P74">
        <v>8572867</v>
      </c>
      <c r="Q74">
        <v>8931350</v>
      </c>
      <c r="R74">
        <v>9053829</v>
      </c>
      <c r="S74">
        <v>9330909</v>
      </c>
      <c r="T74">
        <v>9807000</v>
      </c>
      <c r="U74">
        <v>9977766</v>
      </c>
      <c r="V74">
        <v>10355299</v>
      </c>
      <c r="W74">
        <v>10780247</v>
      </c>
      <c r="X74">
        <v>11331870</v>
      </c>
      <c r="Y74">
        <v>11499699</v>
      </c>
      <c r="Z74">
        <v>11825077</v>
      </c>
      <c r="AA74">
        <v>12126216</v>
      </c>
      <c r="AB74">
        <v>12471903</v>
      </c>
      <c r="AC74">
        <v>12899155</v>
      </c>
      <c r="AD74">
        <v>13554502</v>
      </c>
      <c r="AE74">
        <v>14145293</v>
      </c>
      <c r="AF74">
        <v>14739165</v>
      </c>
    </row>
    <row r="75" spans="1:32" x14ac:dyDescent="0.25">
      <c r="A75" t="s">
        <v>21</v>
      </c>
      <c r="B75" t="s">
        <v>22</v>
      </c>
      <c r="C75" t="s">
        <v>139</v>
      </c>
      <c r="D75" t="s">
        <v>140</v>
      </c>
      <c r="E75">
        <v>539691</v>
      </c>
      <c r="F75">
        <v>562776</v>
      </c>
      <c r="G75">
        <v>597548</v>
      </c>
      <c r="H75">
        <v>638772</v>
      </c>
      <c r="I75">
        <v>713227</v>
      </c>
      <c r="J75">
        <v>776091</v>
      </c>
      <c r="K75">
        <v>796877</v>
      </c>
      <c r="L75">
        <v>866010</v>
      </c>
      <c r="M75">
        <v>886129</v>
      </c>
      <c r="N75">
        <v>942559</v>
      </c>
      <c r="O75">
        <v>987763</v>
      </c>
      <c r="P75">
        <v>1062957</v>
      </c>
      <c r="Q75">
        <v>1139604</v>
      </c>
      <c r="R75">
        <v>1154235</v>
      </c>
      <c r="S75">
        <v>1183953</v>
      </c>
      <c r="T75">
        <v>1259532</v>
      </c>
      <c r="U75">
        <v>1251764</v>
      </c>
      <c r="V75">
        <v>1319710</v>
      </c>
      <c r="W75">
        <v>1295042</v>
      </c>
      <c r="X75">
        <v>1454231</v>
      </c>
      <c r="Y75">
        <v>1390068</v>
      </c>
      <c r="Z75">
        <v>1410871</v>
      </c>
      <c r="AA75">
        <v>1443592</v>
      </c>
      <c r="AB75">
        <v>1422457</v>
      </c>
      <c r="AC75">
        <v>1473981</v>
      </c>
      <c r="AD75">
        <v>1518813</v>
      </c>
      <c r="AE75">
        <v>1579785</v>
      </c>
      <c r="AF75">
        <v>1592619</v>
      </c>
    </row>
    <row r="76" spans="1:32" x14ac:dyDescent="0.25">
      <c r="A76" t="s">
        <v>21</v>
      </c>
      <c r="B76" t="s">
        <v>22</v>
      </c>
      <c r="C76" t="s">
        <v>141</v>
      </c>
      <c r="D76" t="s">
        <v>142</v>
      </c>
      <c r="E76">
        <v>4034180</v>
      </c>
      <c r="F76">
        <v>4433579</v>
      </c>
      <c r="G76">
        <v>4513826</v>
      </c>
      <c r="H76">
        <v>4807359</v>
      </c>
      <c r="I76">
        <v>5179118</v>
      </c>
      <c r="J76">
        <v>5463738</v>
      </c>
      <c r="K76">
        <v>5723572</v>
      </c>
      <c r="L76">
        <v>6110796</v>
      </c>
      <c r="M76">
        <v>6405991</v>
      </c>
      <c r="N76">
        <v>6731379</v>
      </c>
      <c r="O76">
        <v>7032410</v>
      </c>
      <c r="P76">
        <v>7509910</v>
      </c>
      <c r="Q76">
        <v>7791746</v>
      </c>
      <c r="R76">
        <v>7899594</v>
      </c>
      <c r="S76">
        <v>8146956</v>
      </c>
      <c r="T76">
        <v>8547468</v>
      </c>
      <c r="U76">
        <v>8726003</v>
      </c>
      <c r="V76">
        <v>9035589</v>
      </c>
      <c r="W76">
        <v>9485206</v>
      </c>
      <c r="X76">
        <v>9877640</v>
      </c>
      <c r="Y76">
        <v>10109631</v>
      </c>
      <c r="Z76">
        <v>10414206</v>
      </c>
      <c r="AA76">
        <v>10682625</v>
      </c>
      <c r="AB76">
        <v>11049446</v>
      </c>
      <c r="AC76">
        <v>11425174</v>
      </c>
      <c r="AD76">
        <v>12035689</v>
      </c>
      <c r="AE76">
        <v>12565508</v>
      </c>
      <c r="AF76">
        <v>13146546</v>
      </c>
    </row>
    <row r="77" spans="1:32" x14ac:dyDescent="0.25">
      <c r="A77" t="s">
        <v>21</v>
      </c>
      <c r="B77" t="s">
        <v>22</v>
      </c>
      <c r="C77" t="s">
        <v>143</v>
      </c>
      <c r="D77" t="s">
        <v>144</v>
      </c>
      <c r="E77">
        <v>1782572</v>
      </c>
      <c r="F77">
        <v>2056317</v>
      </c>
      <c r="G77">
        <v>1938525</v>
      </c>
      <c r="H77">
        <v>2054072</v>
      </c>
      <c r="I77">
        <v>2203619</v>
      </c>
      <c r="J77">
        <v>2313537</v>
      </c>
      <c r="K77">
        <v>2412694</v>
      </c>
      <c r="L77">
        <v>2595597</v>
      </c>
      <c r="M77">
        <v>2744134</v>
      </c>
      <c r="N77">
        <v>2876224</v>
      </c>
      <c r="O77">
        <v>3003377</v>
      </c>
      <c r="P77">
        <v>3211245</v>
      </c>
      <c r="Q77">
        <v>3310639</v>
      </c>
      <c r="R77">
        <v>3384664</v>
      </c>
      <c r="S77">
        <v>3463638</v>
      </c>
      <c r="T77">
        <v>3653085</v>
      </c>
      <c r="U77">
        <v>3759402</v>
      </c>
      <c r="V77">
        <v>3960160</v>
      </c>
      <c r="W77">
        <v>4168711</v>
      </c>
      <c r="X77">
        <v>4325223</v>
      </c>
      <c r="Y77">
        <v>4434307</v>
      </c>
      <c r="Z77">
        <v>4596304</v>
      </c>
      <c r="AA77">
        <v>4754467</v>
      </c>
      <c r="AB77">
        <v>4867221</v>
      </c>
      <c r="AC77">
        <v>5139908</v>
      </c>
      <c r="AD77">
        <v>5252626</v>
      </c>
      <c r="AE77">
        <v>5431379</v>
      </c>
      <c r="AF77">
        <v>5635558</v>
      </c>
    </row>
    <row r="78" spans="1:32" x14ac:dyDescent="0.25">
      <c r="A78" t="s">
        <v>21</v>
      </c>
      <c r="B78" t="s">
        <v>22</v>
      </c>
      <c r="C78" t="s">
        <v>145</v>
      </c>
      <c r="D78" t="s">
        <v>246</v>
      </c>
      <c r="E78">
        <v>1110801</v>
      </c>
      <c r="F78">
        <v>1172966</v>
      </c>
      <c r="G78">
        <v>1268379</v>
      </c>
      <c r="H78">
        <v>1362570</v>
      </c>
      <c r="I78">
        <v>1501632</v>
      </c>
      <c r="J78">
        <v>1609895</v>
      </c>
      <c r="K78">
        <v>1704243</v>
      </c>
      <c r="L78">
        <v>1810810</v>
      </c>
      <c r="M78">
        <v>1895879</v>
      </c>
      <c r="N78">
        <v>1990672</v>
      </c>
      <c r="O78">
        <v>2074705</v>
      </c>
      <c r="P78">
        <v>2186967</v>
      </c>
      <c r="Q78">
        <v>2244253</v>
      </c>
      <c r="R78">
        <v>2216430</v>
      </c>
      <c r="S78">
        <v>2358910</v>
      </c>
      <c r="T78">
        <v>2446956</v>
      </c>
      <c r="U78">
        <v>2451943</v>
      </c>
      <c r="V78">
        <v>2445283</v>
      </c>
      <c r="W78">
        <v>2568993</v>
      </c>
      <c r="X78">
        <v>2685234</v>
      </c>
      <c r="Y78">
        <v>2754529</v>
      </c>
      <c r="Z78">
        <v>2807117</v>
      </c>
      <c r="AA78">
        <v>2832842</v>
      </c>
      <c r="AB78">
        <v>2829928</v>
      </c>
      <c r="AC78">
        <v>2980923</v>
      </c>
      <c r="AD78">
        <v>3190794</v>
      </c>
      <c r="AE78">
        <v>3284340</v>
      </c>
      <c r="AF78">
        <v>3409826</v>
      </c>
    </row>
    <row r="79" spans="1:32" x14ac:dyDescent="0.25">
      <c r="A79" t="s">
        <v>21</v>
      </c>
      <c r="B79" t="s">
        <v>22</v>
      </c>
      <c r="C79" t="s">
        <v>146</v>
      </c>
      <c r="D79" t="s">
        <v>247</v>
      </c>
      <c r="E79">
        <v>842825</v>
      </c>
      <c r="F79">
        <v>880865</v>
      </c>
      <c r="G79">
        <v>956292</v>
      </c>
      <c r="H79">
        <v>1012369</v>
      </c>
      <c r="I79">
        <v>1064107</v>
      </c>
      <c r="J79">
        <v>1120157</v>
      </c>
      <c r="K79">
        <v>1162802</v>
      </c>
      <c r="L79">
        <v>1227927</v>
      </c>
      <c r="M79">
        <v>1256317</v>
      </c>
      <c r="N79">
        <v>1321253</v>
      </c>
      <c r="O79">
        <v>1371028</v>
      </c>
      <c r="P79">
        <v>1467886</v>
      </c>
      <c r="Q79">
        <v>1539386</v>
      </c>
      <c r="R79">
        <v>1583143</v>
      </c>
      <c r="S79">
        <v>1608466</v>
      </c>
      <c r="T79">
        <v>1678744</v>
      </c>
      <c r="U79">
        <v>1703888</v>
      </c>
      <c r="V79">
        <v>1778957</v>
      </c>
      <c r="W79">
        <v>1843425</v>
      </c>
      <c r="X79">
        <v>1903843</v>
      </c>
      <c r="Y79">
        <v>1929258</v>
      </c>
      <c r="Z79">
        <v>1994555</v>
      </c>
      <c r="AA79">
        <v>2046652</v>
      </c>
      <c r="AB79">
        <v>2260469</v>
      </c>
      <c r="AC79">
        <v>2172662</v>
      </c>
      <c r="AD79">
        <v>2320952</v>
      </c>
      <c r="AE79">
        <v>2479519</v>
      </c>
      <c r="AF79">
        <v>2636043</v>
      </c>
    </row>
    <row r="80" spans="1:32" x14ac:dyDescent="0.25">
      <c r="A80" t="s">
        <v>21</v>
      </c>
      <c r="B80" t="s">
        <v>22</v>
      </c>
      <c r="C80" t="s">
        <v>148</v>
      </c>
      <c r="D80" t="s">
        <v>147</v>
      </c>
      <c r="E80">
        <v>297982</v>
      </c>
      <c r="F80">
        <v>323431</v>
      </c>
      <c r="G80">
        <v>350629</v>
      </c>
      <c r="H80">
        <v>378348</v>
      </c>
      <c r="I80">
        <v>409759</v>
      </c>
      <c r="J80">
        <v>420150</v>
      </c>
      <c r="K80">
        <v>443833</v>
      </c>
      <c r="L80">
        <v>476462</v>
      </c>
      <c r="M80">
        <v>509661</v>
      </c>
      <c r="N80">
        <v>543230</v>
      </c>
      <c r="O80">
        <v>583300</v>
      </c>
      <c r="P80">
        <v>643812</v>
      </c>
      <c r="Q80">
        <v>697469</v>
      </c>
      <c r="R80">
        <v>715356</v>
      </c>
      <c r="S80">
        <v>715942</v>
      </c>
      <c r="T80">
        <v>768684</v>
      </c>
      <c r="U80">
        <v>810770</v>
      </c>
      <c r="V80">
        <v>851188</v>
      </c>
      <c r="W80">
        <v>904077</v>
      </c>
      <c r="X80">
        <v>963340</v>
      </c>
      <c r="Y80">
        <v>991537</v>
      </c>
      <c r="Z80">
        <v>1016230</v>
      </c>
      <c r="AA80">
        <v>1048664</v>
      </c>
      <c r="AB80">
        <v>1091827</v>
      </c>
      <c r="AC80">
        <v>1131681</v>
      </c>
      <c r="AD80">
        <v>1271318</v>
      </c>
      <c r="AE80">
        <v>1370269</v>
      </c>
      <c r="AF80">
        <v>1465119</v>
      </c>
    </row>
    <row r="81" spans="1:32" x14ac:dyDescent="0.25">
      <c r="A81" t="s">
        <v>21</v>
      </c>
      <c r="B81" t="s">
        <v>22</v>
      </c>
      <c r="C81" t="s">
        <v>150</v>
      </c>
      <c r="D81" t="s">
        <v>149</v>
      </c>
      <c r="E81">
        <v>1378452</v>
      </c>
      <c r="F81">
        <v>1517807</v>
      </c>
      <c r="G81">
        <v>1625691</v>
      </c>
      <c r="H81">
        <v>1706946</v>
      </c>
      <c r="I81">
        <v>1777199</v>
      </c>
      <c r="J81">
        <v>1812416</v>
      </c>
      <c r="K81">
        <v>1862763</v>
      </c>
      <c r="L81">
        <v>1961471</v>
      </c>
      <c r="M81">
        <v>2022554</v>
      </c>
      <c r="N81">
        <v>2125472</v>
      </c>
      <c r="O81">
        <v>2279484</v>
      </c>
      <c r="P81">
        <v>2379553</v>
      </c>
      <c r="Q81">
        <v>2320704</v>
      </c>
      <c r="R81">
        <v>2285786</v>
      </c>
      <c r="S81">
        <v>2391938</v>
      </c>
      <c r="T81">
        <v>2564012</v>
      </c>
      <c r="U81">
        <v>2618078</v>
      </c>
      <c r="V81">
        <v>2770728</v>
      </c>
      <c r="W81">
        <v>2909562</v>
      </c>
      <c r="X81">
        <v>3098840</v>
      </c>
      <c r="Y81">
        <v>3184340</v>
      </c>
      <c r="Z81">
        <v>3292342</v>
      </c>
      <c r="AA81">
        <v>3370107</v>
      </c>
      <c r="AB81">
        <v>2879238</v>
      </c>
      <c r="AC81">
        <v>3492888</v>
      </c>
      <c r="AD81">
        <v>3886271</v>
      </c>
      <c r="AE81">
        <v>4176485</v>
      </c>
      <c r="AF81">
        <v>4383826</v>
      </c>
    </row>
    <row r="82" spans="1:32" x14ac:dyDescent="0.25">
      <c r="A82" t="s">
        <v>21</v>
      </c>
      <c r="B82" t="s">
        <v>22</v>
      </c>
      <c r="C82" t="s">
        <v>152</v>
      </c>
      <c r="D82" t="s">
        <v>151</v>
      </c>
      <c r="E82">
        <v>321210</v>
      </c>
      <c r="F82">
        <v>350960</v>
      </c>
      <c r="G82">
        <v>363409</v>
      </c>
      <c r="H82">
        <v>400275</v>
      </c>
      <c r="I82">
        <v>424238</v>
      </c>
      <c r="J82">
        <v>444502</v>
      </c>
      <c r="K82">
        <v>423969</v>
      </c>
      <c r="L82">
        <v>434657</v>
      </c>
      <c r="M82">
        <v>432193</v>
      </c>
      <c r="N82">
        <v>475011</v>
      </c>
      <c r="O82">
        <v>501940</v>
      </c>
      <c r="P82">
        <v>521265</v>
      </c>
      <c r="Q82">
        <v>516981</v>
      </c>
      <c r="R82">
        <v>501191</v>
      </c>
      <c r="S82">
        <v>511989</v>
      </c>
      <c r="T82">
        <v>492445</v>
      </c>
      <c r="U82">
        <v>436846</v>
      </c>
      <c r="V82">
        <v>471450</v>
      </c>
      <c r="W82">
        <v>473250</v>
      </c>
      <c r="X82">
        <v>520001</v>
      </c>
      <c r="Y82">
        <v>524327</v>
      </c>
      <c r="Z82">
        <v>550691</v>
      </c>
      <c r="AA82">
        <v>566024</v>
      </c>
      <c r="AB82">
        <v>478269</v>
      </c>
      <c r="AC82">
        <v>567729</v>
      </c>
      <c r="AD82">
        <v>639019</v>
      </c>
      <c r="AE82">
        <v>678707</v>
      </c>
      <c r="AF82">
        <v>743464</v>
      </c>
    </row>
    <row r="83" spans="1:32" x14ac:dyDescent="0.25">
      <c r="A83" t="s">
        <v>21</v>
      </c>
      <c r="B83" t="s">
        <v>22</v>
      </c>
      <c r="C83" t="s">
        <v>154</v>
      </c>
      <c r="D83" t="s">
        <v>153</v>
      </c>
      <c r="E83">
        <v>67466</v>
      </c>
      <c r="F83">
        <v>71189</v>
      </c>
      <c r="G83">
        <v>73225</v>
      </c>
      <c r="H83">
        <v>77818</v>
      </c>
      <c r="I83">
        <v>81851</v>
      </c>
      <c r="J83">
        <v>88354</v>
      </c>
      <c r="K83">
        <v>84395</v>
      </c>
      <c r="L83">
        <v>86686</v>
      </c>
      <c r="M83">
        <v>72967</v>
      </c>
      <c r="N83">
        <v>80912</v>
      </c>
      <c r="O83">
        <v>89186</v>
      </c>
      <c r="P83">
        <v>95770</v>
      </c>
      <c r="Q83">
        <v>103164</v>
      </c>
      <c r="R83">
        <v>91867</v>
      </c>
      <c r="S83">
        <v>100838</v>
      </c>
      <c r="T83">
        <v>113299</v>
      </c>
      <c r="U83">
        <v>118168</v>
      </c>
      <c r="V83">
        <v>136498</v>
      </c>
      <c r="W83">
        <v>141246</v>
      </c>
      <c r="X83">
        <v>148433</v>
      </c>
      <c r="Y83">
        <v>150016</v>
      </c>
      <c r="Z83">
        <v>165576</v>
      </c>
      <c r="AA83">
        <v>165674</v>
      </c>
      <c r="AB83">
        <v>126587</v>
      </c>
      <c r="AC83">
        <v>156454</v>
      </c>
      <c r="AD83">
        <v>191070</v>
      </c>
      <c r="AE83">
        <v>205552</v>
      </c>
      <c r="AF83">
        <v>233763</v>
      </c>
    </row>
    <row r="84" spans="1:32" x14ac:dyDescent="0.25">
      <c r="A84" t="s">
        <v>21</v>
      </c>
      <c r="B84" t="s">
        <v>22</v>
      </c>
      <c r="C84" t="s">
        <v>155</v>
      </c>
      <c r="D84" t="s">
        <v>235</v>
      </c>
      <c r="E84">
        <v>253744</v>
      </c>
      <c r="F84">
        <v>279770</v>
      </c>
      <c r="G84">
        <v>290184</v>
      </c>
      <c r="H84">
        <v>322457</v>
      </c>
      <c r="I84">
        <v>342388</v>
      </c>
      <c r="J84">
        <v>356148</v>
      </c>
      <c r="K84">
        <v>339574</v>
      </c>
      <c r="L84">
        <v>347971</v>
      </c>
      <c r="M84">
        <v>359226</v>
      </c>
      <c r="N84">
        <v>394100</v>
      </c>
      <c r="O84">
        <v>412754</v>
      </c>
      <c r="P84">
        <v>425495</v>
      </c>
      <c r="Q84">
        <v>413817</v>
      </c>
      <c r="R84">
        <v>409325</v>
      </c>
      <c r="S84">
        <v>411151</v>
      </c>
      <c r="T84">
        <v>379146</v>
      </c>
      <c r="U84">
        <v>318677</v>
      </c>
      <c r="V84">
        <v>334952</v>
      </c>
      <c r="W84">
        <v>332004</v>
      </c>
      <c r="X84">
        <v>371568</v>
      </c>
      <c r="Y84">
        <v>374312</v>
      </c>
      <c r="Z84">
        <v>385115</v>
      </c>
      <c r="AA84">
        <v>400350</v>
      </c>
      <c r="AB84">
        <v>351681</v>
      </c>
      <c r="AC84">
        <v>411275</v>
      </c>
      <c r="AD84">
        <v>447949</v>
      </c>
      <c r="AE84">
        <v>473155</v>
      </c>
      <c r="AF84">
        <v>509701</v>
      </c>
    </row>
    <row r="85" spans="1:32" x14ac:dyDescent="0.25">
      <c r="A85" t="s">
        <v>21</v>
      </c>
      <c r="B85" t="s">
        <v>22</v>
      </c>
      <c r="C85" t="s">
        <v>157</v>
      </c>
      <c r="D85" t="s">
        <v>156</v>
      </c>
      <c r="E85">
        <v>1057242</v>
      </c>
      <c r="F85">
        <v>1166847</v>
      </c>
      <c r="G85">
        <v>1262283</v>
      </c>
      <c r="H85">
        <v>1306671</v>
      </c>
      <c r="I85">
        <v>1352960</v>
      </c>
      <c r="J85">
        <v>1367914</v>
      </c>
      <c r="K85">
        <v>1438794</v>
      </c>
      <c r="L85">
        <v>1526814</v>
      </c>
      <c r="M85">
        <v>1590361</v>
      </c>
      <c r="N85">
        <v>1650460</v>
      </c>
      <c r="O85">
        <v>1777544</v>
      </c>
      <c r="P85">
        <v>1858288</v>
      </c>
      <c r="Q85">
        <v>1803722</v>
      </c>
      <c r="R85">
        <v>1784595</v>
      </c>
      <c r="S85">
        <v>1879949</v>
      </c>
      <c r="T85">
        <v>2071567</v>
      </c>
      <c r="U85">
        <v>2181233</v>
      </c>
      <c r="V85">
        <v>2299279</v>
      </c>
      <c r="W85">
        <v>2436313</v>
      </c>
      <c r="X85">
        <v>2578840</v>
      </c>
      <c r="Y85">
        <v>2660012</v>
      </c>
      <c r="Z85">
        <v>2741651</v>
      </c>
      <c r="AA85">
        <v>2804083</v>
      </c>
      <c r="AB85">
        <v>2400970</v>
      </c>
      <c r="AC85">
        <v>2925159</v>
      </c>
      <c r="AD85">
        <v>3247252</v>
      </c>
      <c r="AE85">
        <v>3497779</v>
      </c>
      <c r="AF85">
        <v>3640362</v>
      </c>
    </row>
    <row r="86" spans="1:32" x14ac:dyDescent="0.25">
      <c r="A86" t="s">
        <v>21</v>
      </c>
      <c r="B86" t="s">
        <v>22</v>
      </c>
      <c r="C86" t="s">
        <v>159</v>
      </c>
      <c r="D86" t="s">
        <v>158</v>
      </c>
      <c r="E86">
        <v>235573</v>
      </c>
      <c r="F86">
        <v>266050</v>
      </c>
      <c r="G86">
        <v>298095</v>
      </c>
      <c r="H86">
        <v>309705</v>
      </c>
      <c r="I86">
        <v>321271</v>
      </c>
      <c r="J86">
        <v>314435</v>
      </c>
      <c r="K86">
        <v>329386</v>
      </c>
      <c r="L86">
        <v>349485</v>
      </c>
      <c r="M86">
        <v>372093</v>
      </c>
      <c r="N86">
        <v>382227</v>
      </c>
      <c r="O86">
        <v>423622</v>
      </c>
      <c r="P86">
        <v>453157</v>
      </c>
      <c r="Q86">
        <v>418238</v>
      </c>
      <c r="R86">
        <v>399562</v>
      </c>
      <c r="S86">
        <v>428650</v>
      </c>
      <c r="T86">
        <v>496421</v>
      </c>
      <c r="U86">
        <v>564833</v>
      </c>
      <c r="V86">
        <v>592277</v>
      </c>
      <c r="W86">
        <v>621812</v>
      </c>
      <c r="X86">
        <v>649584</v>
      </c>
      <c r="Y86">
        <v>663288</v>
      </c>
      <c r="Z86">
        <v>681802</v>
      </c>
      <c r="AA86">
        <v>678340</v>
      </c>
      <c r="AB86">
        <v>544913</v>
      </c>
      <c r="AC86">
        <v>614861</v>
      </c>
      <c r="AD86">
        <v>691163</v>
      </c>
      <c r="AE86">
        <v>733373</v>
      </c>
      <c r="AF86">
        <v>748058</v>
      </c>
    </row>
    <row r="87" spans="1:32" x14ac:dyDescent="0.25">
      <c r="A87" t="s">
        <v>21</v>
      </c>
      <c r="B87" t="s">
        <v>22</v>
      </c>
      <c r="C87" t="s">
        <v>161</v>
      </c>
      <c r="D87" t="s">
        <v>160</v>
      </c>
      <c r="E87">
        <v>821669</v>
      </c>
      <c r="F87">
        <v>900797</v>
      </c>
      <c r="G87">
        <v>964188</v>
      </c>
      <c r="H87">
        <v>996966</v>
      </c>
      <c r="I87">
        <v>1031689</v>
      </c>
      <c r="J87">
        <v>1053479</v>
      </c>
      <c r="K87">
        <v>1109408</v>
      </c>
      <c r="L87">
        <v>1177330</v>
      </c>
      <c r="M87">
        <v>1218268</v>
      </c>
      <c r="N87">
        <v>1268233</v>
      </c>
      <c r="O87">
        <v>1353922</v>
      </c>
      <c r="P87">
        <v>1405131</v>
      </c>
      <c r="Q87">
        <v>1385484</v>
      </c>
      <c r="R87">
        <v>1385033</v>
      </c>
      <c r="S87">
        <v>1451299</v>
      </c>
      <c r="T87">
        <v>1575145</v>
      </c>
      <c r="U87">
        <v>1616400</v>
      </c>
      <c r="V87">
        <v>1707002</v>
      </c>
      <c r="W87">
        <v>1814501</v>
      </c>
      <c r="X87">
        <v>1929256</v>
      </c>
      <c r="Y87">
        <v>1996725</v>
      </c>
      <c r="Z87">
        <v>2059849</v>
      </c>
      <c r="AA87">
        <v>2125743</v>
      </c>
      <c r="AB87">
        <v>1856056</v>
      </c>
      <c r="AC87">
        <v>2310298</v>
      </c>
      <c r="AD87">
        <v>2556089</v>
      </c>
      <c r="AE87">
        <v>2764406</v>
      </c>
      <c r="AF87">
        <v>2892304</v>
      </c>
    </row>
    <row r="88" spans="1:32" x14ac:dyDescent="0.25">
      <c r="A88" t="s">
        <v>21</v>
      </c>
      <c r="B88" t="s">
        <v>22</v>
      </c>
      <c r="C88" t="s">
        <v>162</v>
      </c>
      <c r="D88" t="s">
        <v>236</v>
      </c>
      <c r="E88">
        <v>1245587</v>
      </c>
      <c r="F88">
        <v>1331581</v>
      </c>
      <c r="G88">
        <v>1394718</v>
      </c>
      <c r="H88">
        <v>1496197</v>
      </c>
      <c r="I88">
        <v>1521426</v>
      </c>
      <c r="J88">
        <v>1619369</v>
      </c>
      <c r="K88">
        <v>1666522</v>
      </c>
      <c r="L88">
        <v>1749383</v>
      </c>
      <c r="M88">
        <v>1762431</v>
      </c>
      <c r="N88">
        <v>1829039</v>
      </c>
      <c r="O88">
        <v>1954178</v>
      </c>
      <c r="P88">
        <v>2040643</v>
      </c>
      <c r="Q88">
        <v>2081021</v>
      </c>
      <c r="R88">
        <v>2043038</v>
      </c>
      <c r="S88">
        <v>2084151</v>
      </c>
      <c r="T88">
        <v>2210796</v>
      </c>
      <c r="U88">
        <v>2259242</v>
      </c>
      <c r="V88">
        <v>2402155</v>
      </c>
      <c r="W88">
        <v>2533611</v>
      </c>
      <c r="X88">
        <v>2640429</v>
      </c>
      <c r="Y88">
        <v>2640344</v>
      </c>
      <c r="Z88">
        <v>2779457</v>
      </c>
      <c r="AA88">
        <v>2917534</v>
      </c>
      <c r="AB88">
        <v>2940123</v>
      </c>
      <c r="AC88">
        <v>3014503</v>
      </c>
      <c r="AD88">
        <v>3288035</v>
      </c>
      <c r="AE88">
        <v>3404474</v>
      </c>
      <c r="AF88">
        <v>3616959</v>
      </c>
    </row>
    <row r="89" spans="1:32" x14ac:dyDescent="0.25">
      <c r="A89" t="s">
        <v>21</v>
      </c>
      <c r="B89" t="s">
        <v>22</v>
      </c>
      <c r="C89" t="s">
        <v>163</v>
      </c>
      <c r="D89" t="s">
        <v>237</v>
      </c>
      <c r="E89">
        <v>7837725</v>
      </c>
      <c r="F89">
        <v>8214362</v>
      </c>
      <c r="G89">
        <v>8667893</v>
      </c>
      <c r="H89">
        <v>9192385</v>
      </c>
      <c r="I89">
        <v>9724806</v>
      </c>
      <c r="J89">
        <v>10011413</v>
      </c>
      <c r="K89">
        <v>10474627</v>
      </c>
      <c r="L89">
        <v>10961135</v>
      </c>
      <c r="M89">
        <v>11441452</v>
      </c>
      <c r="N89">
        <v>11972842</v>
      </c>
      <c r="O89">
        <v>12561320</v>
      </c>
      <c r="P89">
        <v>13275981</v>
      </c>
      <c r="Q89">
        <v>14130479</v>
      </c>
      <c r="R89">
        <v>14604520</v>
      </c>
      <c r="S89">
        <v>14544848</v>
      </c>
      <c r="T89">
        <v>14650420</v>
      </c>
      <c r="U89">
        <v>15327347</v>
      </c>
      <c r="V89">
        <v>15908880</v>
      </c>
      <c r="W89">
        <v>16451481</v>
      </c>
      <c r="X89">
        <v>17039428</v>
      </c>
      <c r="Y89">
        <v>17559292</v>
      </c>
      <c r="Z89">
        <v>18110853</v>
      </c>
      <c r="AA89">
        <v>18254884</v>
      </c>
      <c r="AB89">
        <v>18549926</v>
      </c>
      <c r="AC89">
        <v>18765711</v>
      </c>
      <c r="AD89">
        <v>19178475</v>
      </c>
      <c r="AE89">
        <v>20197238</v>
      </c>
      <c r="AF89">
        <v>21240400</v>
      </c>
    </row>
    <row r="90" spans="1:32" x14ac:dyDescent="0.25">
      <c r="A90" t="s">
        <v>21</v>
      </c>
      <c r="B90" t="s">
        <v>22</v>
      </c>
      <c r="C90" t="s">
        <v>165</v>
      </c>
      <c r="D90" t="s">
        <v>164</v>
      </c>
      <c r="E90">
        <v>980844</v>
      </c>
      <c r="F90">
        <v>999876</v>
      </c>
      <c r="G90">
        <v>1031505</v>
      </c>
      <c r="H90">
        <v>1098970</v>
      </c>
      <c r="I90">
        <v>1096799</v>
      </c>
      <c r="J90">
        <v>1142351</v>
      </c>
      <c r="K90">
        <v>1192890</v>
      </c>
      <c r="L90">
        <v>1214195</v>
      </c>
      <c r="M90">
        <v>1229728</v>
      </c>
      <c r="N90">
        <v>1297238</v>
      </c>
      <c r="O90">
        <v>1360779</v>
      </c>
      <c r="P90">
        <v>1411206</v>
      </c>
      <c r="Q90">
        <v>1438610</v>
      </c>
      <c r="R90">
        <v>1502541</v>
      </c>
      <c r="S90">
        <v>1506005</v>
      </c>
      <c r="T90">
        <v>1494132</v>
      </c>
      <c r="U90">
        <v>1480377</v>
      </c>
      <c r="V90">
        <v>1504746</v>
      </c>
      <c r="W90">
        <v>1556551</v>
      </c>
      <c r="X90">
        <v>1570862</v>
      </c>
      <c r="Y90">
        <v>1614698</v>
      </c>
      <c r="Z90">
        <v>1683296</v>
      </c>
      <c r="AA90">
        <v>1701650</v>
      </c>
      <c r="AB90">
        <v>1795577</v>
      </c>
      <c r="AC90">
        <v>1846426</v>
      </c>
      <c r="AD90">
        <v>1938312</v>
      </c>
      <c r="AE90">
        <v>2119380</v>
      </c>
      <c r="AF90">
        <v>2243865</v>
      </c>
    </row>
    <row r="91" spans="1:32" x14ac:dyDescent="0.25">
      <c r="A91" t="s">
        <v>21</v>
      </c>
      <c r="B91" t="s">
        <v>22</v>
      </c>
      <c r="C91" t="s">
        <v>166</v>
      </c>
      <c r="D91" t="s">
        <v>238</v>
      </c>
      <c r="E91">
        <v>166282</v>
      </c>
      <c r="F91">
        <v>173135</v>
      </c>
      <c r="G91">
        <v>181221</v>
      </c>
      <c r="H91">
        <v>195113</v>
      </c>
      <c r="I91">
        <v>202274</v>
      </c>
      <c r="J91">
        <v>267576</v>
      </c>
      <c r="K91">
        <v>386776</v>
      </c>
      <c r="L91">
        <v>422062</v>
      </c>
      <c r="M91">
        <v>477068</v>
      </c>
      <c r="N91">
        <v>432005</v>
      </c>
      <c r="O91">
        <v>422635</v>
      </c>
      <c r="P91">
        <v>464868</v>
      </c>
      <c r="Q91">
        <v>518613</v>
      </c>
      <c r="R91">
        <v>513075</v>
      </c>
      <c r="S91">
        <v>479127</v>
      </c>
      <c r="T91">
        <v>443589</v>
      </c>
      <c r="U91">
        <v>422705</v>
      </c>
      <c r="V91">
        <v>396800</v>
      </c>
      <c r="W91">
        <v>378112</v>
      </c>
      <c r="X91">
        <v>388308</v>
      </c>
      <c r="Y91">
        <v>368084</v>
      </c>
      <c r="Z91">
        <v>398452</v>
      </c>
      <c r="AA91">
        <v>429137</v>
      </c>
      <c r="AB91">
        <v>441402</v>
      </c>
      <c r="AC91">
        <v>462153</v>
      </c>
      <c r="AD91">
        <v>481794</v>
      </c>
      <c r="AE91">
        <v>528375</v>
      </c>
      <c r="AF91">
        <v>560693</v>
      </c>
    </row>
    <row r="92" spans="1:32" x14ac:dyDescent="0.25">
      <c r="A92" t="s">
        <v>21</v>
      </c>
      <c r="B92" t="s">
        <v>22</v>
      </c>
      <c r="C92" t="s">
        <v>168</v>
      </c>
      <c r="D92" t="s">
        <v>167</v>
      </c>
      <c r="E92">
        <v>6690599</v>
      </c>
      <c r="F92">
        <v>7041351</v>
      </c>
      <c r="G92">
        <v>7455167</v>
      </c>
      <c r="H92">
        <v>7898302</v>
      </c>
      <c r="I92">
        <v>8425733</v>
      </c>
      <c r="J92">
        <v>8601486</v>
      </c>
      <c r="K92">
        <v>8894961</v>
      </c>
      <c r="L92">
        <v>9324878</v>
      </c>
      <c r="M92">
        <v>9734656</v>
      </c>
      <c r="N92">
        <v>10243599</v>
      </c>
      <c r="O92">
        <v>10777906</v>
      </c>
      <c r="P92">
        <v>11399907</v>
      </c>
      <c r="Q92">
        <v>12173256</v>
      </c>
      <c r="R92">
        <v>12588904</v>
      </c>
      <c r="S92">
        <v>12559716</v>
      </c>
      <c r="T92">
        <v>12712699</v>
      </c>
      <c r="U92">
        <v>13424265</v>
      </c>
      <c r="V92">
        <v>14007334</v>
      </c>
      <c r="W92">
        <v>14516818</v>
      </c>
      <c r="X92">
        <v>15080258</v>
      </c>
      <c r="Y92">
        <v>15576510</v>
      </c>
      <c r="Z92">
        <v>16029105</v>
      </c>
      <c r="AA92">
        <v>16124097</v>
      </c>
      <c r="AB92">
        <v>16312947</v>
      </c>
      <c r="AC92">
        <v>16457132</v>
      </c>
      <c r="AD92">
        <v>16758369</v>
      </c>
      <c r="AE92">
        <v>17549483</v>
      </c>
      <c r="AF92">
        <v>18435842</v>
      </c>
    </row>
    <row r="93" spans="1:32" x14ac:dyDescent="0.25">
      <c r="A93" t="s">
        <v>21</v>
      </c>
      <c r="B93" t="s">
        <v>22</v>
      </c>
      <c r="C93" t="s">
        <v>0</v>
      </c>
      <c r="D93" s="25" t="s">
        <v>169</v>
      </c>
      <c r="E93" t="s">
        <v>0</v>
      </c>
      <c r="F93" t="s">
        <v>0</v>
      </c>
      <c r="G93" t="s">
        <v>0</v>
      </c>
      <c r="H93" t="s">
        <v>0</v>
      </c>
      <c r="I93" t="s">
        <v>0</v>
      </c>
      <c r="J93" t="s">
        <v>0</v>
      </c>
      <c r="K93" t="s">
        <v>0</v>
      </c>
      <c r="L93" t="s">
        <v>0</v>
      </c>
      <c r="M93" t="s">
        <v>0</v>
      </c>
      <c r="N93" t="s">
        <v>0</v>
      </c>
      <c r="O93" t="s">
        <v>0</v>
      </c>
      <c r="P93" t="s">
        <v>0</v>
      </c>
      <c r="Q93" t="s">
        <v>0</v>
      </c>
      <c r="R93" t="s">
        <v>0</v>
      </c>
      <c r="S93" t="s">
        <v>0</v>
      </c>
      <c r="T93" t="s">
        <v>0</v>
      </c>
      <c r="U93" t="s">
        <v>0</v>
      </c>
      <c r="V93" t="s">
        <v>0</v>
      </c>
      <c r="W93" t="s">
        <v>0</v>
      </c>
      <c r="X93" t="s">
        <v>0</v>
      </c>
      <c r="Y93" t="s">
        <v>0</v>
      </c>
      <c r="Z93" t="s">
        <v>0</v>
      </c>
      <c r="AA93" t="s">
        <v>0</v>
      </c>
      <c r="AB93" t="s">
        <v>0</v>
      </c>
      <c r="AC93" t="s">
        <v>0</v>
      </c>
      <c r="AD93" t="s">
        <v>0</v>
      </c>
      <c r="AE93" t="s">
        <v>0</v>
      </c>
      <c r="AF93" t="s">
        <v>0</v>
      </c>
    </row>
    <row r="94" spans="1:32" x14ac:dyDescent="0.25">
      <c r="A94" t="s">
        <v>21</v>
      </c>
      <c r="B94" t="s">
        <v>22</v>
      </c>
      <c r="C94" t="s">
        <v>171</v>
      </c>
      <c r="D94" t="s">
        <v>170</v>
      </c>
      <c r="E94">
        <v>444929</v>
      </c>
      <c r="F94">
        <v>509364</v>
      </c>
      <c r="G94">
        <v>511716</v>
      </c>
      <c r="H94">
        <v>511545</v>
      </c>
      <c r="I94">
        <v>557013</v>
      </c>
      <c r="J94">
        <v>536324</v>
      </c>
      <c r="K94">
        <v>661914</v>
      </c>
      <c r="L94">
        <v>758124</v>
      </c>
      <c r="M94">
        <v>673410</v>
      </c>
      <c r="N94">
        <v>673866</v>
      </c>
      <c r="O94">
        <v>964552</v>
      </c>
      <c r="P94">
        <v>895989</v>
      </c>
      <c r="Q94">
        <v>913670</v>
      </c>
      <c r="R94">
        <v>949883</v>
      </c>
      <c r="S94">
        <v>941226</v>
      </c>
      <c r="T94">
        <v>1193039</v>
      </c>
      <c r="U94">
        <v>1118628</v>
      </c>
      <c r="V94">
        <v>1250690</v>
      </c>
      <c r="W94">
        <v>1124019</v>
      </c>
      <c r="X94">
        <v>1141524</v>
      </c>
      <c r="Y94">
        <v>1378544</v>
      </c>
      <c r="Z94">
        <v>1277498</v>
      </c>
      <c r="AA94">
        <v>1310419</v>
      </c>
      <c r="AB94">
        <v>1252287</v>
      </c>
      <c r="AC94">
        <v>1516086</v>
      </c>
      <c r="AD94">
        <v>1510773</v>
      </c>
      <c r="AE94">
        <v>1644835</v>
      </c>
      <c r="AF94">
        <v>1909064</v>
      </c>
    </row>
    <row r="95" spans="1:32" x14ac:dyDescent="0.25">
      <c r="A95" t="s">
        <v>21</v>
      </c>
      <c r="B95" t="s">
        <v>22</v>
      </c>
      <c r="C95" t="s">
        <v>173</v>
      </c>
      <c r="D95" t="s">
        <v>172</v>
      </c>
      <c r="E95">
        <v>6395522</v>
      </c>
      <c r="F95">
        <v>6716497</v>
      </c>
      <c r="G95">
        <v>7022221</v>
      </c>
      <c r="H95">
        <v>7176049</v>
      </c>
      <c r="I95">
        <v>7235261</v>
      </c>
      <c r="J95">
        <v>7370746</v>
      </c>
      <c r="K95">
        <v>7476430</v>
      </c>
      <c r="L95">
        <v>7768748</v>
      </c>
      <c r="M95">
        <v>8053561</v>
      </c>
      <c r="N95">
        <v>8264544</v>
      </c>
      <c r="O95">
        <v>8567245</v>
      </c>
      <c r="P95">
        <v>8938896</v>
      </c>
      <c r="Q95">
        <v>8781642</v>
      </c>
      <c r="R95">
        <v>8789833</v>
      </c>
      <c r="S95">
        <v>9210928</v>
      </c>
      <c r="T95">
        <v>9678470</v>
      </c>
      <c r="U95">
        <v>9805241</v>
      </c>
      <c r="V95">
        <v>10132042</v>
      </c>
      <c r="W95">
        <v>10313430</v>
      </c>
      <c r="X95">
        <v>10556383</v>
      </c>
      <c r="Y95">
        <v>10868312</v>
      </c>
      <c r="Z95">
        <v>11147655</v>
      </c>
      <c r="AA95">
        <v>11293752</v>
      </c>
      <c r="AB95">
        <v>11611588</v>
      </c>
      <c r="AC95">
        <v>12458082</v>
      </c>
      <c r="AD95">
        <v>13399678</v>
      </c>
      <c r="AE95">
        <v>14195165</v>
      </c>
      <c r="AF95">
        <v>14463409</v>
      </c>
    </row>
    <row r="96" spans="1:32" x14ac:dyDescent="0.25">
      <c r="A96" t="s">
        <v>21</v>
      </c>
      <c r="B96" t="s">
        <v>22</v>
      </c>
      <c r="C96" t="s">
        <v>175</v>
      </c>
      <c r="D96" t="s">
        <v>174</v>
      </c>
      <c r="E96">
        <v>2107473</v>
      </c>
      <c r="F96">
        <v>2293463</v>
      </c>
      <c r="G96">
        <v>2518891</v>
      </c>
      <c r="H96">
        <v>2641473</v>
      </c>
      <c r="I96">
        <v>2706162</v>
      </c>
      <c r="J96">
        <v>2800372</v>
      </c>
      <c r="K96">
        <v>2793452</v>
      </c>
      <c r="L96">
        <v>3036065</v>
      </c>
      <c r="M96">
        <v>3131771</v>
      </c>
      <c r="N96">
        <v>3307479</v>
      </c>
      <c r="O96">
        <v>3540276</v>
      </c>
      <c r="P96">
        <v>3561891</v>
      </c>
      <c r="Q96">
        <v>3477864</v>
      </c>
      <c r="R96">
        <v>3492076</v>
      </c>
      <c r="S96">
        <v>3630625</v>
      </c>
      <c r="T96">
        <v>3789558</v>
      </c>
      <c r="U96">
        <v>3880950</v>
      </c>
      <c r="V96">
        <v>4101699</v>
      </c>
      <c r="W96">
        <v>4286731</v>
      </c>
      <c r="X96">
        <v>4311322</v>
      </c>
      <c r="Y96">
        <v>4425635</v>
      </c>
      <c r="Z96">
        <v>4668975</v>
      </c>
      <c r="AA96">
        <v>4819431</v>
      </c>
      <c r="AB96">
        <v>4893268</v>
      </c>
      <c r="AC96">
        <v>5288953</v>
      </c>
      <c r="AD96">
        <v>5602147</v>
      </c>
      <c r="AE96">
        <v>5722428</v>
      </c>
      <c r="AF96">
        <v>5858356</v>
      </c>
    </row>
    <row r="97" spans="1:33" x14ac:dyDescent="0.25">
      <c r="A97" t="s">
        <v>21</v>
      </c>
      <c r="B97" t="s">
        <v>22</v>
      </c>
      <c r="C97" t="s">
        <v>176</v>
      </c>
      <c r="D97" t="s">
        <v>262</v>
      </c>
      <c r="E97">
        <v>10852987</v>
      </c>
      <c r="F97">
        <v>11680142</v>
      </c>
      <c r="G97">
        <v>12306506</v>
      </c>
      <c r="H97">
        <v>12963342</v>
      </c>
      <c r="I97">
        <v>12748478</v>
      </c>
      <c r="J97">
        <v>12385953</v>
      </c>
      <c r="K97">
        <v>12618781</v>
      </c>
      <c r="L97">
        <v>13499531</v>
      </c>
      <c r="M97">
        <v>14134736</v>
      </c>
      <c r="N97">
        <v>14603635</v>
      </c>
      <c r="O97">
        <v>15093266</v>
      </c>
      <c r="P97">
        <v>15326667</v>
      </c>
      <c r="Q97">
        <v>13970403</v>
      </c>
      <c r="R97">
        <v>14201323</v>
      </c>
      <c r="S97">
        <v>14815202</v>
      </c>
      <c r="T97">
        <v>15497650</v>
      </c>
      <c r="U97">
        <v>15765192</v>
      </c>
      <c r="V97">
        <v>16505013</v>
      </c>
      <c r="W97">
        <v>16722950</v>
      </c>
      <c r="X97">
        <v>16514287</v>
      </c>
      <c r="Y97">
        <v>17333189</v>
      </c>
      <c r="Z97">
        <v>18409996</v>
      </c>
      <c r="AA97">
        <v>18577466</v>
      </c>
      <c r="AB97">
        <v>18563516</v>
      </c>
      <c r="AC97">
        <v>19561887</v>
      </c>
      <c r="AD97">
        <v>21031297</v>
      </c>
      <c r="AE97">
        <v>21917286</v>
      </c>
      <c r="AF97">
        <v>22454456</v>
      </c>
    </row>
    <row r="98" spans="1:33" x14ac:dyDescent="0.25">
      <c r="A98" t="s">
        <v>21</v>
      </c>
      <c r="B98" t="s">
        <v>22</v>
      </c>
      <c r="C98" t="s">
        <v>248</v>
      </c>
      <c r="D98" t="s">
        <v>289</v>
      </c>
      <c r="E98">
        <v>12259245</v>
      </c>
      <c r="F98">
        <v>13288467</v>
      </c>
      <c r="G98">
        <v>13911235</v>
      </c>
      <c r="H98">
        <v>14388986</v>
      </c>
      <c r="I98">
        <v>14405944</v>
      </c>
      <c r="J98">
        <v>14208288</v>
      </c>
      <c r="K98">
        <v>14627079</v>
      </c>
      <c r="L98">
        <v>15740992</v>
      </c>
      <c r="M98">
        <v>16559088</v>
      </c>
      <c r="N98">
        <v>17294433</v>
      </c>
      <c r="O98">
        <v>18101659</v>
      </c>
      <c r="P98">
        <v>18475396</v>
      </c>
      <c r="Q98">
        <v>16695012</v>
      </c>
      <c r="R98">
        <v>16898831</v>
      </c>
      <c r="S98">
        <v>17596893</v>
      </c>
      <c r="T98">
        <v>18863197</v>
      </c>
      <c r="U98">
        <v>19374021</v>
      </c>
      <c r="V98">
        <v>20903763</v>
      </c>
      <c r="W98">
        <v>21502925</v>
      </c>
      <c r="X98">
        <v>21926463</v>
      </c>
      <c r="Y98">
        <v>22428005</v>
      </c>
      <c r="Z98">
        <v>23555768</v>
      </c>
      <c r="AA98">
        <v>23994293</v>
      </c>
      <c r="AB98">
        <v>24140353</v>
      </c>
      <c r="AC98">
        <v>25406939</v>
      </c>
      <c r="AD98">
        <v>27396016</v>
      </c>
      <c r="AE98">
        <v>28818478</v>
      </c>
      <c r="AF98">
        <v>29928823</v>
      </c>
    </row>
    <row r="99" spans="1:33" x14ac:dyDescent="0.25">
      <c r="A99" t="s">
        <v>21</v>
      </c>
      <c r="B99" t="s">
        <v>22</v>
      </c>
      <c r="C99" t="s">
        <v>263</v>
      </c>
      <c r="D99" t="s">
        <v>290</v>
      </c>
      <c r="E99">
        <v>22966312</v>
      </c>
      <c r="F99">
        <v>24926827</v>
      </c>
      <c r="G99">
        <v>26280292</v>
      </c>
      <c r="H99">
        <v>27771545</v>
      </c>
      <c r="I99">
        <v>28911225</v>
      </c>
      <c r="J99">
        <v>29841759</v>
      </c>
      <c r="K99">
        <v>30933798</v>
      </c>
      <c r="L99">
        <v>32811255</v>
      </c>
      <c r="M99">
        <v>34365653</v>
      </c>
      <c r="N99">
        <v>36313939</v>
      </c>
      <c r="O99">
        <v>38434976</v>
      </c>
      <c r="P99">
        <v>39959934</v>
      </c>
      <c r="Q99">
        <v>39801543</v>
      </c>
      <c r="R99">
        <v>40336582</v>
      </c>
      <c r="S99">
        <v>41936861</v>
      </c>
      <c r="T99">
        <v>44310895</v>
      </c>
      <c r="U99">
        <v>45317728</v>
      </c>
      <c r="V99">
        <v>47508091</v>
      </c>
      <c r="W99">
        <v>49480008</v>
      </c>
      <c r="X99">
        <v>51107257</v>
      </c>
      <c r="Y99">
        <v>52669622</v>
      </c>
      <c r="Z99">
        <v>54676822</v>
      </c>
      <c r="AA99">
        <v>56242802</v>
      </c>
      <c r="AB99">
        <v>57343735</v>
      </c>
      <c r="AC99">
        <v>61428945</v>
      </c>
      <c r="AD99">
        <v>66051886</v>
      </c>
      <c r="AE99">
        <v>69182770</v>
      </c>
      <c r="AF99">
        <v>71802284</v>
      </c>
    </row>
    <row r="100" spans="1:33" ht="15.75" customHeight="1" x14ac:dyDescent="0.3">
      <c r="A100" s="26" t="s">
        <v>177</v>
      </c>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row>
    <row r="101" spans="1:33" ht="15" customHeight="1" x14ac:dyDescent="0.25">
      <c r="A101" s="24" t="s">
        <v>286</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row>
    <row r="102" spans="1:33" ht="15" customHeight="1" x14ac:dyDescent="0.25">
      <c r="A102" s="24" t="s">
        <v>278</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row>
    <row r="103" spans="1:33" ht="15" customHeight="1" x14ac:dyDescent="0.25">
      <c r="A103" s="24" t="s">
        <v>279</v>
      </c>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row>
    <row r="104" spans="1:33" ht="15" customHeight="1" x14ac:dyDescent="0.25">
      <c r="A104" s="24" t="s">
        <v>270</v>
      </c>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row>
    <row r="105" spans="1:33" ht="15" customHeight="1" x14ac:dyDescent="0.25">
      <c r="A105" s="24" t="s">
        <v>271</v>
      </c>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row>
    <row r="106" spans="1:33" ht="15" customHeight="1" x14ac:dyDescent="0.25">
      <c r="A106" s="24" t="s">
        <v>301</v>
      </c>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33" s="1" customFormat="1" ht="15" customHeight="1" x14ac:dyDescent="0.2">
      <c r="A107" s="14"/>
    </row>
    <row r="108" spans="1:33" s="1" customFormat="1" ht="12.75" x14ac:dyDescent="0.2">
      <c r="E108" s="1" t="s">
        <v>182</v>
      </c>
      <c r="F108" s="1" t="s">
        <v>183</v>
      </c>
      <c r="G108" s="1" t="s">
        <v>184</v>
      </c>
      <c r="H108" s="1" t="s">
        <v>185</v>
      </c>
      <c r="I108" s="1" t="s">
        <v>186</v>
      </c>
      <c r="J108" s="1" t="s">
        <v>187</v>
      </c>
      <c r="K108" s="1" t="s">
        <v>188</v>
      </c>
      <c r="L108" s="1" t="s">
        <v>189</v>
      </c>
      <c r="M108" s="1" t="s">
        <v>190</v>
      </c>
      <c r="N108" s="1" t="s">
        <v>191</v>
      </c>
      <c r="O108" s="1" t="s">
        <v>192</v>
      </c>
      <c r="P108" s="1" t="s">
        <v>193</v>
      </c>
      <c r="Q108" s="1" t="s">
        <v>194</v>
      </c>
      <c r="R108" s="1" t="s">
        <v>195</v>
      </c>
      <c r="S108" s="1" t="s">
        <v>196</v>
      </c>
      <c r="T108" s="1" t="s">
        <v>197</v>
      </c>
      <c r="U108" s="1" t="s">
        <v>198</v>
      </c>
      <c r="V108" s="1" t="s">
        <v>202</v>
      </c>
      <c r="W108" s="1" t="s">
        <v>210</v>
      </c>
      <c r="X108" s="1" t="s">
        <v>214</v>
      </c>
      <c r="Y108" s="1" t="s">
        <v>239</v>
      </c>
      <c r="Z108" s="1" t="s">
        <v>249</v>
      </c>
      <c r="AA108" s="1" t="s">
        <v>260</v>
      </c>
      <c r="AB108" s="1" t="s">
        <v>264</v>
      </c>
      <c r="AC108" s="1" t="s">
        <v>268</v>
      </c>
      <c r="AD108" s="1" t="s">
        <v>273</v>
      </c>
      <c r="AE108" s="1" t="s">
        <v>280</v>
      </c>
      <c r="AF108" s="1" t="s">
        <v>282</v>
      </c>
    </row>
    <row r="109" spans="1:33" s="1" customFormat="1" ht="12.75" x14ac:dyDescent="0.2">
      <c r="D109" s="1" t="s">
        <v>181</v>
      </c>
      <c r="E109" s="3">
        <f>E110/E111</f>
        <v>9.1367010239284396E-3</v>
      </c>
      <c r="F109" s="3">
        <f t="shared" ref="F109:T109" si="0">F110/F111</f>
        <v>9.1474371717325358E-3</v>
      </c>
      <c r="G109" s="3">
        <f t="shared" si="0"/>
        <v>9.0314296002241799E-3</v>
      </c>
      <c r="H109" s="3">
        <f t="shared" si="0"/>
        <v>8.7713356388594392E-3</v>
      </c>
      <c r="I109" s="3">
        <f t="shared" si="0"/>
        <v>8.7725712881323477E-3</v>
      </c>
      <c r="J109" s="3">
        <f t="shared" si="0"/>
        <v>8.7999709605545359E-3</v>
      </c>
      <c r="K109" s="3">
        <f t="shared" si="0"/>
        <v>8.8074342973039916E-3</v>
      </c>
      <c r="L109" s="3">
        <f t="shared" si="0"/>
        <v>8.8439173697238398E-3</v>
      </c>
      <c r="M109" s="3">
        <f t="shared" si="0"/>
        <v>8.811620718024913E-3</v>
      </c>
      <c r="N109" s="3">
        <f t="shared" si="0"/>
        <v>8.7543695949477088E-3</v>
      </c>
      <c r="O109" s="3">
        <f t="shared" si="0"/>
        <v>8.7583626776742227E-3</v>
      </c>
      <c r="P109" s="3">
        <f t="shared" si="0"/>
        <v>8.8876149367201254E-3</v>
      </c>
      <c r="Q109" s="3">
        <f t="shared" si="0"/>
        <v>9.0929957818727519E-3</v>
      </c>
      <c r="R109" s="3">
        <f t="shared" si="0"/>
        <v>9.0558694985446182E-3</v>
      </c>
      <c r="S109" s="3">
        <f t="shared" si="0"/>
        <v>8.9966584944667933E-3</v>
      </c>
      <c r="T109" s="3">
        <f t="shared" si="0"/>
        <v>9.0753520751463701E-3</v>
      </c>
      <c r="U109" s="3">
        <f t="shared" ref="U109:AA109" si="1">U110/U111</f>
        <v>9.0482102501255705E-3</v>
      </c>
      <c r="V109" s="3">
        <f t="shared" si="1"/>
        <v>9.1062500708719712E-3</v>
      </c>
      <c r="W109" s="3">
        <f t="shared" si="1"/>
        <v>9.0050052860409895E-3</v>
      </c>
      <c r="X109" s="3">
        <f t="shared" si="1"/>
        <v>9.0279924138246242E-3</v>
      </c>
      <c r="Y109" s="3">
        <f t="shared" si="1"/>
        <v>8.8794551363692385E-3</v>
      </c>
      <c r="Z109" s="3">
        <f t="shared" si="1"/>
        <v>8.784299096062825E-3</v>
      </c>
      <c r="AA109" s="3">
        <f t="shared" si="1"/>
        <v>8.5955596871904044E-3</v>
      </c>
      <c r="AB109" s="3">
        <f>AB110/AB111</f>
        <v>8.6193537441460015E-3</v>
      </c>
      <c r="AC109" s="3">
        <f>AC110/AC111</f>
        <v>8.4013776300946811E-3</v>
      </c>
      <c r="AD109" s="3">
        <f>AD110/AD111</f>
        <v>8.3661104060513067E-3</v>
      </c>
      <c r="AE109" s="3">
        <f>AE110/AE111</f>
        <v>8.3072354417348202E-3</v>
      </c>
      <c r="AF109" s="3">
        <f>AF110/AF111</f>
        <v>8.1713415022711296E-3</v>
      </c>
    </row>
    <row r="110" spans="1:33" s="1" customFormat="1" ht="12.75" x14ac:dyDescent="0.2">
      <c r="D110" s="1" t="s">
        <v>212</v>
      </c>
      <c r="E110" s="2">
        <f t="shared" ref="E110:T110" si="2">E7</f>
        <v>43063282</v>
      </c>
      <c r="F110" s="2">
        <f t="shared" si="2"/>
        <v>46429656</v>
      </c>
      <c r="G110" s="2">
        <f t="shared" si="2"/>
        <v>48859420</v>
      </c>
      <c r="H110" s="2">
        <f t="shared" si="2"/>
        <v>51352916</v>
      </c>
      <c r="I110" s="2">
        <f t="shared" si="2"/>
        <v>53041975</v>
      </c>
      <c r="J110" s="2">
        <f t="shared" si="2"/>
        <v>54061460</v>
      </c>
      <c r="K110" s="2">
        <f t="shared" si="2"/>
        <v>56035504</v>
      </c>
      <c r="L110" s="2">
        <f t="shared" si="2"/>
        <v>59513382</v>
      </c>
      <c r="M110" s="2">
        <f t="shared" si="2"/>
        <v>62366193</v>
      </c>
      <c r="N110" s="2">
        <f t="shared" si="2"/>
        <v>65581215</v>
      </c>
      <c r="O110" s="2">
        <f t="shared" si="2"/>
        <v>69097955</v>
      </c>
      <c r="P110" s="2">
        <f t="shared" si="2"/>
        <v>71711312</v>
      </c>
      <c r="Q110" s="2">
        <f t="shared" si="2"/>
        <v>70627035</v>
      </c>
      <c r="R110" s="2">
        <f t="shared" si="2"/>
        <v>71839932</v>
      </c>
      <c r="S110" s="2">
        <f t="shared" si="2"/>
        <v>74078603</v>
      </c>
      <c r="T110" s="2">
        <f t="shared" si="2"/>
        <v>77824511</v>
      </c>
      <c r="U110" s="2">
        <f t="shared" ref="U110:AA110" si="3">U7</f>
        <v>80019096</v>
      </c>
      <c r="V110" s="2">
        <f t="shared" si="3"/>
        <v>84320734</v>
      </c>
      <c r="W110" s="2">
        <f t="shared" si="3"/>
        <v>87434414</v>
      </c>
      <c r="X110" s="2">
        <f t="shared" si="3"/>
        <v>90073147</v>
      </c>
      <c r="Y110" s="2">
        <f t="shared" si="3"/>
        <v>92656919</v>
      </c>
      <c r="Z110" s="2">
        <f t="shared" si="3"/>
        <v>96343443</v>
      </c>
      <c r="AA110" s="2">
        <f t="shared" si="3"/>
        <v>98491980</v>
      </c>
      <c r="AB110" s="2">
        <f>AB7</f>
        <v>100034013</v>
      </c>
      <c r="AC110" s="2">
        <f>AC7</f>
        <v>105601595</v>
      </c>
      <c r="AD110" s="2">
        <f t="shared" ref="AD110:AE110" si="4">AD7</f>
        <v>112626377</v>
      </c>
      <c r="AE110" s="2">
        <f t="shared" si="4"/>
        <v>118198486</v>
      </c>
      <c r="AF110" s="2">
        <f t="shared" ref="AF110" si="5">AF7</f>
        <v>122971507</v>
      </c>
    </row>
    <row r="111" spans="1:33" s="1" customFormat="1" ht="12.75" x14ac:dyDescent="0.2">
      <c r="D111" s="1" t="s">
        <v>211</v>
      </c>
      <c r="E111" s="2">
        <f>'Annual US Comp of Employees'!E7</f>
        <v>4713220000</v>
      </c>
      <c r="F111" s="2">
        <f>'Annual US Comp of Employees'!F7</f>
        <v>5075701000</v>
      </c>
      <c r="G111" s="2">
        <f>'Annual US Comp of Employees'!G7</f>
        <v>5409932000</v>
      </c>
      <c r="H111" s="2">
        <f>'Annual US Comp of Employees'!H7</f>
        <v>5854629000</v>
      </c>
      <c r="I111" s="2">
        <f>'Annual US Comp of Employees'!I7</f>
        <v>6046343000</v>
      </c>
      <c r="J111" s="2">
        <f>'Annual US Comp of Employees'!J7</f>
        <v>6143368000</v>
      </c>
      <c r="K111" s="2">
        <f>'Annual US Comp of Employees'!K7</f>
        <v>6362296000</v>
      </c>
      <c r="L111" s="2">
        <f>'Annual US Comp of Employees'!L7</f>
        <v>6729301000</v>
      </c>
      <c r="M111" s="2">
        <f>'Annual US Comp of Employees'!M7</f>
        <v>7077721000</v>
      </c>
      <c r="N111" s="2">
        <f>'Annual US Comp of Employees'!N7</f>
        <v>7491255000</v>
      </c>
      <c r="O111" s="2">
        <f>'Annual US Comp of Employees'!O7</f>
        <v>7889369000</v>
      </c>
      <c r="P111" s="2">
        <f>'Annual US Comp of Employees'!P7</f>
        <v>8068679000</v>
      </c>
      <c r="Q111" s="2">
        <f>'Annual US Comp of Employees'!Q7</f>
        <v>7767191000</v>
      </c>
      <c r="R111" s="2">
        <f>'Annual US Comp of Employees'!R7</f>
        <v>7932969000</v>
      </c>
      <c r="S111" s="2">
        <f>'Annual US Comp of Employees'!S7</f>
        <v>8234013000</v>
      </c>
      <c r="T111" s="2">
        <f>'Annual US Comp of Employees'!T7</f>
        <v>8575371000</v>
      </c>
      <c r="U111" s="2">
        <f>'Annual US Comp of Employees'!U7</f>
        <v>8843638000</v>
      </c>
      <c r="V111" s="2">
        <f>'Annual US Comp of Employees'!V7</f>
        <v>9259655000</v>
      </c>
      <c r="W111" s="2">
        <f>'Annual US Comp of Employees'!W7</f>
        <v>9709535000</v>
      </c>
      <c r="X111" s="2">
        <f>'Annual US Comp of Employees'!X7</f>
        <v>9977096000</v>
      </c>
      <c r="Y111" s="2">
        <f>'Annual US Comp of Employees'!Y7</f>
        <v>10434978000</v>
      </c>
      <c r="Z111" s="2">
        <f>'Annual US Comp of Employees'!Z7</f>
        <v>10967687000</v>
      </c>
      <c r="AA111" s="2">
        <f>'Annual US Comp of Employees'!AA7</f>
        <v>11458472000</v>
      </c>
      <c r="AB111" s="2">
        <f>'Annual US Comp of Employees'!AB7</f>
        <v>11605744000</v>
      </c>
      <c r="AC111" s="2">
        <f>'Annual US Comp of Employees'!AC7</f>
        <v>12569557000</v>
      </c>
      <c r="AD111" s="2">
        <f>'Annual US Comp of Employees'!AD7</f>
        <v>13462215000</v>
      </c>
      <c r="AE111" s="2">
        <f>'Annual US Comp of Employees'!AE7</f>
        <v>14228378000</v>
      </c>
      <c r="AF111" s="2">
        <f>'Annual US Comp of Employees'!AF7</f>
        <v>15049121000</v>
      </c>
    </row>
  </sheetData>
  <mergeCells count="11">
    <mergeCell ref="A105:AG105"/>
    <mergeCell ref="A106:AG106"/>
    <mergeCell ref="A1:W1"/>
    <mergeCell ref="A2:W2"/>
    <mergeCell ref="A3:W3"/>
    <mergeCell ref="A4:W4"/>
    <mergeCell ref="A100:AG100"/>
    <mergeCell ref="A101:AG101"/>
    <mergeCell ref="A102:AG102"/>
    <mergeCell ref="A103:AG103"/>
    <mergeCell ref="A104:AG104"/>
  </mergeCells>
  <phoneticPr fontId="13" type="noConversion"/>
  <hyperlinks>
    <hyperlink ref="X1" r:id="rId1" location="eyJhcHBpZCI6NzAsInN0ZXBzIjpbMSwyOSwyNSwzMSwyNl0sImRhdGEiOltbIlRhYmxlSWQiLCI1MDciXSxbIk1ham9yX0FyZWEiLCIwIl0sWyJTdGF0ZSIsWyIwIl1dXX0=" display="https://apps.bea.gov/itable/?ReqID=70&amp;step=1&amp;_gl=1*1xa26sf*_ga*MTM5MTY3NTIyMS4xNzA4Mzc5NDMy*_ga_J4698JNNFT*MTcxMTQ3NTMzNy41LjEuMTcxMTQ3NzI0NC40Ni4wLjA.#eyJhcHBpZCI6NzAsInN0ZXBzIjpbMSwyOSwyNSwzMSwyNl0sImRhdGEiOltbIlRhYmxlSWQiLCI1MDciXSxbIk1ham9yX0FyZWEiLCIwIl0sWyJTdGF0ZSIsWyIwIl1dXX0=" xr:uid="{6F6E5EB1-9D83-430C-AC85-F40848759E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BA3C9-1AF3-464E-ABA4-4CD47DDE27E8}">
  <dimension ref="A1:AG109"/>
  <sheetViews>
    <sheetView workbookViewId="0">
      <pane xSplit="5" ySplit="8" topLeftCell="F96" activePane="bottomRight" state="frozenSplit"/>
      <selection pane="topRight" activeCell="F1" sqref="F1"/>
      <selection pane="bottomLeft" activeCell="A8" sqref="A8"/>
      <selection pane="bottomRight" activeCell="A6" sqref="A6:AG109"/>
    </sheetView>
  </sheetViews>
  <sheetFormatPr defaultRowHeight="15" x14ac:dyDescent="0.25"/>
  <cols>
    <col min="1" max="1" width="6" bestFit="1" customWidth="1"/>
    <col min="2" max="2" width="12.85546875" bestFit="1" customWidth="1"/>
    <col min="3" max="3" width="8.5703125" bestFit="1" customWidth="1"/>
    <col min="4" max="4" width="65.42578125" bestFit="1" customWidth="1"/>
    <col min="5" max="24" width="14.28515625" bestFit="1" customWidth="1"/>
    <col min="25" max="27" width="15.28515625" bestFit="1" customWidth="1"/>
    <col min="28" max="30" width="15.28515625" customWidth="1"/>
    <col min="31" max="31" width="14.28515625" customWidth="1"/>
  </cols>
  <sheetData>
    <row r="1" spans="1:32" ht="18" x14ac:dyDescent="0.25">
      <c r="A1" s="21" t="s">
        <v>203</v>
      </c>
      <c r="B1" s="23"/>
      <c r="C1" s="23"/>
      <c r="D1" s="23"/>
      <c r="E1" s="23"/>
      <c r="F1" s="23"/>
      <c r="G1" s="23"/>
      <c r="H1" s="23"/>
      <c r="I1" s="23"/>
      <c r="J1" s="23"/>
      <c r="K1" s="23"/>
      <c r="L1" s="23"/>
      <c r="M1" s="23"/>
      <c r="N1" s="23"/>
      <c r="O1" s="23"/>
      <c r="P1" s="23"/>
      <c r="Q1" s="23"/>
      <c r="R1" s="23"/>
      <c r="S1" s="23"/>
      <c r="T1" s="23"/>
      <c r="U1" s="23"/>
      <c r="V1" s="23"/>
      <c r="W1" s="23"/>
    </row>
    <row r="2" spans="1:32" ht="16.5" x14ac:dyDescent="0.25">
      <c r="A2" s="22" t="s">
        <v>2</v>
      </c>
      <c r="B2" s="23"/>
      <c r="C2" s="23"/>
      <c r="D2" s="23"/>
      <c r="E2" s="23"/>
      <c r="F2" s="23"/>
      <c r="G2" s="23"/>
      <c r="H2" s="23"/>
      <c r="I2" s="23"/>
      <c r="J2" s="23"/>
      <c r="K2" s="23"/>
      <c r="L2" s="23"/>
      <c r="M2" s="23"/>
      <c r="N2" s="23"/>
      <c r="O2" s="23"/>
      <c r="P2" s="23"/>
      <c r="Q2" s="23"/>
      <c r="R2" s="23"/>
      <c r="S2" s="23"/>
      <c r="T2" s="23"/>
      <c r="U2" s="23"/>
      <c r="V2" s="23"/>
      <c r="W2" s="23"/>
      <c r="X2" t="s">
        <v>274</v>
      </c>
    </row>
    <row r="3" spans="1:32" x14ac:dyDescent="0.25">
      <c r="A3" s="23" t="s">
        <v>3</v>
      </c>
      <c r="B3" s="23"/>
      <c r="C3" s="23"/>
      <c r="D3" s="23"/>
      <c r="E3" s="23"/>
      <c r="F3" s="23"/>
      <c r="G3" s="23"/>
      <c r="H3" s="23"/>
      <c r="I3" s="23"/>
      <c r="J3" s="23"/>
      <c r="K3" s="23"/>
      <c r="L3" s="23"/>
      <c r="M3" s="23"/>
      <c r="N3" s="23"/>
      <c r="O3" s="23"/>
      <c r="P3" s="23"/>
      <c r="Q3" s="23"/>
      <c r="R3" s="23"/>
      <c r="S3" s="23"/>
      <c r="T3" s="23"/>
      <c r="U3" s="23"/>
      <c r="V3" s="23"/>
      <c r="W3" s="23"/>
    </row>
    <row r="4" spans="1:32" x14ac:dyDescent="0.25">
      <c r="A4" s="23" t="s">
        <v>0</v>
      </c>
      <c r="B4" s="23"/>
      <c r="C4" s="23"/>
      <c r="D4" s="23"/>
      <c r="E4" s="23"/>
      <c r="F4" s="23"/>
      <c r="G4" s="23"/>
      <c r="H4" s="23"/>
      <c r="I4" s="23"/>
      <c r="J4" s="23"/>
      <c r="K4" s="23"/>
      <c r="L4" s="23"/>
      <c r="M4" s="23"/>
      <c r="N4" s="23"/>
      <c r="O4" s="23"/>
      <c r="P4" s="23"/>
      <c r="Q4" s="23"/>
      <c r="R4" s="23"/>
      <c r="S4" s="23"/>
      <c r="T4" s="23"/>
      <c r="U4" s="23"/>
      <c r="V4" s="23"/>
      <c r="W4" s="23"/>
    </row>
    <row r="6" spans="1:32" x14ac:dyDescent="0.25">
      <c r="A6" s="29" t="s">
        <v>297</v>
      </c>
      <c r="B6" s="29" t="s">
        <v>241</v>
      </c>
      <c r="C6" s="29" t="s">
        <v>242</v>
      </c>
      <c r="D6" s="29" t="s">
        <v>243</v>
      </c>
      <c r="E6" s="29" t="s">
        <v>4</v>
      </c>
      <c r="F6" s="29" t="s">
        <v>5</v>
      </c>
      <c r="G6" s="29" t="s">
        <v>6</v>
      </c>
      <c r="H6" s="29" t="s">
        <v>7</v>
      </c>
      <c r="I6" s="29" t="s">
        <v>8</v>
      </c>
      <c r="J6" s="29" t="s">
        <v>9</v>
      </c>
      <c r="K6" s="29" t="s">
        <v>10</v>
      </c>
      <c r="L6" s="29" t="s">
        <v>11</v>
      </c>
      <c r="M6" s="29" t="s">
        <v>12</v>
      </c>
      <c r="N6" s="29" t="s">
        <v>13</v>
      </c>
      <c r="O6" s="29" t="s">
        <v>14</v>
      </c>
      <c r="P6" s="29" t="s">
        <v>15</v>
      </c>
      <c r="Q6" s="29" t="s">
        <v>16</v>
      </c>
      <c r="R6" s="29" t="s">
        <v>17</v>
      </c>
      <c r="S6" s="29" t="s">
        <v>18</v>
      </c>
      <c r="T6" s="29" t="s">
        <v>19</v>
      </c>
      <c r="U6" s="29" t="s">
        <v>20</v>
      </c>
      <c r="V6" s="29" t="s">
        <v>201</v>
      </c>
      <c r="W6" s="29" t="s">
        <v>209</v>
      </c>
      <c r="X6" s="29" t="s">
        <v>213</v>
      </c>
      <c r="Y6" s="29" t="s">
        <v>215</v>
      </c>
      <c r="Z6" s="29" t="s">
        <v>244</v>
      </c>
      <c r="AA6" s="29" t="s">
        <v>265</v>
      </c>
      <c r="AB6" s="29" t="s">
        <v>266</v>
      </c>
      <c r="AC6" s="29" t="s">
        <v>269</v>
      </c>
      <c r="AD6" s="29" t="s">
        <v>272</v>
      </c>
      <c r="AE6" s="29" t="s">
        <v>298</v>
      </c>
      <c r="AF6" s="29" t="s">
        <v>299</v>
      </c>
    </row>
    <row r="7" spans="1:32" x14ac:dyDescent="0.25">
      <c r="A7" t="s">
        <v>178</v>
      </c>
      <c r="B7" t="s">
        <v>267</v>
      </c>
      <c r="C7" t="s">
        <v>23</v>
      </c>
      <c r="D7" t="s">
        <v>24</v>
      </c>
      <c r="E7">
        <v>4713220000</v>
      </c>
      <c r="F7">
        <v>5075701000</v>
      </c>
      <c r="G7">
        <v>5409932000</v>
      </c>
      <c r="H7">
        <v>5854629000</v>
      </c>
      <c r="I7">
        <v>6046343000</v>
      </c>
      <c r="J7">
        <v>6143368000</v>
      </c>
      <c r="K7">
        <v>6362296000</v>
      </c>
      <c r="L7">
        <v>6729301000</v>
      </c>
      <c r="M7">
        <v>7077721000</v>
      </c>
      <c r="N7">
        <v>7491255000</v>
      </c>
      <c r="O7">
        <v>7889369000</v>
      </c>
      <c r="P7">
        <v>8068679000</v>
      </c>
      <c r="Q7">
        <v>7767191000</v>
      </c>
      <c r="R7">
        <v>7932969000</v>
      </c>
      <c r="S7">
        <v>8234013000</v>
      </c>
      <c r="T7">
        <v>8575371000</v>
      </c>
      <c r="U7">
        <v>8843638000</v>
      </c>
      <c r="V7">
        <v>9259655000</v>
      </c>
      <c r="W7">
        <v>9709535000</v>
      </c>
      <c r="X7">
        <v>9977096000</v>
      </c>
      <c r="Y7">
        <v>10434978000</v>
      </c>
      <c r="Z7">
        <v>10967687000</v>
      </c>
      <c r="AA7">
        <v>11458472000</v>
      </c>
      <c r="AB7">
        <v>11605744000</v>
      </c>
      <c r="AC7">
        <v>12569557000</v>
      </c>
      <c r="AD7">
        <v>13462215000</v>
      </c>
      <c r="AE7">
        <v>14228378000</v>
      </c>
      <c r="AF7">
        <v>15049121000</v>
      </c>
    </row>
    <row r="8" spans="1:32" x14ac:dyDescent="0.25">
      <c r="A8" t="s">
        <v>178</v>
      </c>
      <c r="B8" t="s">
        <v>267</v>
      </c>
      <c r="C8" t="s">
        <v>25</v>
      </c>
      <c r="D8" t="s">
        <v>26</v>
      </c>
      <c r="E8">
        <v>3823491000</v>
      </c>
      <c r="F8">
        <v>4146922000</v>
      </c>
      <c r="G8">
        <v>4429109000</v>
      </c>
      <c r="H8">
        <v>4811255000</v>
      </c>
      <c r="I8">
        <v>4934296000</v>
      </c>
      <c r="J8">
        <v>4957993000</v>
      </c>
      <c r="K8">
        <v>5106613000</v>
      </c>
      <c r="L8">
        <v>5406295000</v>
      </c>
      <c r="M8">
        <v>5694362000</v>
      </c>
      <c r="N8">
        <v>6047084000</v>
      </c>
      <c r="O8">
        <v>6369771000</v>
      </c>
      <c r="P8">
        <v>6475495000</v>
      </c>
      <c r="Q8">
        <v>6126326000</v>
      </c>
      <c r="R8">
        <v>6241287000</v>
      </c>
      <c r="S8">
        <v>6531991000</v>
      </c>
      <c r="T8">
        <v>6871567000</v>
      </c>
      <c r="U8">
        <v>7095279000</v>
      </c>
      <c r="V8">
        <v>7468703000</v>
      </c>
      <c r="W8">
        <v>7863214000</v>
      </c>
      <c r="X8">
        <v>8089697000</v>
      </c>
      <c r="Y8">
        <v>8499495000</v>
      </c>
      <c r="Z8">
        <v>8952810000</v>
      </c>
      <c r="AA8">
        <v>9386295000</v>
      </c>
      <c r="AB8">
        <v>9462543000</v>
      </c>
      <c r="AC8">
        <v>10361170000</v>
      </c>
      <c r="AD8">
        <v>11189501000</v>
      </c>
      <c r="AE8">
        <v>11806097000</v>
      </c>
      <c r="AF8">
        <v>12463662000</v>
      </c>
    </row>
    <row r="9" spans="1:32" x14ac:dyDescent="0.25">
      <c r="A9" t="s">
        <v>178</v>
      </c>
      <c r="B9" t="s">
        <v>267</v>
      </c>
      <c r="C9" t="s">
        <v>27</v>
      </c>
      <c r="D9" t="s">
        <v>261</v>
      </c>
      <c r="E9">
        <v>26612000</v>
      </c>
      <c r="F9">
        <v>27848000</v>
      </c>
      <c r="G9">
        <v>29474000</v>
      </c>
      <c r="H9">
        <v>30202000</v>
      </c>
      <c r="I9">
        <v>31309000</v>
      </c>
      <c r="J9">
        <v>31636000</v>
      </c>
      <c r="K9">
        <v>31645000</v>
      </c>
      <c r="L9">
        <v>34943000</v>
      </c>
      <c r="M9">
        <v>34647000</v>
      </c>
      <c r="N9">
        <v>37996000</v>
      </c>
      <c r="O9">
        <v>41802000</v>
      </c>
      <c r="P9">
        <v>42138000</v>
      </c>
      <c r="Q9">
        <v>42318000</v>
      </c>
      <c r="R9">
        <v>41360000</v>
      </c>
      <c r="S9">
        <v>41180000</v>
      </c>
      <c r="T9">
        <v>48063000</v>
      </c>
      <c r="U9">
        <v>48999000</v>
      </c>
      <c r="V9">
        <v>50971000</v>
      </c>
      <c r="W9">
        <v>50616000</v>
      </c>
      <c r="X9">
        <v>53650000</v>
      </c>
      <c r="Y9">
        <v>56190000</v>
      </c>
      <c r="Z9">
        <v>55200000</v>
      </c>
      <c r="AA9">
        <v>56166000</v>
      </c>
      <c r="AB9">
        <v>60722000</v>
      </c>
      <c r="AC9">
        <v>60936000</v>
      </c>
      <c r="AD9">
        <v>67443000</v>
      </c>
      <c r="AE9">
        <v>75648000</v>
      </c>
      <c r="AF9">
        <v>80082000</v>
      </c>
    </row>
    <row r="10" spans="1:32" x14ac:dyDescent="0.25">
      <c r="A10" t="s">
        <v>178</v>
      </c>
      <c r="B10" t="s">
        <v>267</v>
      </c>
      <c r="C10" t="s">
        <v>28</v>
      </c>
      <c r="D10" t="s">
        <v>29</v>
      </c>
      <c r="E10">
        <v>17142000</v>
      </c>
      <c r="F10">
        <v>18140000</v>
      </c>
      <c r="G10">
        <v>18808000</v>
      </c>
      <c r="H10">
        <v>19646000</v>
      </c>
      <c r="I10">
        <v>20831000</v>
      </c>
      <c r="J10">
        <v>20789000</v>
      </c>
      <c r="K10">
        <v>20488000</v>
      </c>
      <c r="L10">
        <v>22179000</v>
      </c>
      <c r="M10">
        <v>22034000</v>
      </c>
      <c r="N10">
        <v>21886000</v>
      </c>
      <c r="O10">
        <v>25338000</v>
      </c>
      <c r="P10">
        <v>25680000</v>
      </c>
      <c r="Q10">
        <v>25747000</v>
      </c>
      <c r="R10">
        <v>24281000</v>
      </c>
      <c r="S10">
        <v>23096000</v>
      </c>
      <c r="T10">
        <v>28304000</v>
      </c>
      <c r="U10">
        <v>28688000</v>
      </c>
      <c r="V10">
        <v>29109000</v>
      </c>
      <c r="W10">
        <v>27205000</v>
      </c>
      <c r="X10">
        <v>29030000</v>
      </c>
      <c r="Y10">
        <v>30860000</v>
      </c>
      <c r="Z10">
        <v>28423000</v>
      </c>
      <c r="AA10">
        <v>28627000</v>
      </c>
      <c r="AB10">
        <v>30592000</v>
      </c>
      <c r="AC10">
        <v>30590000</v>
      </c>
      <c r="AD10">
        <v>36140000</v>
      </c>
      <c r="AE10">
        <v>41768000</v>
      </c>
      <c r="AF10">
        <v>44527000</v>
      </c>
    </row>
    <row r="11" spans="1:32" x14ac:dyDescent="0.25">
      <c r="A11" t="s">
        <v>178</v>
      </c>
      <c r="B11" t="s">
        <v>267</v>
      </c>
      <c r="C11" t="s">
        <v>30</v>
      </c>
      <c r="D11" t="s">
        <v>31</v>
      </c>
      <c r="E11">
        <v>9470000</v>
      </c>
      <c r="F11">
        <v>9708000</v>
      </c>
      <c r="G11">
        <v>10666000</v>
      </c>
      <c r="H11">
        <v>10556000</v>
      </c>
      <c r="I11">
        <v>10478000</v>
      </c>
      <c r="J11">
        <v>10847000</v>
      </c>
      <c r="K11">
        <v>11157000</v>
      </c>
      <c r="L11">
        <v>12764000</v>
      </c>
      <c r="M11">
        <v>12613000</v>
      </c>
      <c r="N11">
        <v>16110000</v>
      </c>
      <c r="O11">
        <v>16464000</v>
      </c>
      <c r="P11">
        <v>16458000</v>
      </c>
      <c r="Q11">
        <v>16571000</v>
      </c>
      <c r="R11">
        <v>17079000</v>
      </c>
      <c r="S11">
        <v>18084000</v>
      </c>
      <c r="T11">
        <v>19760000</v>
      </c>
      <c r="U11">
        <v>20311000</v>
      </c>
      <c r="V11">
        <v>21862000</v>
      </c>
      <c r="W11">
        <v>23410000</v>
      </c>
      <c r="X11">
        <v>24619000</v>
      </c>
      <c r="Y11">
        <v>25331000</v>
      </c>
      <c r="Z11">
        <v>26777000</v>
      </c>
      <c r="AA11">
        <v>27540000</v>
      </c>
      <c r="AB11">
        <v>30130000</v>
      </c>
      <c r="AC11">
        <v>30346000</v>
      </c>
      <c r="AD11">
        <v>31304000</v>
      </c>
      <c r="AE11">
        <v>33880000</v>
      </c>
      <c r="AF11">
        <v>35555000</v>
      </c>
    </row>
    <row r="12" spans="1:32" x14ac:dyDescent="0.25">
      <c r="A12" t="s">
        <v>178</v>
      </c>
      <c r="B12" t="s">
        <v>267</v>
      </c>
      <c r="C12" t="s">
        <v>32</v>
      </c>
      <c r="D12" t="s">
        <v>216</v>
      </c>
      <c r="E12">
        <v>35121000</v>
      </c>
      <c r="F12">
        <v>35866000</v>
      </c>
      <c r="G12">
        <v>34789000</v>
      </c>
      <c r="H12">
        <v>35992000</v>
      </c>
      <c r="I12">
        <v>38614000</v>
      </c>
      <c r="J12">
        <v>35761000</v>
      </c>
      <c r="K12">
        <v>37119000</v>
      </c>
      <c r="L12">
        <v>41512000</v>
      </c>
      <c r="M12">
        <v>47195000</v>
      </c>
      <c r="N12">
        <v>56998000</v>
      </c>
      <c r="O12">
        <v>62709000</v>
      </c>
      <c r="P12">
        <v>72820000</v>
      </c>
      <c r="Q12">
        <v>64696000</v>
      </c>
      <c r="R12">
        <v>69168000</v>
      </c>
      <c r="S12">
        <v>80269000</v>
      </c>
      <c r="T12">
        <v>90527000</v>
      </c>
      <c r="U12">
        <v>93523000</v>
      </c>
      <c r="V12">
        <v>101137000</v>
      </c>
      <c r="W12">
        <v>91867000</v>
      </c>
      <c r="X12">
        <v>74501000</v>
      </c>
      <c r="Y12">
        <v>76881000</v>
      </c>
      <c r="Z12">
        <v>84771000</v>
      </c>
      <c r="AA12">
        <v>86235000</v>
      </c>
      <c r="AB12">
        <v>70137000</v>
      </c>
      <c r="AC12">
        <v>66835000</v>
      </c>
      <c r="AD12">
        <v>77768000</v>
      </c>
      <c r="AE12">
        <v>87417000</v>
      </c>
      <c r="AF12">
        <v>92465000</v>
      </c>
    </row>
    <row r="13" spans="1:32" x14ac:dyDescent="0.25">
      <c r="A13" t="s">
        <v>178</v>
      </c>
      <c r="B13" t="s">
        <v>267</v>
      </c>
      <c r="C13" t="s">
        <v>33</v>
      </c>
      <c r="D13" t="s">
        <v>34</v>
      </c>
      <c r="E13">
        <v>12295000</v>
      </c>
      <c r="F13">
        <v>12344000</v>
      </c>
      <c r="G13">
        <v>12338000</v>
      </c>
      <c r="H13">
        <v>13358000</v>
      </c>
      <c r="I13">
        <v>14099000</v>
      </c>
      <c r="J13">
        <v>13251000</v>
      </c>
      <c r="K13">
        <v>13653000</v>
      </c>
      <c r="L13">
        <v>15578000</v>
      </c>
      <c r="M13">
        <v>17199000</v>
      </c>
      <c r="N13">
        <v>20896000</v>
      </c>
      <c r="O13">
        <v>22581000</v>
      </c>
      <c r="P13">
        <v>27291000</v>
      </c>
      <c r="Q13">
        <v>25867000</v>
      </c>
      <c r="R13">
        <v>27581000</v>
      </c>
      <c r="S13">
        <v>30627000</v>
      </c>
      <c r="T13">
        <v>34979000</v>
      </c>
      <c r="U13">
        <v>36431000</v>
      </c>
      <c r="V13">
        <v>39296000</v>
      </c>
      <c r="W13">
        <v>38814000</v>
      </c>
      <c r="X13">
        <v>33722000</v>
      </c>
      <c r="Y13">
        <v>29293000</v>
      </c>
      <c r="Z13">
        <v>29839000</v>
      </c>
      <c r="AA13">
        <v>30827000</v>
      </c>
      <c r="AB13">
        <v>27563000</v>
      </c>
      <c r="AC13">
        <v>24107000</v>
      </c>
      <c r="AD13">
        <v>26413000</v>
      </c>
      <c r="AE13">
        <v>29116000</v>
      </c>
      <c r="AF13">
        <v>31824000</v>
      </c>
    </row>
    <row r="14" spans="1:32" x14ac:dyDescent="0.25">
      <c r="A14" t="s">
        <v>178</v>
      </c>
      <c r="B14" t="s">
        <v>267</v>
      </c>
      <c r="C14" t="s">
        <v>36</v>
      </c>
      <c r="D14" t="s">
        <v>217</v>
      </c>
      <c r="E14">
        <v>13837000</v>
      </c>
      <c r="F14">
        <v>14066000</v>
      </c>
      <c r="G14">
        <v>13638000</v>
      </c>
      <c r="H14">
        <v>13117000</v>
      </c>
      <c r="I14">
        <v>13239000</v>
      </c>
      <c r="J14">
        <v>12358000</v>
      </c>
      <c r="K14">
        <v>12519000</v>
      </c>
      <c r="L14">
        <v>13459000</v>
      </c>
      <c r="M14">
        <v>14379000</v>
      </c>
      <c r="N14">
        <v>15757000</v>
      </c>
      <c r="O14">
        <v>16262000</v>
      </c>
      <c r="P14">
        <v>17525000</v>
      </c>
      <c r="Q14">
        <v>16014000</v>
      </c>
      <c r="R14">
        <v>16776000</v>
      </c>
      <c r="S14">
        <v>18201000</v>
      </c>
      <c r="T14">
        <v>18912000</v>
      </c>
      <c r="U14">
        <v>18562000</v>
      </c>
      <c r="V14">
        <v>18454000</v>
      </c>
      <c r="W14">
        <v>18055000</v>
      </c>
      <c r="X14">
        <v>16383000</v>
      </c>
      <c r="Y14">
        <v>17623000</v>
      </c>
      <c r="Z14">
        <v>19021000</v>
      </c>
      <c r="AA14">
        <v>18995000</v>
      </c>
      <c r="AB14">
        <v>17526000</v>
      </c>
      <c r="AC14">
        <v>18611000</v>
      </c>
      <c r="AD14">
        <v>20370000</v>
      </c>
      <c r="AE14">
        <v>22324000</v>
      </c>
      <c r="AF14">
        <v>23658000</v>
      </c>
    </row>
    <row r="15" spans="1:32" x14ac:dyDescent="0.25">
      <c r="A15" t="s">
        <v>178</v>
      </c>
      <c r="B15" t="s">
        <v>267</v>
      </c>
      <c r="C15" t="s">
        <v>37</v>
      </c>
      <c r="D15" t="s">
        <v>38</v>
      </c>
      <c r="E15">
        <v>8989000</v>
      </c>
      <c r="F15">
        <v>9456000</v>
      </c>
      <c r="G15">
        <v>8813000</v>
      </c>
      <c r="H15">
        <v>9517000</v>
      </c>
      <c r="I15">
        <v>11276000</v>
      </c>
      <c r="J15">
        <v>10152000</v>
      </c>
      <c r="K15">
        <v>10947000</v>
      </c>
      <c r="L15">
        <v>12475000</v>
      </c>
      <c r="M15">
        <v>15617000</v>
      </c>
      <c r="N15">
        <v>20345000</v>
      </c>
      <c r="O15">
        <v>23866000</v>
      </c>
      <c r="P15">
        <v>28004000</v>
      </c>
      <c r="Q15">
        <v>22814000</v>
      </c>
      <c r="R15">
        <v>24811000</v>
      </c>
      <c r="S15">
        <v>31441000</v>
      </c>
      <c r="T15">
        <v>36636000</v>
      </c>
      <c r="U15">
        <v>38530000</v>
      </c>
      <c r="V15">
        <v>43387000</v>
      </c>
      <c r="W15">
        <v>34998000</v>
      </c>
      <c r="X15">
        <v>24396000</v>
      </c>
      <c r="Y15">
        <v>29965000</v>
      </c>
      <c r="Z15">
        <v>35911000</v>
      </c>
      <c r="AA15">
        <v>36412000</v>
      </c>
      <c r="AB15">
        <v>25048000</v>
      </c>
      <c r="AC15">
        <v>24117000</v>
      </c>
      <c r="AD15">
        <v>30985000</v>
      </c>
      <c r="AE15">
        <v>35977000</v>
      </c>
      <c r="AF15">
        <v>36984000</v>
      </c>
    </row>
    <row r="16" spans="1:32" x14ac:dyDescent="0.25">
      <c r="A16" t="s">
        <v>178</v>
      </c>
      <c r="B16" t="s">
        <v>267</v>
      </c>
      <c r="C16" t="s">
        <v>39</v>
      </c>
      <c r="D16" t="s">
        <v>40</v>
      </c>
      <c r="E16">
        <v>42111000</v>
      </c>
      <c r="F16">
        <v>43093000</v>
      </c>
      <c r="G16">
        <v>47188000</v>
      </c>
      <c r="H16">
        <v>50214000</v>
      </c>
      <c r="I16">
        <v>53904000</v>
      </c>
      <c r="J16">
        <v>54652000</v>
      </c>
      <c r="K16">
        <v>52935000</v>
      </c>
      <c r="L16">
        <v>55635000</v>
      </c>
      <c r="M16">
        <v>56130000</v>
      </c>
      <c r="N16">
        <v>60885000</v>
      </c>
      <c r="O16">
        <v>63083000</v>
      </c>
      <c r="P16">
        <v>66284000</v>
      </c>
      <c r="Q16">
        <v>66832000</v>
      </c>
      <c r="R16">
        <v>67652000</v>
      </c>
      <c r="S16">
        <v>71183000</v>
      </c>
      <c r="T16">
        <v>69760000</v>
      </c>
      <c r="U16">
        <v>72778000</v>
      </c>
      <c r="V16">
        <v>75188000</v>
      </c>
      <c r="W16">
        <v>77628000</v>
      </c>
      <c r="X16">
        <v>81409000</v>
      </c>
      <c r="Y16">
        <v>81578000</v>
      </c>
      <c r="Z16">
        <v>84491000</v>
      </c>
      <c r="AA16">
        <v>87943000</v>
      </c>
      <c r="AB16">
        <v>93513000</v>
      </c>
      <c r="AC16">
        <v>94715000</v>
      </c>
      <c r="AD16">
        <v>96304000</v>
      </c>
      <c r="AE16">
        <v>96992000</v>
      </c>
      <c r="AF16">
        <v>103431000</v>
      </c>
    </row>
    <row r="17" spans="1:32" x14ac:dyDescent="0.25">
      <c r="A17" t="s">
        <v>178</v>
      </c>
      <c r="B17" t="s">
        <v>267</v>
      </c>
      <c r="C17" t="s">
        <v>41</v>
      </c>
      <c r="D17" t="s">
        <v>42</v>
      </c>
      <c r="E17">
        <v>228597000</v>
      </c>
      <c r="F17">
        <v>253007000</v>
      </c>
      <c r="G17">
        <v>278246000</v>
      </c>
      <c r="H17">
        <v>307654000</v>
      </c>
      <c r="I17">
        <v>325444000</v>
      </c>
      <c r="J17">
        <v>327111000</v>
      </c>
      <c r="K17">
        <v>335793000</v>
      </c>
      <c r="L17">
        <v>357958000</v>
      </c>
      <c r="M17">
        <v>387531000</v>
      </c>
      <c r="N17">
        <v>421295000</v>
      </c>
      <c r="O17">
        <v>439998000</v>
      </c>
      <c r="P17">
        <v>433947000</v>
      </c>
      <c r="Q17">
        <v>368352000</v>
      </c>
      <c r="R17">
        <v>343763000</v>
      </c>
      <c r="S17">
        <v>347302000</v>
      </c>
      <c r="T17">
        <v>365906000</v>
      </c>
      <c r="U17">
        <v>387822000</v>
      </c>
      <c r="V17">
        <v>422384000</v>
      </c>
      <c r="W17">
        <v>458477000</v>
      </c>
      <c r="X17">
        <v>485888000</v>
      </c>
      <c r="Y17">
        <v>520422000</v>
      </c>
      <c r="Z17">
        <v>558275000</v>
      </c>
      <c r="AA17">
        <v>598437000</v>
      </c>
      <c r="AB17">
        <v>597775000</v>
      </c>
      <c r="AC17">
        <v>636908000</v>
      </c>
      <c r="AD17">
        <v>694310000</v>
      </c>
      <c r="AE17">
        <v>744986000</v>
      </c>
      <c r="AF17">
        <v>799308000</v>
      </c>
    </row>
    <row r="18" spans="1:32" x14ac:dyDescent="0.25">
      <c r="A18" t="s">
        <v>178</v>
      </c>
      <c r="B18" t="s">
        <v>267</v>
      </c>
      <c r="C18" t="s">
        <v>43</v>
      </c>
      <c r="D18" t="s">
        <v>44</v>
      </c>
      <c r="E18">
        <v>788978000</v>
      </c>
      <c r="F18">
        <v>834443000</v>
      </c>
      <c r="G18">
        <v>870204000</v>
      </c>
      <c r="H18">
        <v>918024000</v>
      </c>
      <c r="I18">
        <v>881895000</v>
      </c>
      <c r="J18">
        <v>846529000</v>
      </c>
      <c r="K18">
        <v>846989000</v>
      </c>
      <c r="L18">
        <v>873695000</v>
      </c>
      <c r="M18">
        <v>895469000</v>
      </c>
      <c r="N18">
        <v>923978000</v>
      </c>
      <c r="O18">
        <v>943645000</v>
      </c>
      <c r="P18">
        <v>931891000</v>
      </c>
      <c r="Q18">
        <v>835177000</v>
      </c>
      <c r="R18">
        <v>847169000</v>
      </c>
      <c r="S18">
        <v>882357000</v>
      </c>
      <c r="T18">
        <v>916950000</v>
      </c>
      <c r="U18">
        <v>931827000</v>
      </c>
      <c r="V18">
        <v>973018000</v>
      </c>
      <c r="W18">
        <v>1006425000</v>
      </c>
      <c r="X18">
        <v>1013141000</v>
      </c>
      <c r="Y18">
        <v>1053399000</v>
      </c>
      <c r="Z18">
        <v>1101197000</v>
      </c>
      <c r="AA18">
        <v>1129240000</v>
      </c>
      <c r="AB18">
        <v>1114185000</v>
      </c>
      <c r="AC18">
        <v>1177634000</v>
      </c>
      <c r="AD18">
        <v>1254194000</v>
      </c>
      <c r="AE18">
        <v>1306605000</v>
      </c>
      <c r="AF18">
        <v>1359135000</v>
      </c>
    </row>
    <row r="19" spans="1:32" x14ac:dyDescent="0.25">
      <c r="A19" t="s">
        <v>178</v>
      </c>
      <c r="B19" t="s">
        <v>267</v>
      </c>
      <c r="C19" t="s">
        <v>45</v>
      </c>
      <c r="D19" t="s">
        <v>46</v>
      </c>
      <c r="E19">
        <v>514618000</v>
      </c>
      <c r="F19">
        <v>549537000</v>
      </c>
      <c r="G19">
        <v>576748000</v>
      </c>
      <c r="H19">
        <v>615870000</v>
      </c>
      <c r="I19">
        <v>582752000</v>
      </c>
      <c r="J19">
        <v>552593000</v>
      </c>
      <c r="K19">
        <v>549336000</v>
      </c>
      <c r="L19">
        <v>572876000</v>
      </c>
      <c r="M19">
        <v>590030000</v>
      </c>
      <c r="N19">
        <v>614812000</v>
      </c>
      <c r="O19">
        <v>627420000</v>
      </c>
      <c r="P19">
        <v>615471000</v>
      </c>
      <c r="Q19">
        <v>539215000</v>
      </c>
      <c r="R19">
        <v>546219000</v>
      </c>
      <c r="S19">
        <v>578688000</v>
      </c>
      <c r="T19">
        <v>604382000</v>
      </c>
      <c r="U19">
        <v>611997000</v>
      </c>
      <c r="V19">
        <v>638559000</v>
      </c>
      <c r="W19">
        <v>662696000</v>
      </c>
      <c r="X19">
        <v>665963000</v>
      </c>
      <c r="Y19">
        <v>694846000</v>
      </c>
      <c r="Z19">
        <v>731818000</v>
      </c>
      <c r="AA19">
        <v>746699000</v>
      </c>
      <c r="AB19">
        <v>727109000</v>
      </c>
      <c r="AC19">
        <v>773552000</v>
      </c>
      <c r="AD19">
        <v>818782000</v>
      </c>
      <c r="AE19">
        <v>858804000</v>
      </c>
      <c r="AF19">
        <v>893038000</v>
      </c>
    </row>
    <row r="20" spans="1:32" x14ac:dyDescent="0.25">
      <c r="A20" t="s">
        <v>178</v>
      </c>
      <c r="B20" t="s">
        <v>267</v>
      </c>
      <c r="C20" t="s">
        <v>47</v>
      </c>
      <c r="D20" t="s">
        <v>218</v>
      </c>
      <c r="E20">
        <v>19184000</v>
      </c>
      <c r="F20">
        <v>20456000</v>
      </c>
      <c r="G20">
        <v>21716000</v>
      </c>
      <c r="H20">
        <v>22190000</v>
      </c>
      <c r="I20">
        <v>21569000</v>
      </c>
      <c r="J20">
        <v>21534000</v>
      </c>
      <c r="K20">
        <v>21750000</v>
      </c>
      <c r="L20">
        <v>23240000</v>
      </c>
      <c r="M20">
        <v>24823000</v>
      </c>
      <c r="N20">
        <v>24803000</v>
      </c>
      <c r="O20">
        <v>23603000</v>
      </c>
      <c r="P20">
        <v>21240000</v>
      </c>
      <c r="Q20">
        <v>16311000</v>
      </c>
      <c r="R20">
        <v>15854000</v>
      </c>
      <c r="S20">
        <v>16258000</v>
      </c>
      <c r="T20">
        <v>16656000</v>
      </c>
      <c r="U20">
        <v>17711000</v>
      </c>
      <c r="V20">
        <v>19374000</v>
      </c>
      <c r="W20">
        <v>20428000</v>
      </c>
      <c r="X20">
        <v>21052000</v>
      </c>
      <c r="Y20">
        <v>22261000</v>
      </c>
      <c r="Z20">
        <v>23537000</v>
      </c>
      <c r="AA20">
        <v>24637000</v>
      </c>
      <c r="AB20">
        <v>25435000</v>
      </c>
      <c r="AC20">
        <v>28224000</v>
      </c>
      <c r="AD20">
        <v>31296000</v>
      </c>
      <c r="AE20">
        <v>31644000</v>
      </c>
      <c r="AF20">
        <v>32297000</v>
      </c>
    </row>
    <row r="21" spans="1:32" x14ac:dyDescent="0.25">
      <c r="A21" t="s">
        <v>178</v>
      </c>
      <c r="B21" t="s">
        <v>267</v>
      </c>
      <c r="C21" t="s">
        <v>48</v>
      </c>
      <c r="D21" t="s">
        <v>219</v>
      </c>
      <c r="E21">
        <v>22083000</v>
      </c>
      <c r="F21">
        <v>23369000</v>
      </c>
      <c r="G21">
        <v>24557000</v>
      </c>
      <c r="H21">
        <v>26049000</v>
      </c>
      <c r="I21">
        <v>26171000</v>
      </c>
      <c r="J21">
        <v>25882000</v>
      </c>
      <c r="K21">
        <v>25912000</v>
      </c>
      <c r="L21">
        <v>26696000</v>
      </c>
      <c r="M21">
        <v>28194000</v>
      </c>
      <c r="N21">
        <v>29254000</v>
      </c>
      <c r="O21">
        <v>29684000</v>
      </c>
      <c r="P21">
        <v>27778000</v>
      </c>
      <c r="Q21">
        <v>22709000</v>
      </c>
      <c r="R21">
        <v>22324000</v>
      </c>
      <c r="S21">
        <v>22690000</v>
      </c>
      <c r="T21">
        <v>23380000</v>
      </c>
      <c r="U21">
        <v>24080000</v>
      </c>
      <c r="V21">
        <v>25637000</v>
      </c>
      <c r="W21">
        <v>27080000</v>
      </c>
      <c r="X21">
        <v>28007000</v>
      </c>
      <c r="Y21">
        <v>29470000</v>
      </c>
      <c r="Z21">
        <v>30734000</v>
      </c>
      <c r="AA21">
        <v>31789000</v>
      </c>
      <c r="AB21">
        <v>31447000</v>
      </c>
      <c r="AC21">
        <v>33113000</v>
      </c>
      <c r="AD21">
        <v>35344000</v>
      </c>
      <c r="AE21">
        <v>37420000</v>
      </c>
      <c r="AF21">
        <v>38942000</v>
      </c>
    </row>
    <row r="22" spans="1:32" x14ac:dyDescent="0.25">
      <c r="A22" t="s">
        <v>178</v>
      </c>
      <c r="B22" t="s">
        <v>267</v>
      </c>
      <c r="C22" t="s">
        <v>49</v>
      </c>
      <c r="D22" t="s">
        <v>220</v>
      </c>
      <c r="E22">
        <v>32433000</v>
      </c>
      <c r="F22">
        <v>33266000</v>
      </c>
      <c r="G22">
        <v>33679000</v>
      </c>
      <c r="H22">
        <v>34422000</v>
      </c>
      <c r="I22">
        <v>31665000</v>
      </c>
      <c r="J22">
        <v>29314000</v>
      </c>
      <c r="K22">
        <v>28570000</v>
      </c>
      <c r="L22">
        <v>30053000</v>
      </c>
      <c r="M22">
        <v>30701000</v>
      </c>
      <c r="N22">
        <v>31978000</v>
      </c>
      <c r="O22">
        <v>32497000</v>
      </c>
      <c r="P22">
        <v>33007000</v>
      </c>
      <c r="Q22">
        <v>25597000</v>
      </c>
      <c r="R22">
        <v>26684000</v>
      </c>
      <c r="S22">
        <v>29684000</v>
      </c>
      <c r="T22">
        <v>31220000</v>
      </c>
      <c r="U22">
        <v>30869000</v>
      </c>
      <c r="V22">
        <v>31826000</v>
      </c>
      <c r="W22">
        <v>31636000</v>
      </c>
      <c r="X22">
        <v>30388000</v>
      </c>
      <c r="Y22">
        <v>31764000</v>
      </c>
      <c r="Z22">
        <v>33977000</v>
      </c>
      <c r="AA22">
        <v>34039000</v>
      </c>
      <c r="AB22">
        <v>30946000</v>
      </c>
      <c r="AC22">
        <v>34463000</v>
      </c>
      <c r="AD22">
        <v>38126000</v>
      </c>
      <c r="AE22">
        <v>40062000</v>
      </c>
      <c r="AF22">
        <v>41277000</v>
      </c>
    </row>
    <row r="23" spans="1:32" x14ac:dyDescent="0.25">
      <c r="A23" t="s">
        <v>178</v>
      </c>
      <c r="B23" t="s">
        <v>267</v>
      </c>
      <c r="C23" t="s">
        <v>50</v>
      </c>
      <c r="D23" t="s">
        <v>221</v>
      </c>
      <c r="E23">
        <v>70801000</v>
      </c>
      <c r="F23">
        <v>74259000</v>
      </c>
      <c r="G23">
        <v>76190000</v>
      </c>
      <c r="H23">
        <v>80195000</v>
      </c>
      <c r="I23">
        <v>77112000</v>
      </c>
      <c r="J23">
        <v>74071000</v>
      </c>
      <c r="K23">
        <v>73494000</v>
      </c>
      <c r="L23">
        <v>77179000</v>
      </c>
      <c r="M23">
        <v>81071000</v>
      </c>
      <c r="N23">
        <v>85389000</v>
      </c>
      <c r="O23">
        <v>88907000</v>
      </c>
      <c r="P23">
        <v>90495000</v>
      </c>
      <c r="Q23">
        <v>77502000</v>
      </c>
      <c r="R23">
        <v>77964000</v>
      </c>
      <c r="S23">
        <v>83943000</v>
      </c>
      <c r="T23">
        <v>90276000</v>
      </c>
      <c r="U23">
        <v>91191000</v>
      </c>
      <c r="V23">
        <v>95323000</v>
      </c>
      <c r="W23">
        <v>97092000</v>
      </c>
      <c r="X23">
        <v>95605000</v>
      </c>
      <c r="Y23">
        <v>99341000</v>
      </c>
      <c r="Z23">
        <v>105283000</v>
      </c>
      <c r="AA23">
        <v>106864000</v>
      </c>
      <c r="AB23">
        <v>101674000</v>
      </c>
      <c r="AC23">
        <v>107978000</v>
      </c>
      <c r="AD23">
        <v>116014000</v>
      </c>
      <c r="AE23">
        <v>122579000</v>
      </c>
      <c r="AF23">
        <v>128099000</v>
      </c>
    </row>
    <row r="24" spans="1:32" x14ac:dyDescent="0.25">
      <c r="A24" t="s">
        <v>178</v>
      </c>
      <c r="B24" t="s">
        <v>267</v>
      </c>
      <c r="C24" t="s">
        <v>51</v>
      </c>
      <c r="D24" t="s">
        <v>52</v>
      </c>
      <c r="E24">
        <v>72354000</v>
      </c>
      <c r="F24">
        <v>74947000</v>
      </c>
      <c r="G24">
        <v>76056000</v>
      </c>
      <c r="H24">
        <v>80170000</v>
      </c>
      <c r="I24">
        <v>74926000</v>
      </c>
      <c r="J24">
        <v>69568000</v>
      </c>
      <c r="K24">
        <v>68687000</v>
      </c>
      <c r="L24">
        <v>71845000</v>
      </c>
      <c r="M24">
        <v>75459000</v>
      </c>
      <c r="N24">
        <v>79304000</v>
      </c>
      <c r="O24">
        <v>82800000</v>
      </c>
      <c r="P24">
        <v>84206000</v>
      </c>
      <c r="Q24">
        <v>73943000</v>
      </c>
      <c r="R24">
        <v>75165000</v>
      </c>
      <c r="S24">
        <v>83233000</v>
      </c>
      <c r="T24">
        <v>88411000</v>
      </c>
      <c r="U24">
        <v>88681000</v>
      </c>
      <c r="V24">
        <v>92622000</v>
      </c>
      <c r="W24">
        <v>94664000</v>
      </c>
      <c r="X24">
        <v>90788000</v>
      </c>
      <c r="Y24">
        <v>94780000</v>
      </c>
      <c r="Z24">
        <v>100457000</v>
      </c>
      <c r="AA24">
        <v>101911000</v>
      </c>
      <c r="AB24">
        <v>96132000</v>
      </c>
      <c r="AC24">
        <v>101891000</v>
      </c>
      <c r="AD24">
        <v>110078000</v>
      </c>
      <c r="AE24">
        <v>116065000</v>
      </c>
      <c r="AF24">
        <v>120012000</v>
      </c>
    </row>
    <row r="25" spans="1:32" x14ac:dyDescent="0.25">
      <c r="A25" t="s">
        <v>178</v>
      </c>
      <c r="B25" t="s">
        <v>267</v>
      </c>
      <c r="C25" t="s">
        <v>53</v>
      </c>
      <c r="D25" t="s">
        <v>222</v>
      </c>
      <c r="E25">
        <v>109732000</v>
      </c>
      <c r="F25">
        <v>118402000</v>
      </c>
      <c r="G25">
        <v>128596000</v>
      </c>
      <c r="H25">
        <v>149631000</v>
      </c>
      <c r="I25">
        <v>136221000</v>
      </c>
      <c r="J25">
        <v>120047000</v>
      </c>
      <c r="K25">
        <v>115829000</v>
      </c>
      <c r="L25">
        <v>119634000</v>
      </c>
      <c r="M25">
        <v>123200000</v>
      </c>
      <c r="N25">
        <v>129631000</v>
      </c>
      <c r="O25">
        <v>131825000</v>
      </c>
      <c r="P25">
        <v>128167000</v>
      </c>
      <c r="Q25">
        <v>118619000</v>
      </c>
      <c r="R25">
        <v>123467000</v>
      </c>
      <c r="S25">
        <v>128747000</v>
      </c>
      <c r="T25">
        <v>130664000</v>
      </c>
      <c r="U25">
        <v>128136000</v>
      </c>
      <c r="V25">
        <v>132262000</v>
      </c>
      <c r="W25">
        <v>137529000</v>
      </c>
      <c r="X25">
        <v>142701000</v>
      </c>
      <c r="Y25">
        <v>150705000</v>
      </c>
      <c r="Z25">
        <v>158131000</v>
      </c>
      <c r="AA25">
        <v>161193000</v>
      </c>
      <c r="AB25">
        <v>169016000</v>
      </c>
      <c r="AC25">
        <v>180044000</v>
      </c>
      <c r="AD25">
        <v>178228000</v>
      </c>
      <c r="AE25">
        <v>183522000</v>
      </c>
      <c r="AF25">
        <v>187376000</v>
      </c>
    </row>
    <row r="26" spans="1:32" x14ac:dyDescent="0.25">
      <c r="A26" t="s">
        <v>178</v>
      </c>
      <c r="B26" t="s">
        <v>267</v>
      </c>
      <c r="C26" t="s">
        <v>54</v>
      </c>
      <c r="D26" t="s">
        <v>223</v>
      </c>
      <c r="E26">
        <v>27006000</v>
      </c>
      <c r="F26">
        <v>28107000</v>
      </c>
      <c r="G26">
        <v>29501000</v>
      </c>
      <c r="H26">
        <v>31274000</v>
      </c>
      <c r="I26">
        <v>30045000</v>
      </c>
      <c r="J26">
        <v>28038000</v>
      </c>
      <c r="K26">
        <v>27703000</v>
      </c>
      <c r="L26">
        <v>28558000</v>
      </c>
      <c r="M26">
        <v>29092000</v>
      </c>
      <c r="N26">
        <v>30291000</v>
      </c>
      <c r="O26">
        <v>31037000</v>
      </c>
      <c r="P26">
        <v>30871000</v>
      </c>
      <c r="Q26">
        <v>28567000</v>
      </c>
      <c r="R26">
        <v>29199000</v>
      </c>
      <c r="S26">
        <v>30644000</v>
      </c>
      <c r="T26">
        <v>31889000</v>
      </c>
      <c r="U26">
        <v>33017000</v>
      </c>
      <c r="V26">
        <v>33582000</v>
      </c>
      <c r="W26">
        <v>34671000</v>
      </c>
      <c r="X26">
        <v>34952000</v>
      </c>
      <c r="Y26">
        <v>36458000</v>
      </c>
      <c r="Z26">
        <v>37625000</v>
      </c>
      <c r="AA26">
        <v>38230000</v>
      </c>
      <c r="AB26">
        <v>37375000</v>
      </c>
      <c r="AC26">
        <v>39789000</v>
      </c>
      <c r="AD26">
        <v>41861000</v>
      </c>
      <c r="AE26">
        <v>43694000</v>
      </c>
      <c r="AF26">
        <v>47290000</v>
      </c>
    </row>
    <row r="27" spans="1:32" x14ac:dyDescent="0.25">
      <c r="A27" t="s">
        <v>178</v>
      </c>
      <c r="B27" t="s">
        <v>267</v>
      </c>
      <c r="C27" t="s">
        <v>55</v>
      </c>
      <c r="D27" t="s">
        <v>56</v>
      </c>
      <c r="E27">
        <v>63330000</v>
      </c>
      <c r="F27">
        <v>71421000</v>
      </c>
      <c r="G27">
        <v>77205000</v>
      </c>
      <c r="H27">
        <v>80210000</v>
      </c>
      <c r="I27">
        <v>73360000</v>
      </c>
      <c r="J27">
        <v>73815000</v>
      </c>
      <c r="K27">
        <v>75610000</v>
      </c>
      <c r="L27">
        <v>76231000</v>
      </c>
      <c r="M27">
        <v>75371000</v>
      </c>
      <c r="N27">
        <v>75409000</v>
      </c>
      <c r="O27">
        <v>72483000</v>
      </c>
      <c r="P27">
        <v>63683000</v>
      </c>
      <c r="Q27">
        <v>47971000</v>
      </c>
      <c r="R27">
        <v>48568000</v>
      </c>
      <c r="S27">
        <v>52541000</v>
      </c>
      <c r="T27">
        <v>56836000</v>
      </c>
      <c r="U27">
        <v>59315000</v>
      </c>
      <c r="V27">
        <v>64720000</v>
      </c>
      <c r="W27">
        <v>69905000</v>
      </c>
      <c r="X27">
        <v>72429000</v>
      </c>
      <c r="Y27">
        <v>75338000</v>
      </c>
      <c r="Z27">
        <v>79772000</v>
      </c>
      <c r="AA27">
        <v>80308000</v>
      </c>
      <c r="AB27">
        <v>72870000</v>
      </c>
      <c r="AC27">
        <v>79872000</v>
      </c>
      <c r="AD27">
        <v>87518000</v>
      </c>
      <c r="AE27">
        <v>92486000</v>
      </c>
      <c r="AF27">
        <v>96593000</v>
      </c>
    </row>
    <row r="28" spans="1:32" x14ac:dyDescent="0.25">
      <c r="A28" t="s">
        <v>178</v>
      </c>
      <c r="B28" t="s">
        <v>267</v>
      </c>
      <c r="C28" t="s">
        <v>57</v>
      </c>
      <c r="D28" t="s">
        <v>58</v>
      </c>
      <c r="E28">
        <v>46559000</v>
      </c>
      <c r="F28">
        <v>49954000</v>
      </c>
      <c r="G28">
        <v>50967000</v>
      </c>
      <c r="H28">
        <v>50461000</v>
      </c>
      <c r="I28">
        <v>51393000</v>
      </c>
      <c r="J28">
        <v>50784000</v>
      </c>
      <c r="K28">
        <v>51066000</v>
      </c>
      <c r="L28">
        <v>56073000</v>
      </c>
      <c r="M28">
        <v>57121000</v>
      </c>
      <c r="N28">
        <v>61792000</v>
      </c>
      <c r="O28">
        <v>65784000</v>
      </c>
      <c r="P28">
        <v>68301000</v>
      </c>
      <c r="Q28">
        <v>66796000</v>
      </c>
      <c r="R28">
        <v>66509000</v>
      </c>
      <c r="S28">
        <v>69228000</v>
      </c>
      <c r="T28">
        <v>71522000</v>
      </c>
      <c r="U28">
        <v>73897000</v>
      </c>
      <c r="V28">
        <v>75694000</v>
      </c>
      <c r="W28">
        <v>77790000</v>
      </c>
      <c r="X28">
        <v>77315000</v>
      </c>
      <c r="Y28">
        <v>78965000</v>
      </c>
      <c r="Z28">
        <v>83345000</v>
      </c>
      <c r="AA28">
        <v>87538000</v>
      </c>
      <c r="AB28">
        <v>84263000</v>
      </c>
      <c r="AC28">
        <v>83569000</v>
      </c>
      <c r="AD28">
        <v>90464000</v>
      </c>
      <c r="AE28">
        <v>99947000</v>
      </c>
      <c r="AF28">
        <v>106326000</v>
      </c>
    </row>
    <row r="29" spans="1:32" x14ac:dyDescent="0.25">
      <c r="A29" t="s">
        <v>178</v>
      </c>
      <c r="B29" t="s">
        <v>267</v>
      </c>
      <c r="C29" t="s">
        <v>59</v>
      </c>
      <c r="D29" t="s">
        <v>224</v>
      </c>
      <c r="E29">
        <v>19649000</v>
      </c>
      <c r="F29">
        <v>21261000</v>
      </c>
      <c r="G29">
        <v>22711000</v>
      </c>
      <c r="H29">
        <v>23926000</v>
      </c>
      <c r="I29">
        <v>22918000</v>
      </c>
      <c r="J29">
        <v>22469000</v>
      </c>
      <c r="K29">
        <v>22359000</v>
      </c>
      <c r="L29">
        <v>23219000</v>
      </c>
      <c r="M29">
        <v>23605000</v>
      </c>
      <c r="N29">
        <v>23980000</v>
      </c>
      <c r="O29">
        <v>23780000</v>
      </c>
      <c r="P29">
        <v>22174000</v>
      </c>
      <c r="Q29">
        <v>17713000</v>
      </c>
      <c r="R29">
        <v>16693000</v>
      </c>
      <c r="S29">
        <v>16840000</v>
      </c>
      <c r="T29">
        <v>17302000</v>
      </c>
      <c r="U29">
        <v>17894000</v>
      </c>
      <c r="V29">
        <v>18724000</v>
      </c>
      <c r="W29">
        <v>20277000</v>
      </c>
      <c r="X29">
        <v>20968000</v>
      </c>
      <c r="Y29">
        <v>21959000</v>
      </c>
      <c r="Z29">
        <v>22579000</v>
      </c>
      <c r="AA29">
        <v>22394000</v>
      </c>
      <c r="AB29">
        <v>21806000</v>
      </c>
      <c r="AC29">
        <v>23619000</v>
      </c>
      <c r="AD29">
        <v>24888000</v>
      </c>
      <c r="AE29">
        <v>24555000</v>
      </c>
      <c r="AF29">
        <v>25178000</v>
      </c>
    </row>
    <row r="30" spans="1:32" x14ac:dyDescent="0.25">
      <c r="A30" t="s">
        <v>178</v>
      </c>
      <c r="B30" t="s">
        <v>267</v>
      </c>
      <c r="C30" t="s">
        <v>60</v>
      </c>
      <c r="D30" t="s">
        <v>61</v>
      </c>
      <c r="E30">
        <v>31485000</v>
      </c>
      <c r="F30">
        <v>34094000</v>
      </c>
      <c r="G30">
        <v>35571000</v>
      </c>
      <c r="H30">
        <v>37341000</v>
      </c>
      <c r="I30">
        <v>37371000</v>
      </c>
      <c r="J30">
        <v>37073000</v>
      </c>
      <c r="K30">
        <v>38356000</v>
      </c>
      <c r="L30">
        <v>40149000</v>
      </c>
      <c r="M30">
        <v>41393000</v>
      </c>
      <c r="N30">
        <v>42981000</v>
      </c>
      <c r="O30">
        <v>45019000</v>
      </c>
      <c r="P30">
        <v>45548000</v>
      </c>
      <c r="Q30">
        <v>43488000</v>
      </c>
      <c r="R30">
        <v>43795000</v>
      </c>
      <c r="S30">
        <v>44880000</v>
      </c>
      <c r="T30">
        <v>46226000</v>
      </c>
      <c r="U30">
        <v>47204000</v>
      </c>
      <c r="V30">
        <v>48796000</v>
      </c>
      <c r="W30">
        <v>51622000</v>
      </c>
      <c r="X30">
        <v>51757000</v>
      </c>
      <c r="Y30">
        <v>53804000</v>
      </c>
      <c r="Z30">
        <v>56378000</v>
      </c>
      <c r="AA30">
        <v>57797000</v>
      </c>
      <c r="AB30">
        <v>56144000</v>
      </c>
      <c r="AC30">
        <v>60989000</v>
      </c>
      <c r="AD30">
        <v>64965000</v>
      </c>
      <c r="AE30">
        <v>66829000</v>
      </c>
      <c r="AF30">
        <v>69647000</v>
      </c>
    </row>
    <row r="31" spans="1:32" x14ac:dyDescent="0.25">
      <c r="A31" t="s">
        <v>178</v>
      </c>
      <c r="B31" t="s">
        <v>267</v>
      </c>
      <c r="C31" t="s">
        <v>62</v>
      </c>
      <c r="D31" t="s">
        <v>63</v>
      </c>
      <c r="E31">
        <v>274360000</v>
      </c>
      <c r="F31">
        <v>284907000</v>
      </c>
      <c r="G31">
        <v>293456000</v>
      </c>
      <c r="H31">
        <v>302155000</v>
      </c>
      <c r="I31">
        <v>299144000</v>
      </c>
      <c r="J31">
        <v>293936000</v>
      </c>
      <c r="K31">
        <v>297652000</v>
      </c>
      <c r="L31">
        <v>300819000</v>
      </c>
      <c r="M31">
        <v>305439000</v>
      </c>
      <c r="N31">
        <v>309166000</v>
      </c>
      <c r="O31">
        <v>316225000</v>
      </c>
      <c r="P31">
        <v>316420000</v>
      </c>
      <c r="Q31">
        <v>295962000</v>
      </c>
      <c r="R31">
        <v>300950000</v>
      </c>
      <c r="S31">
        <v>303669000</v>
      </c>
      <c r="T31">
        <v>312568000</v>
      </c>
      <c r="U31">
        <v>319830000</v>
      </c>
      <c r="V31">
        <v>334459000</v>
      </c>
      <c r="W31">
        <v>343730000</v>
      </c>
      <c r="X31">
        <v>347178000</v>
      </c>
      <c r="Y31">
        <v>358553000</v>
      </c>
      <c r="Z31">
        <v>369379000</v>
      </c>
      <c r="AA31">
        <v>382540000</v>
      </c>
      <c r="AB31">
        <v>387076000</v>
      </c>
      <c r="AC31">
        <v>404082000</v>
      </c>
      <c r="AD31">
        <v>435411000</v>
      </c>
      <c r="AE31">
        <v>447802000</v>
      </c>
      <c r="AF31">
        <v>466097000</v>
      </c>
    </row>
    <row r="32" spans="1:32" x14ac:dyDescent="0.25">
      <c r="A32" t="s">
        <v>178</v>
      </c>
      <c r="B32" t="s">
        <v>267</v>
      </c>
      <c r="C32" t="s">
        <v>64</v>
      </c>
      <c r="D32" t="s">
        <v>245</v>
      </c>
      <c r="E32">
        <v>62596000</v>
      </c>
      <c r="F32">
        <v>66630000</v>
      </c>
      <c r="G32">
        <v>69389000</v>
      </c>
      <c r="H32">
        <v>71893000</v>
      </c>
      <c r="I32">
        <v>73546000</v>
      </c>
      <c r="J32">
        <v>74836000</v>
      </c>
      <c r="K32">
        <v>77627000</v>
      </c>
      <c r="L32">
        <v>78938000</v>
      </c>
      <c r="M32">
        <v>79944000</v>
      </c>
      <c r="N32">
        <v>81154000</v>
      </c>
      <c r="O32">
        <v>84278000</v>
      </c>
      <c r="P32">
        <v>86051000</v>
      </c>
      <c r="Q32">
        <v>85503000</v>
      </c>
      <c r="R32">
        <v>88147000</v>
      </c>
      <c r="S32">
        <v>88066000</v>
      </c>
      <c r="T32">
        <v>91888000</v>
      </c>
      <c r="U32">
        <v>94371000</v>
      </c>
      <c r="V32">
        <v>100054000</v>
      </c>
      <c r="W32">
        <v>103480000</v>
      </c>
      <c r="X32">
        <v>107643000</v>
      </c>
      <c r="Y32">
        <v>113482000</v>
      </c>
      <c r="Z32">
        <v>117465000</v>
      </c>
      <c r="AA32">
        <v>121601000</v>
      </c>
      <c r="AB32">
        <v>127613000</v>
      </c>
      <c r="AC32">
        <v>135714000</v>
      </c>
      <c r="AD32">
        <v>148379000</v>
      </c>
      <c r="AE32">
        <v>152348000</v>
      </c>
      <c r="AF32">
        <v>160356000</v>
      </c>
    </row>
    <row r="33" spans="1:32" x14ac:dyDescent="0.25">
      <c r="A33" t="s">
        <v>178</v>
      </c>
      <c r="B33" t="s">
        <v>267</v>
      </c>
      <c r="C33" t="s">
        <v>65</v>
      </c>
      <c r="D33" t="s">
        <v>66</v>
      </c>
      <c r="E33">
        <v>20287000</v>
      </c>
      <c r="F33">
        <v>20730000</v>
      </c>
      <c r="G33">
        <v>20552000</v>
      </c>
      <c r="H33">
        <v>20387000</v>
      </c>
      <c r="I33">
        <v>18541000</v>
      </c>
      <c r="J33">
        <v>17562000</v>
      </c>
      <c r="K33">
        <v>16795000</v>
      </c>
      <c r="L33">
        <v>16506000</v>
      </c>
      <c r="M33">
        <v>15568000</v>
      </c>
      <c r="N33">
        <v>14771000</v>
      </c>
      <c r="O33">
        <v>14433000</v>
      </c>
      <c r="P33">
        <v>13480000</v>
      </c>
      <c r="Q33">
        <v>10873000</v>
      </c>
      <c r="R33">
        <v>10931000</v>
      </c>
      <c r="S33">
        <v>11000000</v>
      </c>
      <c r="T33">
        <v>11156000</v>
      </c>
      <c r="U33">
        <v>11490000</v>
      </c>
      <c r="V33">
        <v>12081000</v>
      </c>
      <c r="W33">
        <v>12017000</v>
      </c>
      <c r="X33">
        <v>12034000</v>
      </c>
      <c r="Y33">
        <v>12300000</v>
      </c>
      <c r="Z33">
        <v>12544000</v>
      </c>
      <c r="AA33">
        <v>12376000</v>
      </c>
      <c r="AB33">
        <v>11524000</v>
      </c>
      <c r="AC33">
        <v>12329000</v>
      </c>
      <c r="AD33">
        <v>13009000</v>
      </c>
      <c r="AE33">
        <v>12595000</v>
      </c>
      <c r="AF33">
        <v>12641000</v>
      </c>
    </row>
    <row r="34" spans="1:32" x14ac:dyDescent="0.25">
      <c r="A34" t="s">
        <v>178</v>
      </c>
      <c r="B34" t="s">
        <v>267</v>
      </c>
      <c r="C34" t="s">
        <v>67</v>
      </c>
      <c r="D34" t="s">
        <v>225</v>
      </c>
      <c r="E34">
        <v>18055000</v>
      </c>
      <c r="F34">
        <v>17793000</v>
      </c>
      <c r="G34">
        <v>16587000</v>
      </c>
      <c r="H34">
        <v>15874000</v>
      </c>
      <c r="I34">
        <v>14393000</v>
      </c>
      <c r="J34">
        <v>12733000</v>
      </c>
      <c r="K34">
        <v>12059000</v>
      </c>
      <c r="L34">
        <v>11887000</v>
      </c>
      <c r="M34">
        <v>11311000</v>
      </c>
      <c r="N34">
        <v>10962000</v>
      </c>
      <c r="O34">
        <v>10651000</v>
      </c>
      <c r="P34">
        <v>10451000</v>
      </c>
      <c r="Q34">
        <v>8585000</v>
      </c>
      <c r="R34">
        <v>8384000</v>
      </c>
      <c r="S34">
        <v>8148000</v>
      </c>
      <c r="T34">
        <v>8167000</v>
      </c>
      <c r="U34">
        <v>8194000</v>
      </c>
      <c r="V34">
        <v>8370000</v>
      </c>
      <c r="W34">
        <v>8174000</v>
      </c>
      <c r="X34">
        <v>8060000</v>
      </c>
      <c r="Y34">
        <v>7885000</v>
      </c>
      <c r="Z34">
        <v>7762000</v>
      </c>
      <c r="AA34">
        <v>7644000</v>
      </c>
      <c r="AB34">
        <v>6744000</v>
      </c>
      <c r="AC34">
        <v>7294000</v>
      </c>
      <c r="AD34">
        <v>7914000</v>
      </c>
      <c r="AE34">
        <v>7844000</v>
      </c>
      <c r="AF34">
        <v>7740000</v>
      </c>
    </row>
    <row r="35" spans="1:32" x14ac:dyDescent="0.25">
      <c r="A35" t="s">
        <v>178</v>
      </c>
      <c r="B35" t="s">
        <v>267</v>
      </c>
      <c r="C35" t="s">
        <v>68</v>
      </c>
      <c r="D35" t="s">
        <v>226</v>
      </c>
      <c r="E35">
        <v>31656000</v>
      </c>
      <c r="F35">
        <v>31893000</v>
      </c>
      <c r="G35">
        <v>32706000</v>
      </c>
      <c r="H35">
        <v>33241000</v>
      </c>
      <c r="I35">
        <v>32610000</v>
      </c>
      <c r="J35">
        <v>31981000</v>
      </c>
      <c r="K35">
        <v>31824000</v>
      </c>
      <c r="L35">
        <v>31316000</v>
      </c>
      <c r="M35">
        <v>31314000</v>
      </c>
      <c r="N35">
        <v>31081000</v>
      </c>
      <c r="O35">
        <v>31376000</v>
      </c>
      <c r="P35">
        <v>31216000</v>
      </c>
      <c r="Q35">
        <v>28472000</v>
      </c>
      <c r="R35">
        <v>28905000</v>
      </c>
      <c r="S35">
        <v>29194000</v>
      </c>
      <c r="T35">
        <v>29123000</v>
      </c>
      <c r="U35">
        <v>29352000</v>
      </c>
      <c r="V35">
        <v>29785000</v>
      </c>
      <c r="W35">
        <v>30172000</v>
      </c>
      <c r="X35">
        <v>29957000</v>
      </c>
      <c r="Y35">
        <v>30386000</v>
      </c>
      <c r="Z35">
        <v>31315000</v>
      </c>
      <c r="AA35">
        <v>32452000</v>
      </c>
      <c r="AB35">
        <v>32016000</v>
      </c>
      <c r="AC35">
        <v>32518000</v>
      </c>
      <c r="AD35">
        <v>34515000</v>
      </c>
      <c r="AE35">
        <v>35313000</v>
      </c>
      <c r="AF35">
        <v>36515000</v>
      </c>
    </row>
    <row r="36" spans="1:32" x14ac:dyDescent="0.25">
      <c r="A36" t="s">
        <v>178</v>
      </c>
      <c r="B36" t="s">
        <v>267</v>
      </c>
      <c r="C36" t="s">
        <v>69</v>
      </c>
      <c r="D36" t="s">
        <v>70</v>
      </c>
      <c r="E36">
        <v>32053000</v>
      </c>
      <c r="F36">
        <v>33419000</v>
      </c>
      <c r="G36">
        <v>34283000</v>
      </c>
      <c r="H36">
        <v>35198000</v>
      </c>
      <c r="I36">
        <v>34316000</v>
      </c>
      <c r="J36">
        <v>32715000</v>
      </c>
      <c r="K36">
        <v>32169000</v>
      </c>
      <c r="L36">
        <v>32282000</v>
      </c>
      <c r="M36">
        <v>32639000</v>
      </c>
      <c r="N36">
        <v>32962000</v>
      </c>
      <c r="O36">
        <v>33339000</v>
      </c>
      <c r="P36">
        <v>32253000</v>
      </c>
      <c r="Q36">
        <v>27249000</v>
      </c>
      <c r="R36">
        <v>26060000</v>
      </c>
      <c r="S36">
        <v>25928000</v>
      </c>
      <c r="T36">
        <v>25571000</v>
      </c>
      <c r="U36">
        <v>25433000</v>
      </c>
      <c r="V36">
        <v>25771000</v>
      </c>
      <c r="W36">
        <v>26028000</v>
      </c>
      <c r="X36">
        <v>26146000</v>
      </c>
      <c r="Y36">
        <v>26233000</v>
      </c>
      <c r="Z36">
        <v>26550000</v>
      </c>
      <c r="AA36">
        <v>26639000</v>
      </c>
      <c r="AB36">
        <v>24387000</v>
      </c>
      <c r="AC36">
        <v>24650000</v>
      </c>
      <c r="AD36">
        <v>26226000</v>
      </c>
      <c r="AE36">
        <v>26603000</v>
      </c>
      <c r="AF36">
        <v>26845000</v>
      </c>
    </row>
    <row r="37" spans="1:32" x14ac:dyDescent="0.25">
      <c r="A37" t="s">
        <v>178</v>
      </c>
      <c r="B37" t="s">
        <v>267</v>
      </c>
      <c r="C37" t="s">
        <v>71</v>
      </c>
      <c r="D37" t="s">
        <v>72</v>
      </c>
      <c r="E37">
        <v>10586000</v>
      </c>
      <c r="F37">
        <v>10656000</v>
      </c>
      <c r="G37">
        <v>11065000</v>
      </c>
      <c r="H37">
        <v>11084000</v>
      </c>
      <c r="I37">
        <v>12082000</v>
      </c>
      <c r="J37">
        <v>11235000</v>
      </c>
      <c r="K37">
        <v>12167000</v>
      </c>
      <c r="L37">
        <v>12528000</v>
      </c>
      <c r="M37">
        <v>13466000</v>
      </c>
      <c r="N37">
        <v>15609000</v>
      </c>
      <c r="O37">
        <v>15770000</v>
      </c>
      <c r="P37">
        <v>16349000</v>
      </c>
      <c r="Q37">
        <v>16464000</v>
      </c>
      <c r="R37">
        <v>16445000</v>
      </c>
      <c r="S37">
        <v>16912000</v>
      </c>
      <c r="T37">
        <v>17958000</v>
      </c>
      <c r="U37">
        <v>18595000</v>
      </c>
      <c r="V37">
        <v>19062000</v>
      </c>
      <c r="W37">
        <v>19815000</v>
      </c>
      <c r="X37">
        <v>19421000</v>
      </c>
      <c r="Y37">
        <v>19430000</v>
      </c>
      <c r="Z37">
        <v>19902000</v>
      </c>
      <c r="AA37">
        <v>20956000</v>
      </c>
      <c r="AB37">
        <v>20035000</v>
      </c>
      <c r="AC37">
        <v>19003000</v>
      </c>
      <c r="AD37">
        <v>20541000</v>
      </c>
      <c r="AE37">
        <v>21825000</v>
      </c>
      <c r="AF37">
        <v>22688000</v>
      </c>
    </row>
    <row r="38" spans="1:32" x14ac:dyDescent="0.25">
      <c r="A38" t="s">
        <v>178</v>
      </c>
      <c r="B38" t="s">
        <v>267</v>
      </c>
      <c r="C38" t="s">
        <v>73</v>
      </c>
      <c r="D38" t="s">
        <v>227</v>
      </c>
      <c r="E38">
        <v>64476000</v>
      </c>
      <c r="F38">
        <v>67012000</v>
      </c>
      <c r="G38">
        <v>70098000</v>
      </c>
      <c r="H38">
        <v>74173000</v>
      </c>
      <c r="I38">
        <v>74761000</v>
      </c>
      <c r="J38">
        <v>74139000</v>
      </c>
      <c r="K38">
        <v>76133000</v>
      </c>
      <c r="L38">
        <v>78089000</v>
      </c>
      <c r="M38">
        <v>80842000</v>
      </c>
      <c r="N38">
        <v>81640000</v>
      </c>
      <c r="O38">
        <v>85766000</v>
      </c>
      <c r="P38">
        <v>86640000</v>
      </c>
      <c r="Q38">
        <v>84325000</v>
      </c>
      <c r="R38">
        <v>85980000</v>
      </c>
      <c r="S38">
        <v>86691000</v>
      </c>
      <c r="T38">
        <v>89665000</v>
      </c>
      <c r="U38">
        <v>92365000</v>
      </c>
      <c r="V38">
        <v>97235000</v>
      </c>
      <c r="W38">
        <v>100482000</v>
      </c>
      <c r="X38">
        <v>99020000</v>
      </c>
      <c r="Y38">
        <v>101682000</v>
      </c>
      <c r="Z38">
        <v>104531000</v>
      </c>
      <c r="AA38">
        <v>110248000</v>
      </c>
      <c r="AB38">
        <v>114193000</v>
      </c>
      <c r="AC38">
        <v>118029000</v>
      </c>
      <c r="AD38">
        <v>126082000</v>
      </c>
      <c r="AE38">
        <v>130730000</v>
      </c>
      <c r="AF38">
        <v>136974000</v>
      </c>
    </row>
    <row r="39" spans="1:32" x14ac:dyDescent="0.25">
      <c r="A39" t="s">
        <v>178</v>
      </c>
      <c r="B39" t="s">
        <v>267</v>
      </c>
      <c r="C39" t="s">
        <v>74</v>
      </c>
      <c r="D39" t="s">
        <v>75</v>
      </c>
      <c r="E39">
        <v>34650000</v>
      </c>
      <c r="F39">
        <v>36774000</v>
      </c>
      <c r="G39">
        <v>38777000</v>
      </c>
      <c r="H39">
        <v>40306000</v>
      </c>
      <c r="I39">
        <v>38893000</v>
      </c>
      <c r="J39">
        <v>38737000</v>
      </c>
      <c r="K39">
        <v>38880000</v>
      </c>
      <c r="L39">
        <v>39274000</v>
      </c>
      <c r="M39">
        <v>40356000</v>
      </c>
      <c r="N39">
        <v>40986000</v>
      </c>
      <c r="O39">
        <v>40611000</v>
      </c>
      <c r="P39">
        <v>39979000</v>
      </c>
      <c r="Q39">
        <v>34491000</v>
      </c>
      <c r="R39">
        <v>36098000</v>
      </c>
      <c r="S39">
        <v>37729000</v>
      </c>
      <c r="T39">
        <v>39040000</v>
      </c>
      <c r="U39">
        <v>40030000</v>
      </c>
      <c r="V39">
        <v>42102000</v>
      </c>
      <c r="W39">
        <v>43560000</v>
      </c>
      <c r="X39">
        <v>44897000</v>
      </c>
      <c r="Y39">
        <v>47155000</v>
      </c>
      <c r="Z39">
        <v>49309000</v>
      </c>
      <c r="AA39">
        <v>50626000</v>
      </c>
      <c r="AB39">
        <v>50565000</v>
      </c>
      <c r="AC39">
        <v>54545000</v>
      </c>
      <c r="AD39">
        <v>58746000</v>
      </c>
      <c r="AE39">
        <v>60544000</v>
      </c>
      <c r="AF39">
        <v>62338000</v>
      </c>
    </row>
    <row r="40" spans="1:32" x14ac:dyDescent="0.25">
      <c r="A40" t="s">
        <v>178</v>
      </c>
      <c r="B40" t="s">
        <v>267</v>
      </c>
      <c r="C40" t="s">
        <v>76</v>
      </c>
      <c r="D40" t="s">
        <v>77</v>
      </c>
      <c r="E40">
        <v>266144000</v>
      </c>
      <c r="F40">
        <v>289049000</v>
      </c>
      <c r="G40">
        <v>302267000</v>
      </c>
      <c r="H40">
        <v>327888000</v>
      </c>
      <c r="I40">
        <v>330201000</v>
      </c>
      <c r="J40">
        <v>329135000</v>
      </c>
      <c r="K40">
        <v>337122000</v>
      </c>
      <c r="L40">
        <v>357294000</v>
      </c>
      <c r="M40">
        <v>379429000</v>
      </c>
      <c r="N40">
        <v>404598000</v>
      </c>
      <c r="O40">
        <v>429255000</v>
      </c>
      <c r="P40">
        <v>435657000</v>
      </c>
      <c r="Q40">
        <v>405132000</v>
      </c>
      <c r="R40">
        <v>412261000</v>
      </c>
      <c r="S40">
        <v>436221000</v>
      </c>
      <c r="T40">
        <v>457673000</v>
      </c>
      <c r="U40">
        <v>467636000</v>
      </c>
      <c r="V40">
        <v>489901000</v>
      </c>
      <c r="W40">
        <v>509810000</v>
      </c>
      <c r="X40">
        <v>511034000</v>
      </c>
      <c r="Y40">
        <v>532941000</v>
      </c>
      <c r="Z40">
        <v>545555000</v>
      </c>
      <c r="AA40">
        <v>558516000</v>
      </c>
      <c r="AB40">
        <v>562290000</v>
      </c>
      <c r="AC40">
        <v>607125000</v>
      </c>
      <c r="AD40">
        <v>667660000</v>
      </c>
      <c r="AE40">
        <v>706481000</v>
      </c>
      <c r="AF40">
        <v>733047000</v>
      </c>
    </row>
    <row r="41" spans="1:32" x14ac:dyDescent="0.25">
      <c r="A41" t="s">
        <v>178</v>
      </c>
      <c r="B41" t="s">
        <v>267</v>
      </c>
      <c r="C41" t="s">
        <v>78</v>
      </c>
      <c r="D41" t="s">
        <v>79</v>
      </c>
      <c r="E41">
        <v>338975000</v>
      </c>
      <c r="F41">
        <v>362715000</v>
      </c>
      <c r="G41">
        <v>380570000</v>
      </c>
      <c r="H41">
        <v>405728000</v>
      </c>
      <c r="I41">
        <v>416660000</v>
      </c>
      <c r="J41">
        <v>428467000</v>
      </c>
      <c r="K41">
        <v>444839000</v>
      </c>
      <c r="L41">
        <v>459353000</v>
      </c>
      <c r="M41">
        <v>477742000</v>
      </c>
      <c r="N41">
        <v>492173000</v>
      </c>
      <c r="O41">
        <v>506390000</v>
      </c>
      <c r="P41">
        <v>500928000</v>
      </c>
      <c r="Q41">
        <v>474257000</v>
      </c>
      <c r="R41">
        <v>478916000</v>
      </c>
      <c r="S41">
        <v>495665000</v>
      </c>
      <c r="T41">
        <v>510119000</v>
      </c>
      <c r="U41">
        <v>526663000</v>
      </c>
      <c r="V41">
        <v>545471000</v>
      </c>
      <c r="W41">
        <v>573627000</v>
      </c>
      <c r="X41">
        <v>587666000</v>
      </c>
      <c r="Y41">
        <v>606868000</v>
      </c>
      <c r="Z41">
        <v>628161000</v>
      </c>
      <c r="AA41">
        <v>651874000</v>
      </c>
      <c r="AB41">
        <v>669240000</v>
      </c>
      <c r="AC41">
        <v>747994000</v>
      </c>
      <c r="AD41">
        <v>786793000</v>
      </c>
      <c r="AE41">
        <v>822820000</v>
      </c>
      <c r="AF41">
        <v>846090000</v>
      </c>
    </row>
    <row r="42" spans="1:32" x14ac:dyDescent="0.25">
      <c r="A42" t="s">
        <v>178</v>
      </c>
      <c r="B42" t="s">
        <v>267</v>
      </c>
      <c r="C42" t="s">
        <v>80</v>
      </c>
      <c r="D42" t="s">
        <v>81</v>
      </c>
      <c r="E42">
        <v>166945000</v>
      </c>
      <c r="F42">
        <v>180704000</v>
      </c>
      <c r="G42">
        <v>191671000</v>
      </c>
      <c r="H42">
        <v>204266000</v>
      </c>
      <c r="I42">
        <v>207991000</v>
      </c>
      <c r="J42">
        <v>206300000</v>
      </c>
      <c r="K42">
        <v>209657000</v>
      </c>
      <c r="L42">
        <v>222028000</v>
      </c>
      <c r="M42">
        <v>231618000</v>
      </c>
      <c r="N42">
        <v>241003000</v>
      </c>
      <c r="O42">
        <v>255918000</v>
      </c>
      <c r="P42">
        <v>255642000</v>
      </c>
      <c r="Q42">
        <v>241102000</v>
      </c>
      <c r="R42">
        <v>245460000</v>
      </c>
      <c r="S42">
        <v>259905000</v>
      </c>
      <c r="T42">
        <v>274751000</v>
      </c>
      <c r="U42">
        <v>283355000</v>
      </c>
      <c r="V42">
        <v>296785000</v>
      </c>
      <c r="W42">
        <v>320031000</v>
      </c>
      <c r="X42">
        <v>332527000</v>
      </c>
      <c r="Y42">
        <v>352054000</v>
      </c>
      <c r="Z42">
        <v>380162000</v>
      </c>
      <c r="AA42">
        <v>411164000</v>
      </c>
      <c r="AB42">
        <v>410238000</v>
      </c>
      <c r="AC42">
        <v>460885000</v>
      </c>
      <c r="AD42">
        <v>513898000</v>
      </c>
      <c r="AE42">
        <v>545076000</v>
      </c>
      <c r="AF42">
        <v>577240000</v>
      </c>
    </row>
    <row r="43" spans="1:32" x14ac:dyDescent="0.25">
      <c r="A43" t="s">
        <v>178</v>
      </c>
      <c r="B43" t="s">
        <v>267</v>
      </c>
      <c r="C43" t="s">
        <v>82</v>
      </c>
      <c r="D43" t="s">
        <v>83</v>
      </c>
      <c r="E43">
        <v>29767000</v>
      </c>
      <c r="F43">
        <v>33336000</v>
      </c>
      <c r="G43">
        <v>36976000</v>
      </c>
      <c r="H43">
        <v>39610000</v>
      </c>
      <c r="I43">
        <v>41791000</v>
      </c>
      <c r="J43">
        <v>40779000</v>
      </c>
      <c r="K43">
        <v>38870000</v>
      </c>
      <c r="L43">
        <v>38399000</v>
      </c>
      <c r="M43">
        <v>36534000</v>
      </c>
      <c r="N43">
        <v>36857000</v>
      </c>
      <c r="O43">
        <v>39908000</v>
      </c>
      <c r="P43">
        <v>38372000</v>
      </c>
      <c r="Q43">
        <v>35249000</v>
      </c>
      <c r="R43">
        <v>36816000</v>
      </c>
      <c r="S43">
        <v>39237000</v>
      </c>
      <c r="T43">
        <v>40570000</v>
      </c>
      <c r="U43">
        <v>43077000</v>
      </c>
      <c r="V43">
        <v>44412000</v>
      </c>
      <c r="W43">
        <v>48445000</v>
      </c>
      <c r="X43">
        <v>53399000</v>
      </c>
      <c r="Y43">
        <v>57095000</v>
      </c>
      <c r="Z43">
        <v>60234000</v>
      </c>
      <c r="AA43">
        <v>62918000</v>
      </c>
      <c r="AB43">
        <v>57403000</v>
      </c>
      <c r="AC43">
        <v>57777000</v>
      </c>
      <c r="AD43">
        <v>66467000</v>
      </c>
      <c r="AE43">
        <v>78874000</v>
      </c>
      <c r="AF43">
        <v>88114000</v>
      </c>
    </row>
    <row r="44" spans="1:32" x14ac:dyDescent="0.25">
      <c r="A44" t="s">
        <v>178</v>
      </c>
      <c r="B44" t="s">
        <v>267</v>
      </c>
      <c r="C44" t="s">
        <v>84</v>
      </c>
      <c r="D44" t="s">
        <v>85</v>
      </c>
      <c r="E44">
        <v>15274000</v>
      </c>
      <c r="F44">
        <v>16414000</v>
      </c>
      <c r="G44">
        <v>17029000</v>
      </c>
      <c r="H44">
        <v>16656000</v>
      </c>
      <c r="I44">
        <v>16407000</v>
      </c>
      <c r="J44">
        <v>16058000</v>
      </c>
      <c r="K44">
        <v>16363000</v>
      </c>
      <c r="L44">
        <v>16982000</v>
      </c>
      <c r="M44">
        <v>17904000</v>
      </c>
      <c r="N44">
        <v>18707000</v>
      </c>
      <c r="O44">
        <v>19287000</v>
      </c>
      <c r="P44">
        <v>20420000</v>
      </c>
      <c r="Q44">
        <v>18831000</v>
      </c>
      <c r="R44">
        <v>18461000</v>
      </c>
      <c r="S44">
        <v>20593000</v>
      </c>
      <c r="T44">
        <v>22308000</v>
      </c>
      <c r="U44">
        <v>21618000</v>
      </c>
      <c r="V44">
        <v>23162000</v>
      </c>
      <c r="W44">
        <v>24226000</v>
      </c>
      <c r="X44">
        <v>21943000</v>
      </c>
      <c r="Y44">
        <v>21893000</v>
      </c>
      <c r="Z44">
        <v>23200000</v>
      </c>
      <c r="AA44">
        <v>23009000</v>
      </c>
      <c r="AB44">
        <v>20268000</v>
      </c>
      <c r="AC44">
        <v>19990000</v>
      </c>
      <c r="AD44">
        <v>21705000</v>
      </c>
      <c r="AE44">
        <v>25629000</v>
      </c>
      <c r="AF44">
        <v>26365000</v>
      </c>
    </row>
    <row r="45" spans="1:32" x14ac:dyDescent="0.25">
      <c r="A45" t="s">
        <v>178</v>
      </c>
      <c r="B45" t="s">
        <v>267</v>
      </c>
      <c r="C45" t="s">
        <v>86</v>
      </c>
      <c r="D45" t="s">
        <v>87</v>
      </c>
      <c r="E45">
        <v>3131000</v>
      </c>
      <c r="F45">
        <v>3040000</v>
      </c>
      <c r="G45">
        <v>3232000</v>
      </c>
      <c r="H45">
        <v>3265000</v>
      </c>
      <c r="I45">
        <v>3584000</v>
      </c>
      <c r="J45">
        <v>3697000</v>
      </c>
      <c r="K45">
        <v>3811000</v>
      </c>
      <c r="L45">
        <v>4188000</v>
      </c>
      <c r="M45">
        <v>4666000</v>
      </c>
      <c r="N45">
        <v>5090000</v>
      </c>
      <c r="O45">
        <v>5752000</v>
      </c>
      <c r="P45">
        <v>6080000</v>
      </c>
      <c r="Q45">
        <v>5889000</v>
      </c>
      <c r="R45">
        <v>5999000</v>
      </c>
      <c r="S45">
        <v>6333000</v>
      </c>
      <c r="T45">
        <v>6554000</v>
      </c>
      <c r="U45">
        <v>6866000</v>
      </c>
      <c r="V45">
        <v>7142000</v>
      </c>
      <c r="W45">
        <v>7322000</v>
      </c>
      <c r="X45">
        <v>7056000</v>
      </c>
      <c r="Y45">
        <v>7144000</v>
      </c>
      <c r="Z45">
        <v>7364000</v>
      </c>
      <c r="AA45">
        <v>7742000</v>
      </c>
      <c r="AB45">
        <v>7174000</v>
      </c>
      <c r="AC45">
        <v>7313000</v>
      </c>
      <c r="AD45">
        <v>8354000</v>
      </c>
      <c r="AE45">
        <v>9244000</v>
      </c>
      <c r="AF45">
        <v>9882000</v>
      </c>
    </row>
    <row r="46" spans="1:32" x14ac:dyDescent="0.25">
      <c r="A46" t="s">
        <v>178</v>
      </c>
      <c r="B46" t="s">
        <v>267</v>
      </c>
      <c r="C46" t="s">
        <v>88</v>
      </c>
      <c r="D46" t="s">
        <v>89</v>
      </c>
      <c r="E46">
        <v>49401000</v>
      </c>
      <c r="F46">
        <v>53236000</v>
      </c>
      <c r="G46">
        <v>58116000</v>
      </c>
      <c r="H46">
        <v>60383000</v>
      </c>
      <c r="I46">
        <v>61211000</v>
      </c>
      <c r="J46">
        <v>61183000</v>
      </c>
      <c r="K46">
        <v>62443000</v>
      </c>
      <c r="L46">
        <v>65814000</v>
      </c>
      <c r="M46">
        <v>70123000</v>
      </c>
      <c r="N46">
        <v>74019000</v>
      </c>
      <c r="O46">
        <v>76841000</v>
      </c>
      <c r="P46">
        <v>74995000</v>
      </c>
      <c r="Q46">
        <v>67877000</v>
      </c>
      <c r="R46">
        <v>68905000</v>
      </c>
      <c r="S46">
        <v>74444000</v>
      </c>
      <c r="T46">
        <v>78692000</v>
      </c>
      <c r="U46">
        <v>82494000</v>
      </c>
      <c r="V46">
        <v>86802000</v>
      </c>
      <c r="W46">
        <v>92014000</v>
      </c>
      <c r="X46">
        <v>92645000</v>
      </c>
      <c r="Y46">
        <v>96307000</v>
      </c>
      <c r="Z46">
        <v>103272000</v>
      </c>
      <c r="AA46">
        <v>110457000</v>
      </c>
      <c r="AB46">
        <v>109325000</v>
      </c>
      <c r="AC46">
        <v>121347000</v>
      </c>
      <c r="AD46">
        <v>133135000</v>
      </c>
      <c r="AE46">
        <v>134779000</v>
      </c>
      <c r="AF46">
        <v>135191000</v>
      </c>
    </row>
    <row r="47" spans="1:32" x14ac:dyDescent="0.25">
      <c r="A47" t="s">
        <v>178</v>
      </c>
      <c r="B47" t="s">
        <v>267</v>
      </c>
      <c r="C47" t="s">
        <v>90</v>
      </c>
      <c r="D47" t="s">
        <v>91</v>
      </c>
      <c r="E47">
        <v>8521000</v>
      </c>
      <c r="F47">
        <v>9209000</v>
      </c>
      <c r="G47">
        <v>10235000</v>
      </c>
      <c r="H47">
        <v>10487000</v>
      </c>
      <c r="I47">
        <v>10755000</v>
      </c>
      <c r="J47">
        <v>11081000</v>
      </c>
      <c r="K47">
        <v>11456000</v>
      </c>
      <c r="L47">
        <v>12226000</v>
      </c>
      <c r="M47">
        <v>12719000</v>
      </c>
      <c r="N47">
        <v>13558000</v>
      </c>
      <c r="O47">
        <v>14289000</v>
      </c>
      <c r="P47">
        <v>14852000</v>
      </c>
      <c r="Q47">
        <v>14972000</v>
      </c>
      <c r="R47">
        <v>15375000</v>
      </c>
      <c r="S47">
        <v>16356000</v>
      </c>
      <c r="T47">
        <v>17111000</v>
      </c>
      <c r="U47">
        <v>17691000</v>
      </c>
      <c r="V47">
        <v>18630000</v>
      </c>
      <c r="W47">
        <v>19815000</v>
      </c>
      <c r="X47">
        <v>20768000</v>
      </c>
      <c r="Y47">
        <v>21954000</v>
      </c>
      <c r="Z47">
        <v>24560000</v>
      </c>
      <c r="AA47">
        <v>31172000</v>
      </c>
      <c r="AB47">
        <v>22465000</v>
      </c>
      <c r="AC47">
        <v>25352000</v>
      </c>
      <c r="AD47">
        <v>29052000</v>
      </c>
      <c r="AE47">
        <v>33676000</v>
      </c>
      <c r="AF47">
        <v>37736000</v>
      </c>
    </row>
    <row r="48" spans="1:32" x14ac:dyDescent="0.25">
      <c r="A48" t="s">
        <v>178</v>
      </c>
      <c r="B48" t="s">
        <v>267</v>
      </c>
      <c r="C48" t="s">
        <v>92</v>
      </c>
      <c r="D48" t="s">
        <v>93</v>
      </c>
      <c r="E48">
        <v>3507000</v>
      </c>
      <c r="F48">
        <v>3562000</v>
      </c>
      <c r="G48">
        <v>3844000</v>
      </c>
      <c r="H48">
        <v>4915000</v>
      </c>
      <c r="I48">
        <v>4884000</v>
      </c>
      <c r="J48">
        <v>3783000</v>
      </c>
      <c r="K48">
        <v>3723000</v>
      </c>
      <c r="L48">
        <v>3720000</v>
      </c>
      <c r="M48">
        <v>3767000</v>
      </c>
      <c r="N48">
        <v>4233000</v>
      </c>
      <c r="O48">
        <v>4733000</v>
      </c>
      <c r="P48">
        <v>4776000</v>
      </c>
      <c r="Q48">
        <v>4910000</v>
      </c>
      <c r="R48">
        <v>5301000</v>
      </c>
      <c r="S48">
        <v>5734000</v>
      </c>
      <c r="T48">
        <v>6754000</v>
      </c>
      <c r="U48">
        <v>6170000</v>
      </c>
      <c r="V48">
        <v>6575000</v>
      </c>
      <c r="W48">
        <v>7146000</v>
      </c>
      <c r="X48">
        <v>7228000</v>
      </c>
      <c r="Y48">
        <v>7617000</v>
      </c>
      <c r="Z48">
        <v>7773000</v>
      </c>
      <c r="AA48">
        <v>8566000</v>
      </c>
      <c r="AB48">
        <v>8509000</v>
      </c>
      <c r="AC48">
        <v>8240000</v>
      </c>
      <c r="AD48">
        <v>8923000</v>
      </c>
      <c r="AE48">
        <v>9982000</v>
      </c>
      <c r="AF48">
        <v>10719000</v>
      </c>
    </row>
    <row r="49" spans="1:32" x14ac:dyDescent="0.25">
      <c r="A49" t="s">
        <v>178</v>
      </c>
      <c r="B49" t="s">
        <v>267</v>
      </c>
      <c r="C49" t="s">
        <v>94</v>
      </c>
      <c r="D49" t="s">
        <v>95</v>
      </c>
      <c r="E49">
        <v>40025000</v>
      </c>
      <c r="F49">
        <v>43544000</v>
      </c>
      <c r="G49">
        <v>44857000</v>
      </c>
      <c r="H49">
        <v>48965000</v>
      </c>
      <c r="I49">
        <v>49179000</v>
      </c>
      <c r="J49">
        <v>49127000</v>
      </c>
      <c r="K49">
        <v>51138000</v>
      </c>
      <c r="L49">
        <v>55247000</v>
      </c>
      <c r="M49">
        <v>58042000</v>
      </c>
      <c r="N49">
        <v>59951000</v>
      </c>
      <c r="O49">
        <v>63845000</v>
      </c>
      <c r="P49">
        <v>64153000</v>
      </c>
      <c r="Q49">
        <v>61006000</v>
      </c>
      <c r="R49">
        <v>61900000</v>
      </c>
      <c r="S49">
        <v>64052000</v>
      </c>
      <c r="T49">
        <v>67164000</v>
      </c>
      <c r="U49">
        <v>68990000</v>
      </c>
      <c r="V49">
        <v>72008000</v>
      </c>
      <c r="W49">
        <v>77801000</v>
      </c>
      <c r="X49">
        <v>80880000</v>
      </c>
      <c r="Y49">
        <v>86152000</v>
      </c>
      <c r="Z49">
        <v>93058000</v>
      </c>
      <c r="AA49">
        <v>102530000</v>
      </c>
      <c r="AB49">
        <v>108199000</v>
      </c>
      <c r="AC49">
        <v>126639000</v>
      </c>
      <c r="AD49">
        <v>136905000</v>
      </c>
      <c r="AE49">
        <v>141662000</v>
      </c>
      <c r="AF49">
        <v>147652000</v>
      </c>
    </row>
    <row r="50" spans="1:32" x14ac:dyDescent="0.25">
      <c r="A50" t="s">
        <v>178</v>
      </c>
      <c r="B50" t="s">
        <v>267</v>
      </c>
      <c r="C50" t="s">
        <v>96</v>
      </c>
      <c r="D50" t="s">
        <v>97</v>
      </c>
      <c r="E50">
        <v>17318000</v>
      </c>
      <c r="F50">
        <v>18363000</v>
      </c>
      <c r="G50">
        <v>17382000</v>
      </c>
      <c r="H50">
        <v>19984000</v>
      </c>
      <c r="I50">
        <v>20180000</v>
      </c>
      <c r="J50">
        <v>20592000</v>
      </c>
      <c r="K50">
        <v>21854000</v>
      </c>
      <c r="L50">
        <v>25451000</v>
      </c>
      <c r="M50">
        <v>27863000</v>
      </c>
      <c r="N50">
        <v>28588000</v>
      </c>
      <c r="O50">
        <v>31263000</v>
      </c>
      <c r="P50">
        <v>31993000</v>
      </c>
      <c r="Q50">
        <v>32367000</v>
      </c>
      <c r="R50">
        <v>32704000</v>
      </c>
      <c r="S50">
        <v>33157000</v>
      </c>
      <c r="T50">
        <v>35598000</v>
      </c>
      <c r="U50">
        <v>36449000</v>
      </c>
      <c r="V50">
        <v>38055000</v>
      </c>
      <c r="W50">
        <v>43261000</v>
      </c>
      <c r="X50">
        <v>48606000</v>
      </c>
      <c r="Y50">
        <v>53892000</v>
      </c>
      <c r="Z50">
        <v>60702000</v>
      </c>
      <c r="AA50">
        <v>64770000</v>
      </c>
      <c r="AB50">
        <v>76895000</v>
      </c>
      <c r="AC50">
        <v>94228000</v>
      </c>
      <c r="AD50">
        <v>109358000</v>
      </c>
      <c r="AE50">
        <v>111231000</v>
      </c>
      <c r="AF50">
        <v>121581000</v>
      </c>
    </row>
    <row r="51" spans="1:32" x14ac:dyDescent="0.25">
      <c r="A51" t="s">
        <v>178</v>
      </c>
      <c r="B51" t="s">
        <v>267</v>
      </c>
      <c r="C51" t="s">
        <v>98</v>
      </c>
      <c r="D51" t="s">
        <v>99</v>
      </c>
      <c r="E51">
        <v>168967000</v>
      </c>
      <c r="F51">
        <v>189517000</v>
      </c>
      <c r="G51">
        <v>219619000</v>
      </c>
      <c r="H51">
        <v>245984000</v>
      </c>
      <c r="I51">
        <v>247209000</v>
      </c>
      <c r="J51">
        <v>228423000</v>
      </c>
      <c r="K51">
        <v>230520000</v>
      </c>
      <c r="L51">
        <v>238018000</v>
      </c>
      <c r="M51">
        <v>241486000</v>
      </c>
      <c r="N51">
        <v>248791000</v>
      </c>
      <c r="O51">
        <v>260486000</v>
      </c>
      <c r="P51">
        <v>257826000</v>
      </c>
      <c r="Q51">
        <v>251503000</v>
      </c>
      <c r="R51">
        <v>248568000</v>
      </c>
      <c r="S51">
        <v>260148000</v>
      </c>
      <c r="T51">
        <v>271578000</v>
      </c>
      <c r="U51">
        <v>286473000</v>
      </c>
      <c r="V51">
        <v>304390000</v>
      </c>
      <c r="W51">
        <v>318675000</v>
      </c>
      <c r="X51">
        <v>329035000</v>
      </c>
      <c r="Y51">
        <v>348773000</v>
      </c>
      <c r="Z51">
        <v>376835000</v>
      </c>
      <c r="AA51">
        <v>400176000</v>
      </c>
      <c r="AB51">
        <v>425668000</v>
      </c>
      <c r="AC51">
        <v>508571000</v>
      </c>
      <c r="AD51">
        <v>517075000</v>
      </c>
      <c r="AE51">
        <v>541130000</v>
      </c>
      <c r="AF51">
        <v>593157000</v>
      </c>
    </row>
    <row r="52" spans="1:32" x14ac:dyDescent="0.25">
      <c r="A52" t="s">
        <v>178</v>
      </c>
      <c r="B52" t="s">
        <v>267</v>
      </c>
      <c r="C52" t="s">
        <v>100</v>
      </c>
      <c r="D52" t="s">
        <v>228</v>
      </c>
      <c r="E52">
        <v>50478000</v>
      </c>
      <c r="F52">
        <v>59855000</v>
      </c>
      <c r="G52">
        <v>68919000</v>
      </c>
      <c r="H52">
        <v>73519000</v>
      </c>
      <c r="I52">
        <v>71948000</v>
      </c>
      <c r="J52">
        <v>66351000</v>
      </c>
      <c r="K52">
        <v>68474000</v>
      </c>
      <c r="L52">
        <v>68731000</v>
      </c>
      <c r="M52">
        <v>70548000</v>
      </c>
      <c r="N52">
        <v>73943000</v>
      </c>
      <c r="O52">
        <v>79664000</v>
      </c>
      <c r="P52">
        <v>79323000</v>
      </c>
      <c r="Q52">
        <v>75781000</v>
      </c>
      <c r="R52">
        <v>74052000</v>
      </c>
      <c r="S52">
        <v>77854000</v>
      </c>
      <c r="T52">
        <v>80666000</v>
      </c>
      <c r="U52">
        <v>81781000</v>
      </c>
      <c r="V52">
        <v>87658000</v>
      </c>
      <c r="W52">
        <v>92357000</v>
      </c>
      <c r="X52">
        <v>93644000</v>
      </c>
      <c r="Y52">
        <v>100191000</v>
      </c>
      <c r="Z52">
        <v>110275000</v>
      </c>
      <c r="AA52">
        <v>120410000</v>
      </c>
      <c r="AB52">
        <v>131835000</v>
      </c>
      <c r="AC52">
        <v>162874000</v>
      </c>
      <c r="AD52">
        <v>159905000</v>
      </c>
      <c r="AE52">
        <v>171949000</v>
      </c>
      <c r="AF52">
        <v>184170000</v>
      </c>
    </row>
    <row r="53" spans="1:32" x14ac:dyDescent="0.25">
      <c r="A53" t="s">
        <v>178</v>
      </c>
      <c r="B53" t="s">
        <v>267</v>
      </c>
      <c r="C53" t="s">
        <v>101</v>
      </c>
      <c r="D53" t="s">
        <v>102</v>
      </c>
      <c r="E53">
        <v>18777000</v>
      </c>
      <c r="F53">
        <v>19215000</v>
      </c>
      <c r="G53">
        <v>19439000</v>
      </c>
      <c r="H53">
        <v>20406000</v>
      </c>
      <c r="I53">
        <v>22415000</v>
      </c>
      <c r="J53">
        <v>21721000</v>
      </c>
      <c r="K53">
        <v>22265000</v>
      </c>
      <c r="L53">
        <v>24158000</v>
      </c>
      <c r="M53">
        <v>24447000</v>
      </c>
      <c r="N53">
        <v>24983000</v>
      </c>
      <c r="O53">
        <v>26358000</v>
      </c>
      <c r="P53">
        <v>27194000</v>
      </c>
      <c r="Q53">
        <v>26824000</v>
      </c>
      <c r="R53">
        <v>27944000</v>
      </c>
      <c r="S53">
        <v>29081000</v>
      </c>
      <c r="T53">
        <v>30338000</v>
      </c>
      <c r="U53">
        <v>29729000</v>
      </c>
      <c r="V53">
        <v>32331000</v>
      </c>
      <c r="W53">
        <v>34244000</v>
      </c>
      <c r="X53">
        <v>35656000</v>
      </c>
      <c r="Y53">
        <v>35436000</v>
      </c>
      <c r="Z53">
        <v>36993000</v>
      </c>
      <c r="AA53">
        <v>39205000</v>
      </c>
      <c r="AB53">
        <v>33292000</v>
      </c>
      <c r="AC53">
        <v>43272000</v>
      </c>
      <c r="AD53">
        <v>46611000</v>
      </c>
      <c r="AE53">
        <v>39256000</v>
      </c>
      <c r="AF53">
        <v>42580000</v>
      </c>
    </row>
    <row r="54" spans="1:32" x14ac:dyDescent="0.25">
      <c r="A54" t="s">
        <v>178</v>
      </c>
      <c r="B54" t="s">
        <v>267</v>
      </c>
      <c r="C54" t="s">
        <v>103</v>
      </c>
      <c r="D54" t="s">
        <v>229</v>
      </c>
      <c r="E54">
        <v>77600000</v>
      </c>
      <c r="F54">
        <v>85379000</v>
      </c>
      <c r="G54">
        <v>98764000</v>
      </c>
      <c r="H54">
        <v>108584000</v>
      </c>
      <c r="I54">
        <v>108257000</v>
      </c>
      <c r="J54">
        <v>103632000</v>
      </c>
      <c r="K54">
        <v>103328000</v>
      </c>
      <c r="L54">
        <v>106253000</v>
      </c>
      <c r="M54">
        <v>106112000</v>
      </c>
      <c r="N54">
        <v>106896000</v>
      </c>
      <c r="O54">
        <v>117101000</v>
      </c>
      <c r="P54">
        <v>113957000</v>
      </c>
      <c r="Q54">
        <v>112123000</v>
      </c>
      <c r="R54">
        <v>107820000</v>
      </c>
      <c r="S54">
        <v>109659000</v>
      </c>
      <c r="T54">
        <v>111402000</v>
      </c>
      <c r="U54">
        <v>112087000</v>
      </c>
      <c r="V54">
        <v>115320000</v>
      </c>
      <c r="W54">
        <v>112649000</v>
      </c>
      <c r="X54">
        <v>112702000</v>
      </c>
      <c r="Y54">
        <v>112173000</v>
      </c>
      <c r="Z54">
        <v>112990000</v>
      </c>
      <c r="AA54">
        <v>113385000</v>
      </c>
      <c r="AB54">
        <v>113394000</v>
      </c>
      <c r="AC54">
        <v>116847000</v>
      </c>
      <c r="AD54">
        <v>119889000</v>
      </c>
      <c r="AE54">
        <v>122823000</v>
      </c>
      <c r="AF54">
        <v>129892000</v>
      </c>
    </row>
    <row r="55" spans="1:32" x14ac:dyDescent="0.25">
      <c r="A55" t="s">
        <v>178</v>
      </c>
      <c r="B55" t="s">
        <v>267</v>
      </c>
      <c r="C55" t="s">
        <v>104</v>
      </c>
      <c r="D55" t="s">
        <v>230</v>
      </c>
      <c r="E55">
        <v>22112000</v>
      </c>
      <c r="F55">
        <v>25067000</v>
      </c>
      <c r="G55">
        <v>32496000</v>
      </c>
      <c r="H55">
        <v>43475000</v>
      </c>
      <c r="I55">
        <v>44588000</v>
      </c>
      <c r="J55">
        <v>36719000</v>
      </c>
      <c r="K55">
        <v>36453000</v>
      </c>
      <c r="L55">
        <v>38876000</v>
      </c>
      <c r="M55">
        <v>40379000</v>
      </c>
      <c r="N55">
        <v>42969000</v>
      </c>
      <c r="O55">
        <v>37364000</v>
      </c>
      <c r="P55">
        <v>37353000</v>
      </c>
      <c r="Q55">
        <v>36775000</v>
      </c>
      <c r="R55">
        <v>38752000</v>
      </c>
      <c r="S55">
        <v>43554000</v>
      </c>
      <c r="T55">
        <v>49172000</v>
      </c>
      <c r="U55">
        <v>62876000</v>
      </c>
      <c r="V55">
        <v>69082000</v>
      </c>
      <c r="W55">
        <v>79426000</v>
      </c>
      <c r="X55">
        <v>87033000</v>
      </c>
      <c r="Y55">
        <v>100973000</v>
      </c>
      <c r="Z55">
        <v>116578000</v>
      </c>
      <c r="AA55">
        <v>127176000</v>
      </c>
      <c r="AB55">
        <v>147147000</v>
      </c>
      <c r="AC55">
        <v>185578000</v>
      </c>
      <c r="AD55">
        <v>190669000</v>
      </c>
      <c r="AE55">
        <v>207102000</v>
      </c>
      <c r="AF55">
        <v>236515000</v>
      </c>
    </row>
    <row r="56" spans="1:32" x14ac:dyDescent="0.25">
      <c r="A56" t="s">
        <v>178</v>
      </c>
      <c r="B56" t="s">
        <v>267</v>
      </c>
      <c r="C56" t="s">
        <v>105</v>
      </c>
      <c r="D56" t="s">
        <v>106</v>
      </c>
      <c r="E56">
        <v>376301000</v>
      </c>
      <c r="F56">
        <v>418055000</v>
      </c>
      <c r="G56">
        <v>448632000</v>
      </c>
      <c r="H56">
        <v>490883000</v>
      </c>
      <c r="I56">
        <v>526588000</v>
      </c>
      <c r="J56">
        <v>529429000</v>
      </c>
      <c r="K56">
        <v>547310000</v>
      </c>
      <c r="L56">
        <v>592807000</v>
      </c>
      <c r="M56">
        <v>636152000</v>
      </c>
      <c r="N56">
        <v>687230000</v>
      </c>
      <c r="O56">
        <v>729612000</v>
      </c>
      <c r="P56">
        <v>722472000</v>
      </c>
      <c r="Q56">
        <v>651634000</v>
      </c>
      <c r="R56">
        <v>677121000</v>
      </c>
      <c r="S56">
        <v>712897000</v>
      </c>
      <c r="T56">
        <v>744340000</v>
      </c>
      <c r="U56">
        <v>760239000</v>
      </c>
      <c r="V56">
        <v>807460000</v>
      </c>
      <c r="W56">
        <v>852412000</v>
      </c>
      <c r="X56">
        <v>874821000</v>
      </c>
      <c r="Y56">
        <v>936304000</v>
      </c>
      <c r="Z56">
        <v>978207000</v>
      </c>
      <c r="AA56">
        <v>1021237000</v>
      </c>
      <c r="AB56">
        <v>1081695000</v>
      </c>
      <c r="AC56">
        <v>1180626000</v>
      </c>
      <c r="AD56">
        <v>1228958000</v>
      </c>
      <c r="AE56">
        <v>1274166000</v>
      </c>
      <c r="AF56">
        <v>1338953000</v>
      </c>
    </row>
    <row r="57" spans="1:32" x14ac:dyDescent="0.25">
      <c r="A57" t="s">
        <v>178</v>
      </c>
      <c r="B57" t="s">
        <v>267</v>
      </c>
      <c r="C57" t="s">
        <v>107</v>
      </c>
      <c r="D57" t="s">
        <v>108</v>
      </c>
      <c r="E57">
        <v>314877000</v>
      </c>
      <c r="F57">
        <v>350353000</v>
      </c>
      <c r="G57">
        <v>375539000</v>
      </c>
      <c r="H57">
        <v>411892000</v>
      </c>
      <c r="I57">
        <v>445266000</v>
      </c>
      <c r="J57">
        <v>443298000</v>
      </c>
      <c r="K57">
        <v>459762000</v>
      </c>
      <c r="L57">
        <v>497689000</v>
      </c>
      <c r="M57">
        <v>534590000</v>
      </c>
      <c r="N57">
        <v>579181000</v>
      </c>
      <c r="O57">
        <v>617429000</v>
      </c>
      <c r="P57">
        <v>612139000</v>
      </c>
      <c r="Q57">
        <v>547984000</v>
      </c>
      <c r="R57">
        <v>573340000</v>
      </c>
      <c r="S57">
        <v>606487000</v>
      </c>
      <c r="T57">
        <v>630089000</v>
      </c>
      <c r="U57">
        <v>641323000</v>
      </c>
      <c r="V57">
        <v>681085000</v>
      </c>
      <c r="W57">
        <v>715705000</v>
      </c>
      <c r="X57">
        <v>734148000</v>
      </c>
      <c r="Y57">
        <v>787648000</v>
      </c>
      <c r="Z57">
        <v>819121000</v>
      </c>
      <c r="AA57">
        <v>851646000</v>
      </c>
      <c r="AB57">
        <v>912345000</v>
      </c>
      <c r="AC57">
        <v>990615000</v>
      </c>
      <c r="AD57">
        <v>1020695000</v>
      </c>
      <c r="AE57">
        <v>1059695000</v>
      </c>
      <c r="AF57">
        <v>1115372000</v>
      </c>
    </row>
    <row r="58" spans="1:32" x14ac:dyDescent="0.25">
      <c r="A58" t="s">
        <v>178</v>
      </c>
      <c r="B58" t="s">
        <v>267</v>
      </c>
      <c r="C58" t="s">
        <v>109</v>
      </c>
      <c r="D58" t="s">
        <v>231</v>
      </c>
      <c r="E58">
        <v>109842000</v>
      </c>
      <c r="F58">
        <v>123372000</v>
      </c>
      <c r="G58">
        <v>130432000</v>
      </c>
      <c r="H58">
        <v>134484000</v>
      </c>
      <c r="I58">
        <v>150907000</v>
      </c>
      <c r="J58">
        <v>161163000</v>
      </c>
      <c r="K58">
        <v>176125000</v>
      </c>
      <c r="L58">
        <v>183960000</v>
      </c>
      <c r="M58">
        <v>196571000</v>
      </c>
      <c r="N58">
        <v>207683000</v>
      </c>
      <c r="O58">
        <v>210036000</v>
      </c>
      <c r="P58">
        <v>199951000</v>
      </c>
      <c r="Q58">
        <v>184990000</v>
      </c>
      <c r="R58">
        <v>187677000</v>
      </c>
      <c r="S58">
        <v>198705000</v>
      </c>
      <c r="T58">
        <v>211118000</v>
      </c>
      <c r="U58">
        <v>218966000</v>
      </c>
      <c r="V58">
        <v>222567000</v>
      </c>
      <c r="W58">
        <v>236473000</v>
      </c>
      <c r="X58">
        <v>248127000</v>
      </c>
      <c r="Y58">
        <v>263353000</v>
      </c>
      <c r="Z58">
        <v>273775000</v>
      </c>
      <c r="AA58">
        <v>289647000</v>
      </c>
      <c r="AB58">
        <v>319316000</v>
      </c>
      <c r="AC58">
        <v>349529000</v>
      </c>
      <c r="AD58">
        <v>341321000</v>
      </c>
      <c r="AE58">
        <v>347481000</v>
      </c>
      <c r="AF58">
        <v>354009000</v>
      </c>
    </row>
    <row r="59" spans="1:32" x14ac:dyDescent="0.25">
      <c r="A59" t="s">
        <v>178</v>
      </c>
      <c r="B59" t="s">
        <v>267</v>
      </c>
      <c r="C59" t="s">
        <v>110</v>
      </c>
      <c r="D59" t="s">
        <v>232</v>
      </c>
      <c r="E59">
        <v>91674000</v>
      </c>
      <c r="F59">
        <v>104139000</v>
      </c>
      <c r="G59">
        <v>116718000</v>
      </c>
      <c r="H59">
        <v>142837000</v>
      </c>
      <c r="I59">
        <v>150368000</v>
      </c>
      <c r="J59">
        <v>134107000</v>
      </c>
      <c r="K59">
        <v>128092000</v>
      </c>
      <c r="L59">
        <v>148020000</v>
      </c>
      <c r="M59">
        <v>163514000</v>
      </c>
      <c r="N59">
        <v>186629000</v>
      </c>
      <c r="O59">
        <v>216525000</v>
      </c>
      <c r="P59">
        <v>216948000</v>
      </c>
      <c r="Q59">
        <v>174601000</v>
      </c>
      <c r="R59">
        <v>191914000</v>
      </c>
      <c r="S59">
        <v>202559000</v>
      </c>
      <c r="T59">
        <v>203328000</v>
      </c>
      <c r="U59">
        <v>202593000</v>
      </c>
      <c r="V59">
        <v>223632000</v>
      </c>
      <c r="W59">
        <v>227418000</v>
      </c>
      <c r="X59">
        <v>228639000</v>
      </c>
      <c r="Y59">
        <v>251232000</v>
      </c>
      <c r="Z59">
        <v>257158000</v>
      </c>
      <c r="AA59">
        <v>260545000</v>
      </c>
      <c r="AB59">
        <v>273713000</v>
      </c>
      <c r="AC59">
        <v>313191000</v>
      </c>
      <c r="AD59">
        <v>327102000</v>
      </c>
      <c r="AE59">
        <v>337441000</v>
      </c>
      <c r="AF59">
        <v>364518000</v>
      </c>
    </row>
    <row r="60" spans="1:32" x14ac:dyDescent="0.25">
      <c r="A60" t="s">
        <v>178</v>
      </c>
      <c r="B60" t="s">
        <v>267</v>
      </c>
      <c r="C60" t="s">
        <v>111</v>
      </c>
      <c r="D60" t="s">
        <v>112</v>
      </c>
      <c r="E60">
        <v>112514000</v>
      </c>
      <c r="F60">
        <v>121899000</v>
      </c>
      <c r="G60">
        <v>127383000</v>
      </c>
      <c r="H60">
        <v>133478000</v>
      </c>
      <c r="I60">
        <v>142816000</v>
      </c>
      <c r="J60">
        <v>146841000</v>
      </c>
      <c r="K60">
        <v>154262000</v>
      </c>
      <c r="L60">
        <v>164176000</v>
      </c>
      <c r="M60">
        <v>172819000</v>
      </c>
      <c r="N60">
        <v>183069000</v>
      </c>
      <c r="O60">
        <v>190201000</v>
      </c>
      <c r="P60">
        <v>194576000</v>
      </c>
      <c r="Q60">
        <v>187760000</v>
      </c>
      <c r="R60">
        <v>193192000</v>
      </c>
      <c r="S60">
        <v>204608000</v>
      </c>
      <c r="T60">
        <v>215125000</v>
      </c>
      <c r="U60">
        <v>219180000</v>
      </c>
      <c r="V60">
        <v>234022000</v>
      </c>
      <c r="W60">
        <v>250693000</v>
      </c>
      <c r="X60">
        <v>255773000</v>
      </c>
      <c r="Y60">
        <v>271004000</v>
      </c>
      <c r="Z60">
        <v>285664000</v>
      </c>
      <c r="AA60">
        <v>298612000</v>
      </c>
      <c r="AB60">
        <v>315931000</v>
      </c>
      <c r="AC60">
        <v>323832000</v>
      </c>
      <c r="AD60">
        <v>347006000</v>
      </c>
      <c r="AE60">
        <v>368700000</v>
      </c>
      <c r="AF60">
        <v>390088000</v>
      </c>
    </row>
    <row r="61" spans="1:32" x14ac:dyDescent="0.25">
      <c r="A61" t="s">
        <v>178</v>
      </c>
      <c r="B61" t="s">
        <v>267</v>
      </c>
      <c r="C61" t="s">
        <v>113</v>
      </c>
      <c r="D61" t="s">
        <v>114</v>
      </c>
      <c r="E61">
        <v>846000</v>
      </c>
      <c r="F61">
        <v>943000</v>
      </c>
      <c r="G61">
        <v>1006000</v>
      </c>
      <c r="H61">
        <v>1093000</v>
      </c>
      <c r="I61">
        <v>1174000</v>
      </c>
      <c r="J61">
        <v>1187000</v>
      </c>
      <c r="K61">
        <v>1283000</v>
      </c>
      <c r="L61">
        <v>1534000</v>
      </c>
      <c r="M61">
        <v>1687000</v>
      </c>
      <c r="N61">
        <v>1801000</v>
      </c>
      <c r="O61">
        <v>667000</v>
      </c>
      <c r="P61">
        <v>664000</v>
      </c>
      <c r="Q61">
        <v>632000</v>
      </c>
      <c r="R61">
        <v>557000</v>
      </c>
      <c r="S61">
        <v>615000</v>
      </c>
      <c r="T61">
        <v>518000</v>
      </c>
      <c r="U61">
        <v>585000</v>
      </c>
      <c r="V61">
        <v>864000</v>
      </c>
      <c r="W61">
        <v>1121000</v>
      </c>
      <c r="X61">
        <v>1609000</v>
      </c>
      <c r="Y61">
        <v>2059000</v>
      </c>
      <c r="Z61">
        <v>2524000</v>
      </c>
      <c r="AA61">
        <v>2842000</v>
      </c>
      <c r="AB61">
        <v>3385000</v>
      </c>
      <c r="AC61">
        <v>4064000</v>
      </c>
      <c r="AD61">
        <v>5266000</v>
      </c>
      <c r="AE61">
        <v>6073000</v>
      </c>
      <c r="AF61">
        <v>6758000</v>
      </c>
    </row>
    <row r="62" spans="1:32" x14ac:dyDescent="0.25">
      <c r="A62" t="s">
        <v>178</v>
      </c>
      <c r="B62" t="s">
        <v>267</v>
      </c>
      <c r="C62" t="s">
        <v>115</v>
      </c>
      <c r="D62" t="s">
        <v>116</v>
      </c>
      <c r="E62">
        <v>61424000</v>
      </c>
      <c r="F62">
        <v>67702000</v>
      </c>
      <c r="G62">
        <v>73093000</v>
      </c>
      <c r="H62">
        <v>78990000</v>
      </c>
      <c r="I62">
        <v>81322000</v>
      </c>
      <c r="J62">
        <v>86131000</v>
      </c>
      <c r="K62">
        <v>87548000</v>
      </c>
      <c r="L62">
        <v>95118000</v>
      </c>
      <c r="M62">
        <v>101562000</v>
      </c>
      <c r="N62">
        <v>108049000</v>
      </c>
      <c r="O62">
        <v>112182000</v>
      </c>
      <c r="P62">
        <v>110333000</v>
      </c>
      <c r="Q62">
        <v>103651000</v>
      </c>
      <c r="R62">
        <v>103781000</v>
      </c>
      <c r="S62">
        <v>106410000</v>
      </c>
      <c r="T62">
        <v>114251000</v>
      </c>
      <c r="U62">
        <v>118916000</v>
      </c>
      <c r="V62">
        <v>126376000</v>
      </c>
      <c r="W62">
        <v>136707000</v>
      </c>
      <c r="X62">
        <v>140673000</v>
      </c>
      <c r="Y62">
        <v>148656000</v>
      </c>
      <c r="Z62">
        <v>159086000</v>
      </c>
      <c r="AA62">
        <v>169591000</v>
      </c>
      <c r="AB62">
        <v>169349000</v>
      </c>
      <c r="AC62">
        <v>190011000</v>
      </c>
      <c r="AD62">
        <v>208263000</v>
      </c>
      <c r="AE62">
        <v>214471000</v>
      </c>
      <c r="AF62">
        <v>223581000</v>
      </c>
    </row>
    <row r="63" spans="1:32" x14ac:dyDescent="0.25">
      <c r="A63" t="s">
        <v>178</v>
      </c>
      <c r="B63" t="s">
        <v>267</v>
      </c>
      <c r="C63" t="s">
        <v>117</v>
      </c>
      <c r="D63" t="s">
        <v>118</v>
      </c>
      <c r="E63">
        <v>42277000</v>
      </c>
      <c r="F63">
        <v>46816000</v>
      </c>
      <c r="G63">
        <v>50650000</v>
      </c>
      <c r="H63">
        <v>54648000</v>
      </c>
      <c r="I63">
        <v>56691000</v>
      </c>
      <c r="J63">
        <v>61064000</v>
      </c>
      <c r="K63">
        <v>62705000</v>
      </c>
      <c r="L63">
        <v>68750000</v>
      </c>
      <c r="M63">
        <v>74076000</v>
      </c>
      <c r="N63">
        <v>79081000</v>
      </c>
      <c r="O63">
        <v>81668000</v>
      </c>
      <c r="P63">
        <v>80182000</v>
      </c>
      <c r="Q63">
        <v>75772000</v>
      </c>
      <c r="R63">
        <v>76334000</v>
      </c>
      <c r="S63">
        <v>77931000</v>
      </c>
      <c r="T63">
        <v>83720000</v>
      </c>
      <c r="U63">
        <v>87912000</v>
      </c>
      <c r="V63">
        <v>93282000</v>
      </c>
      <c r="W63">
        <v>102208000</v>
      </c>
      <c r="X63">
        <v>106032000</v>
      </c>
      <c r="Y63">
        <v>112429000</v>
      </c>
      <c r="Z63">
        <v>120307000</v>
      </c>
      <c r="AA63">
        <v>128818000</v>
      </c>
      <c r="AB63">
        <v>132952000</v>
      </c>
      <c r="AC63">
        <v>150017000</v>
      </c>
      <c r="AD63">
        <v>162164000</v>
      </c>
      <c r="AE63">
        <v>164666000</v>
      </c>
      <c r="AF63">
        <v>172074000</v>
      </c>
    </row>
    <row r="64" spans="1:32" x14ac:dyDescent="0.25">
      <c r="A64" t="s">
        <v>178</v>
      </c>
      <c r="B64" t="s">
        <v>267</v>
      </c>
      <c r="C64" t="s">
        <v>119</v>
      </c>
      <c r="D64" t="s">
        <v>233</v>
      </c>
      <c r="E64">
        <v>19147000</v>
      </c>
      <c r="F64">
        <v>20885000</v>
      </c>
      <c r="G64">
        <v>22444000</v>
      </c>
      <c r="H64">
        <v>24343000</v>
      </c>
      <c r="I64">
        <v>24632000</v>
      </c>
      <c r="J64">
        <v>25067000</v>
      </c>
      <c r="K64">
        <v>24843000</v>
      </c>
      <c r="L64">
        <v>26368000</v>
      </c>
      <c r="M64">
        <v>27486000</v>
      </c>
      <c r="N64">
        <v>28968000</v>
      </c>
      <c r="O64">
        <v>30515000</v>
      </c>
      <c r="P64">
        <v>30151000</v>
      </c>
      <c r="Q64">
        <v>27878000</v>
      </c>
      <c r="R64">
        <v>27447000</v>
      </c>
      <c r="S64">
        <v>28479000</v>
      </c>
      <c r="T64">
        <v>30531000</v>
      </c>
      <c r="U64">
        <v>31004000</v>
      </c>
      <c r="V64">
        <v>33094000</v>
      </c>
      <c r="W64">
        <v>34499000</v>
      </c>
      <c r="X64">
        <v>34641000</v>
      </c>
      <c r="Y64">
        <v>36227000</v>
      </c>
      <c r="Z64">
        <v>38778000</v>
      </c>
      <c r="AA64">
        <v>40773000</v>
      </c>
      <c r="AB64">
        <v>36397000</v>
      </c>
      <c r="AC64">
        <v>39994000</v>
      </c>
      <c r="AD64">
        <v>46099000</v>
      </c>
      <c r="AE64">
        <v>49806000</v>
      </c>
      <c r="AF64">
        <v>51506000</v>
      </c>
    </row>
    <row r="65" spans="1:32" x14ac:dyDescent="0.25">
      <c r="A65" t="s">
        <v>178</v>
      </c>
      <c r="B65" t="s">
        <v>267</v>
      </c>
      <c r="C65" t="s">
        <v>120</v>
      </c>
      <c r="D65" t="s">
        <v>121</v>
      </c>
      <c r="E65">
        <v>591808000</v>
      </c>
      <c r="F65">
        <v>663392000</v>
      </c>
      <c r="G65">
        <v>722668000</v>
      </c>
      <c r="H65">
        <v>828976000</v>
      </c>
      <c r="I65">
        <v>851571000</v>
      </c>
      <c r="J65">
        <v>847385000</v>
      </c>
      <c r="K65">
        <v>873282000</v>
      </c>
      <c r="L65">
        <v>935407000</v>
      </c>
      <c r="M65">
        <v>1013725000</v>
      </c>
      <c r="N65">
        <v>1100579000</v>
      </c>
      <c r="O65">
        <v>1185039000</v>
      </c>
      <c r="P65">
        <v>1228706000</v>
      </c>
      <c r="Q65">
        <v>1166552000</v>
      </c>
      <c r="R65">
        <v>1216398000</v>
      </c>
      <c r="S65">
        <v>1286906000</v>
      </c>
      <c r="T65">
        <v>1377347000</v>
      </c>
      <c r="U65">
        <v>1430159000</v>
      </c>
      <c r="V65">
        <v>1513100000</v>
      </c>
      <c r="W65">
        <v>1609924000</v>
      </c>
      <c r="X65">
        <v>1653532000</v>
      </c>
      <c r="Y65">
        <v>1754589000</v>
      </c>
      <c r="Z65">
        <v>1865807000</v>
      </c>
      <c r="AA65">
        <v>1977324000</v>
      </c>
      <c r="AB65">
        <v>2022118000</v>
      </c>
      <c r="AC65">
        <v>2253735000</v>
      </c>
      <c r="AD65">
        <v>2467921000</v>
      </c>
      <c r="AE65">
        <v>2589703000</v>
      </c>
      <c r="AF65">
        <v>2726576000</v>
      </c>
    </row>
    <row r="66" spans="1:32" x14ac:dyDescent="0.25">
      <c r="A66" t="s">
        <v>178</v>
      </c>
      <c r="B66" t="s">
        <v>267</v>
      </c>
      <c r="C66" t="s">
        <v>122</v>
      </c>
      <c r="D66" t="s">
        <v>123</v>
      </c>
      <c r="E66">
        <v>326887000</v>
      </c>
      <c r="F66">
        <v>367110000</v>
      </c>
      <c r="G66">
        <v>404222000</v>
      </c>
      <c r="H66">
        <v>462628000</v>
      </c>
      <c r="I66">
        <v>477262000</v>
      </c>
      <c r="J66">
        <v>469179000</v>
      </c>
      <c r="K66">
        <v>478029000</v>
      </c>
      <c r="L66">
        <v>506659000</v>
      </c>
      <c r="M66">
        <v>553603000</v>
      </c>
      <c r="N66">
        <v>607406000</v>
      </c>
      <c r="O66">
        <v>655006000</v>
      </c>
      <c r="P66">
        <v>693503000</v>
      </c>
      <c r="Q66">
        <v>669449000</v>
      </c>
      <c r="R66">
        <v>682715000</v>
      </c>
      <c r="S66">
        <v>727062000</v>
      </c>
      <c r="T66">
        <v>776655000</v>
      </c>
      <c r="U66">
        <v>801492000</v>
      </c>
      <c r="V66">
        <v>848949000</v>
      </c>
      <c r="W66">
        <v>909431000</v>
      </c>
      <c r="X66">
        <v>939078000</v>
      </c>
      <c r="Y66">
        <v>990545000</v>
      </c>
      <c r="Z66">
        <v>1059704000</v>
      </c>
      <c r="AA66">
        <v>1130464000</v>
      </c>
      <c r="AB66">
        <v>1178401000</v>
      </c>
      <c r="AC66">
        <v>1313039000</v>
      </c>
      <c r="AD66">
        <v>1431540000</v>
      </c>
      <c r="AE66">
        <v>1516540000</v>
      </c>
      <c r="AF66">
        <v>1606279000</v>
      </c>
    </row>
    <row r="67" spans="1:32" x14ac:dyDescent="0.25">
      <c r="A67" t="s">
        <v>178</v>
      </c>
      <c r="B67" t="s">
        <v>267</v>
      </c>
      <c r="C67" t="s">
        <v>124</v>
      </c>
      <c r="D67" t="s">
        <v>125</v>
      </c>
      <c r="E67">
        <v>60468000</v>
      </c>
      <c r="F67">
        <v>65575000</v>
      </c>
      <c r="G67">
        <v>68814000</v>
      </c>
      <c r="H67">
        <v>75132000</v>
      </c>
      <c r="I67">
        <v>81044000</v>
      </c>
      <c r="J67">
        <v>85176000</v>
      </c>
      <c r="K67">
        <v>89874000</v>
      </c>
      <c r="L67">
        <v>93974000</v>
      </c>
      <c r="M67">
        <v>98602000</v>
      </c>
      <c r="N67">
        <v>103978000</v>
      </c>
      <c r="O67">
        <v>110025000</v>
      </c>
      <c r="P67">
        <v>113302000</v>
      </c>
      <c r="Q67">
        <v>109776000</v>
      </c>
      <c r="R67">
        <v>108576000</v>
      </c>
      <c r="S67">
        <v>112361000</v>
      </c>
      <c r="T67">
        <v>115473000</v>
      </c>
      <c r="U67">
        <v>117227000</v>
      </c>
      <c r="V67">
        <v>118965000</v>
      </c>
      <c r="W67">
        <v>122863000</v>
      </c>
      <c r="X67">
        <v>126066000</v>
      </c>
      <c r="Y67">
        <v>131525000</v>
      </c>
      <c r="Z67">
        <v>137272000</v>
      </c>
      <c r="AA67">
        <v>143700000</v>
      </c>
      <c r="AB67">
        <v>146774000</v>
      </c>
      <c r="AC67">
        <v>158926000</v>
      </c>
      <c r="AD67">
        <v>167633000</v>
      </c>
      <c r="AE67">
        <v>176532000</v>
      </c>
      <c r="AF67">
        <v>188351000</v>
      </c>
    </row>
    <row r="68" spans="1:32" x14ac:dyDescent="0.25">
      <c r="A68" t="s">
        <v>178</v>
      </c>
      <c r="B68" t="s">
        <v>267</v>
      </c>
      <c r="C68" t="s">
        <v>126</v>
      </c>
      <c r="D68" t="s">
        <v>127</v>
      </c>
      <c r="E68">
        <v>64145000</v>
      </c>
      <c r="F68">
        <v>78353000</v>
      </c>
      <c r="G68">
        <v>93498000</v>
      </c>
      <c r="H68">
        <v>114027000</v>
      </c>
      <c r="I68">
        <v>112046000</v>
      </c>
      <c r="J68">
        <v>99185000</v>
      </c>
      <c r="K68">
        <v>97637000</v>
      </c>
      <c r="L68">
        <v>104300000</v>
      </c>
      <c r="M68">
        <v>114528000</v>
      </c>
      <c r="N68">
        <v>127443000</v>
      </c>
      <c r="O68">
        <v>140560000</v>
      </c>
      <c r="P68">
        <v>149610000</v>
      </c>
      <c r="Q68">
        <v>147439000</v>
      </c>
      <c r="R68">
        <v>156457000</v>
      </c>
      <c r="S68">
        <v>172212000</v>
      </c>
      <c r="T68">
        <v>192560000</v>
      </c>
      <c r="U68">
        <v>197383000</v>
      </c>
      <c r="V68">
        <v>213681000</v>
      </c>
      <c r="W68">
        <v>234630000</v>
      </c>
      <c r="X68">
        <v>246312000</v>
      </c>
      <c r="Y68">
        <v>264757000</v>
      </c>
      <c r="Z68">
        <v>285894000</v>
      </c>
      <c r="AA68">
        <v>309089000</v>
      </c>
      <c r="AB68">
        <v>327396000</v>
      </c>
      <c r="AC68">
        <v>375675000</v>
      </c>
      <c r="AD68">
        <v>397646000</v>
      </c>
      <c r="AE68">
        <v>417045000</v>
      </c>
      <c r="AF68">
        <v>445176000</v>
      </c>
    </row>
    <row r="69" spans="1:32" x14ac:dyDescent="0.25">
      <c r="A69" t="s">
        <v>178</v>
      </c>
      <c r="B69" t="s">
        <v>267</v>
      </c>
      <c r="C69" t="s">
        <v>128</v>
      </c>
      <c r="D69" t="s">
        <v>129</v>
      </c>
      <c r="E69">
        <v>202274000</v>
      </c>
      <c r="F69">
        <v>223182000</v>
      </c>
      <c r="G69">
        <v>241911000</v>
      </c>
      <c r="H69">
        <v>273469000</v>
      </c>
      <c r="I69">
        <v>284172000</v>
      </c>
      <c r="J69">
        <v>284818000</v>
      </c>
      <c r="K69">
        <v>290518000</v>
      </c>
      <c r="L69">
        <v>308386000</v>
      </c>
      <c r="M69">
        <v>340473000</v>
      </c>
      <c r="N69">
        <v>375985000</v>
      </c>
      <c r="O69">
        <v>404421000</v>
      </c>
      <c r="P69">
        <v>430590000</v>
      </c>
      <c r="Q69">
        <v>412233000</v>
      </c>
      <c r="R69">
        <v>417682000</v>
      </c>
      <c r="S69">
        <v>442488000</v>
      </c>
      <c r="T69">
        <v>468622000</v>
      </c>
      <c r="U69">
        <v>486882000</v>
      </c>
      <c r="V69">
        <v>516303000</v>
      </c>
      <c r="W69">
        <v>551939000</v>
      </c>
      <c r="X69">
        <v>566699000</v>
      </c>
      <c r="Y69">
        <v>594263000</v>
      </c>
      <c r="Z69">
        <v>636538000</v>
      </c>
      <c r="AA69">
        <v>677674000</v>
      </c>
      <c r="AB69">
        <v>704231000</v>
      </c>
      <c r="AC69">
        <v>778437000</v>
      </c>
      <c r="AD69">
        <v>866260000</v>
      </c>
      <c r="AE69">
        <v>922962000</v>
      </c>
      <c r="AF69">
        <v>972752000</v>
      </c>
    </row>
    <row r="70" spans="1:32" x14ac:dyDescent="0.25">
      <c r="A70" t="s">
        <v>178</v>
      </c>
      <c r="B70" t="s">
        <v>267</v>
      </c>
      <c r="C70" t="s">
        <v>130</v>
      </c>
      <c r="D70" t="s">
        <v>131</v>
      </c>
      <c r="E70">
        <v>105913000</v>
      </c>
      <c r="F70">
        <v>118526000</v>
      </c>
      <c r="G70">
        <v>126275000</v>
      </c>
      <c r="H70">
        <v>147585000</v>
      </c>
      <c r="I70">
        <v>150292000</v>
      </c>
      <c r="J70">
        <v>150454000</v>
      </c>
      <c r="K70">
        <v>159726000</v>
      </c>
      <c r="L70">
        <v>175600000</v>
      </c>
      <c r="M70">
        <v>185332000</v>
      </c>
      <c r="N70">
        <v>200745000</v>
      </c>
      <c r="O70">
        <v>219915000</v>
      </c>
      <c r="P70">
        <v>221119000</v>
      </c>
      <c r="Q70">
        <v>207948000</v>
      </c>
      <c r="R70">
        <v>227175000</v>
      </c>
      <c r="S70">
        <v>237912000</v>
      </c>
      <c r="T70">
        <v>259415000</v>
      </c>
      <c r="U70">
        <v>274980000</v>
      </c>
      <c r="V70">
        <v>287434000</v>
      </c>
      <c r="W70">
        <v>302345000</v>
      </c>
      <c r="X70">
        <v>304599000</v>
      </c>
      <c r="Y70">
        <v>324518000</v>
      </c>
      <c r="Z70">
        <v>341754000</v>
      </c>
      <c r="AA70">
        <v>357415000</v>
      </c>
      <c r="AB70">
        <v>357908000</v>
      </c>
      <c r="AC70">
        <v>397189000</v>
      </c>
      <c r="AD70">
        <v>424716000</v>
      </c>
      <c r="AE70">
        <v>445474000</v>
      </c>
      <c r="AF70">
        <v>482843000</v>
      </c>
    </row>
    <row r="71" spans="1:32" x14ac:dyDescent="0.25">
      <c r="A71" t="s">
        <v>178</v>
      </c>
      <c r="B71" t="s">
        <v>267</v>
      </c>
      <c r="C71" t="s">
        <v>132</v>
      </c>
      <c r="D71" t="s">
        <v>234</v>
      </c>
      <c r="E71">
        <v>159007000</v>
      </c>
      <c r="F71">
        <v>177756000</v>
      </c>
      <c r="G71">
        <v>192171000</v>
      </c>
      <c r="H71">
        <v>218763000</v>
      </c>
      <c r="I71">
        <v>224016000</v>
      </c>
      <c r="J71">
        <v>227752000</v>
      </c>
      <c r="K71">
        <v>235527000</v>
      </c>
      <c r="L71">
        <v>253148000</v>
      </c>
      <c r="M71">
        <v>274790000</v>
      </c>
      <c r="N71">
        <v>292429000</v>
      </c>
      <c r="O71">
        <v>310119000</v>
      </c>
      <c r="P71">
        <v>314085000</v>
      </c>
      <c r="Q71">
        <v>289154000</v>
      </c>
      <c r="R71">
        <v>306508000</v>
      </c>
      <c r="S71">
        <v>321932000</v>
      </c>
      <c r="T71">
        <v>341277000</v>
      </c>
      <c r="U71">
        <v>353687000</v>
      </c>
      <c r="V71">
        <v>376718000</v>
      </c>
      <c r="W71">
        <v>398148000</v>
      </c>
      <c r="X71">
        <v>409854000</v>
      </c>
      <c r="Y71">
        <v>439526000</v>
      </c>
      <c r="Z71">
        <v>464349000</v>
      </c>
      <c r="AA71">
        <v>489446000</v>
      </c>
      <c r="AB71">
        <v>485808000</v>
      </c>
      <c r="AC71">
        <v>543507000</v>
      </c>
      <c r="AD71">
        <v>611665000</v>
      </c>
      <c r="AE71">
        <v>627689000</v>
      </c>
      <c r="AF71">
        <v>637453000</v>
      </c>
    </row>
    <row r="72" spans="1:32" x14ac:dyDescent="0.25">
      <c r="A72" t="s">
        <v>178</v>
      </c>
      <c r="B72" t="s">
        <v>267</v>
      </c>
      <c r="C72" t="s">
        <v>133</v>
      </c>
      <c r="D72" t="s">
        <v>134</v>
      </c>
      <c r="E72">
        <v>146489000</v>
      </c>
      <c r="F72">
        <v>164514000</v>
      </c>
      <c r="G72">
        <v>178211000</v>
      </c>
      <c r="H72">
        <v>204234000</v>
      </c>
      <c r="I72">
        <v>208693000</v>
      </c>
      <c r="J72">
        <v>211854000</v>
      </c>
      <c r="K72">
        <v>218866000</v>
      </c>
      <c r="L72">
        <v>235542000</v>
      </c>
      <c r="M72">
        <v>255885000</v>
      </c>
      <c r="N72">
        <v>272458000</v>
      </c>
      <c r="O72">
        <v>289490000</v>
      </c>
      <c r="P72">
        <v>292366000</v>
      </c>
      <c r="Q72">
        <v>267837000</v>
      </c>
      <c r="R72">
        <v>278729000</v>
      </c>
      <c r="S72">
        <v>298528000</v>
      </c>
      <c r="T72">
        <v>317140000</v>
      </c>
      <c r="U72">
        <v>329190000</v>
      </c>
      <c r="V72">
        <v>350814000</v>
      </c>
      <c r="W72">
        <v>371539000</v>
      </c>
      <c r="X72">
        <v>382677000</v>
      </c>
      <c r="Y72">
        <v>409331000</v>
      </c>
      <c r="Z72">
        <v>431646000</v>
      </c>
      <c r="AA72">
        <v>455187000</v>
      </c>
      <c r="AB72">
        <v>450361000</v>
      </c>
      <c r="AC72">
        <v>505659000</v>
      </c>
      <c r="AD72">
        <v>570571000</v>
      </c>
      <c r="AE72">
        <v>581846000</v>
      </c>
      <c r="AF72">
        <v>587967000</v>
      </c>
    </row>
    <row r="73" spans="1:32" x14ac:dyDescent="0.25">
      <c r="A73" t="s">
        <v>178</v>
      </c>
      <c r="B73" t="s">
        <v>267</v>
      </c>
      <c r="C73" t="s">
        <v>135</v>
      </c>
      <c r="D73" t="s">
        <v>136</v>
      </c>
      <c r="E73">
        <v>12518000</v>
      </c>
      <c r="F73">
        <v>13242000</v>
      </c>
      <c r="G73">
        <v>13960000</v>
      </c>
      <c r="H73">
        <v>14529000</v>
      </c>
      <c r="I73">
        <v>15323000</v>
      </c>
      <c r="J73">
        <v>15899000</v>
      </c>
      <c r="K73">
        <v>16661000</v>
      </c>
      <c r="L73">
        <v>17606000</v>
      </c>
      <c r="M73">
        <v>18905000</v>
      </c>
      <c r="N73">
        <v>19971000</v>
      </c>
      <c r="O73">
        <v>20628000</v>
      </c>
      <c r="P73">
        <v>21719000</v>
      </c>
      <c r="Q73">
        <v>21318000</v>
      </c>
      <c r="R73">
        <v>27779000</v>
      </c>
      <c r="S73">
        <v>23404000</v>
      </c>
      <c r="T73">
        <v>24137000</v>
      </c>
      <c r="U73">
        <v>24497000</v>
      </c>
      <c r="V73">
        <v>25904000</v>
      </c>
      <c r="W73">
        <v>26608000</v>
      </c>
      <c r="X73">
        <v>27177000</v>
      </c>
      <c r="Y73">
        <v>30195000</v>
      </c>
      <c r="Z73">
        <v>32703000</v>
      </c>
      <c r="AA73">
        <v>34259000</v>
      </c>
      <c r="AB73">
        <v>35447000</v>
      </c>
      <c r="AC73">
        <v>37848000</v>
      </c>
      <c r="AD73">
        <v>41094000</v>
      </c>
      <c r="AE73">
        <v>45843000</v>
      </c>
      <c r="AF73">
        <v>49486000</v>
      </c>
    </row>
    <row r="74" spans="1:32" x14ac:dyDescent="0.25">
      <c r="A74" t="s">
        <v>178</v>
      </c>
      <c r="B74" t="s">
        <v>267</v>
      </c>
      <c r="C74" t="s">
        <v>137</v>
      </c>
      <c r="D74" t="s">
        <v>138</v>
      </c>
      <c r="E74">
        <v>474538000</v>
      </c>
      <c r="F74">
        <v>500569000</v>
      </c>
      <c r="G74">
        <v>530279000</v>
      </c>
      <c r="H74">
        <v>563266000</v>
      </c>
      <c r="I74">
        <v>604502000</v>
      </c>
      <c r="J74">
        <v>654771000</v>
      </c>
      <c r="K74">
        <v>700948000</v>
      </c>
      <c r="L74">
        <v>752294000</v>
      </c>
      <c r="M74">
        <v>793420000</v>
      </c>
      <c r="N74">
        <v>846296000</v>
      </c>
      <c r="O74">
        <v>895942000</v>
      </c>
      <c r="P74">
        <v>953960000</v>
      </c>
      <c r="Q74">
        <v>1002307000</v>
      </c>
      <c r="R74">
        <v>1034036000</v>
      </c>
      <c r="S74">
        <v>1074750000</v>
      </c>
      <c r="T74">
        <v>1124982000</v>
      </c>
      <c r="U74">
        <v>1162478000</v>
      </c>
      <c r="V74">
        <v>1203131000</v>
      </c>
      <c r="W74">
        <v>1265582000</v>
      </c>
      <c r="X74">
        <v>1327044000</v>
      </c>
      <c r="Y74">
        <v>1379531000</v>
      </c>
      <c r="Z74">
        <v>1449668000</v>
      </c>
      <c r="AA74">
        <v>1521611000</v>
      </c>
      <c r="AB74">
        <v>1577631000</v>
      </c>
      <c r="AC74">
        <v>1666092000</v>
      </c>
      <c r="AD74">
        <v>1785412000</v>
      </c>
      <c r="AE74">
        <v>1906553000</v>
      </c>
      <c r="AF74">
        <v>2039440000</v>
      </c>
    </row>
    <row r="75" spans="1:32" x14ac:dyDescent="0.25">
      <c r="A75" t="s">
        <v>178</v>
      </c>
      <c r="B75" t="s">
        <v>267</v>
      </c>
      <c r="C75" t="s">
        <v>139</v>
      </c>
      <c r="D75" t="s">
        <v>140</v>
      </c>
      <c r="E75">
        <v>59220000</v>
      </c>
      <c r="F75">
        <v>64357000</v>
      </c>
      <c r="G75">
        <v>69479000</v>
      </c>
      <c r="H75">
        <v>74443000</v>
      </c>
      <c r="I75">
        <v>79624000</v>
      </c>
      <c r="J75">
        <v>88687000</v>
      </c>
      <c r="K75">
        <v>94309000</v>
      </c>
      <c r="L75">
        <v>101863000</v>
      </c>
      <c r="M75">
        <v>105884000</v>
      </c>
      <c r="N75">
        <v>113118000</v>
      </c>
      <c r="O75">
        <v>120870000</v>
      </c>
      <c r="P75">
        <v>129386000</v>
      </c>
      <c r="Q75">
        <v>139900000</v>
      </c>
      <c r="R75">
        <v>145542000</v>
      </c>
      <c r="S75">
        <v>152774000</v>
      </c>
      <c r="T75">
        <v>161398000</v>
      </c>
      <c r="U75">
        <v>165202000</v>
      </c>
      <c r="V75">
        <v>174871000</v>
      </c>
      <c r="W75">
        <v>180447000</v>
      </c>
      <c r="X75">
        <v>190531000</v>
      </c>
      <c r="Y75">
        <v>192422000</v>
      </c>
      <c r="Z75">
        <v>202256000</v>
      </c>
      <c r="AA75">
        <v>213500000</v>
      </c>
      <c r="AB75">
        <v>215500000</v>
      </c>
      <c r="AC75">
        <v>227852000</v>
      </c>
      <c r="AD75">
        <v>243439000</v>
      </c>
      <c r="AE75">
        <v>255707000</v>
      </c>
      <c r="AF75">
        <v>268002000</v>
      </c>
    </row>
    <row r="76" spans="1:32" x14ac:dyDescent="0.25">
      <c r="A76" t="s">
        <v>178</v>
      </c>
      <c r="B76" t="s">
        <v>267</v>
      </c>
      <c r="C76" t="s">
        <v>141</v>
      </c>
      <c r="D76" t="s">
        <v>142</v>
      </c>
      <c r="E76">
        <v>415317000</v>
      </c>
      <c r="F76">
        <v>436212000</v>
      </c>
      <c r="G76">
        <v>460800000</v>
      </c>
      <c r="H76">
        <v>488823000</v>
      </c>
      <c r="I76">
        <v>524878000</v>
      </c>
      <c r="J76">
        <v>566084000</v>
      </c>
      <c r="K76">
        <v>606639000</v>
      </c>
      <c r="L76">
        <v>650431000</v>
      </c>
      <c r="M76">
        <v>687536000</v>
      </c>
      <c r="N76">
        <v>733178000</v>
      </c>
      <c r="O76">
        <v>775072000</v>
      </c>
      <c r="P76">
        <v>824574000</v>
      </c>
      <c r="Q76">
        <v>862407000</v>
      </c>
      <c r="R76">
        <v>888494000</v>
      </c>
      <c r="S76">
        <v>921976000</v>
      </c>
      <c r="T76">
        <v>963584000</v>
      </c>
      <c r="U76">
        <v>997276000</v>
      </c>
      <c r="V76">
        <v>1028261000</v>
      </c>
      <c r="W76">
        <v>1085134000</v>
      </c>
      <c r="X76">
        <v>1136513000</v>
      </c>
      <c r="Y76">
        <v>1187109000</v>
      </c>
      <c r="Z76">
        <v>1247413000</v>
      </c>
      <c r="AA76">
        <v>1308111000</v>
      </c>
      <c r="AB76">
        <v>1362130000</v>
      </c>
      <c r="AC76">
        <v>1438239000</v>
      </c>
      <c r="AD76">
        <v>1541973000</v>
      </c>
      <c r="AE76">
        <v>1650846000</v>
      </c>
      <c r="AF76">
        <v>1771438000</v>
      </c>
    </row>
    <row r="77" spans="1:32" x14ac:dyDescent="0.25">
      <c r="A77" t="s">
        <v>178</v>
      </c>
      <c r="B77" t="s">
        <v>267</v>
      </c>
      <c r="C77" t="s">
        <v>143</v>
      </c>
      <c r="D77" t="s">
        <v>144</v>
      </c>
      <c r="E77">
        <v>189531000</v>
      </c>
      <c r="F77">
        <v>197234000</v>
      </c>
      <c r="G77">
        <v>206125000</v>
      </c>
      <c r="H77">
        <v>218869000</v>
      </c>
      <c r="I77">
        <v>234869000</v>
      </c>
      <c r="J77">
        <v>251753000</v>
      </c>
      <c r="K77">
        <v>267448000</v>
      </c>
      <c r="L77">
        <v>288706000</v>
      </c>
      <c r="M77">
        <v>306027000</v>
      </c>
      <c r="N77">
        <v>327481000</v>
      </c>
      <c r="O77">
        <v>346413000</v>
      </c>
      <c r="P77">
        <v>366906000</v>
      </c>
      <c r="Q77">
        <v>381524000</v>
      </c>
      <c r="R77">
        <v>398978000</v>
      </c>
      <c r="S77">
        <v>416262000</v>
      </c>
      <c r="T77">
        <v>435739000</v>
      </c>
      <c r="U77">
        <v>453291000</v>
      </c>
      <c r="V77">
        <v>469249000</v>
      </c>
      <c r="W77">
        <v>494895000</v>
      </c>
      <c r="X77">
        <v>519488000</v>
      </c>
      <c r="Y77">
        <v>545209000</v>
      </c>
      <c r="Z77">
        <v>576264000</v>
      </c>
      <c r="AA77">
        <v>606955000</v>
      </c>
      <c r="AB77">
        <v>620544000</v>
      </c>
      <c r="AC77">
        <v>677123000</v>
      </c>
      <c r="AD77">
        <v>718986000</v>
      </c>
      <c r="AE77">
        <v>766768000</v>
      </c>
      <c r="AF77">
        <v>816417000</v>
      </c>
    </row>
    <row r="78" spans="1:32" x14ac:dyDescent="0.25">
      <c r="A78" t="s">
        <v>178</v>
      </c>
      <c r="B78" t="s">
        <v>267</v>
      </c>
      <c r="C78" t="s">
        <v>145</v>
      </c>
      <c r="D78" t="s">
        <v>246</v>
      </c>
      <c r="E78">
        <v>140606000</v>
      </c>
      <c r="F78">
        <v>148214000</v>
      </c>
      <c r="G78">
        <v>156041000</v>
      </c>
      <c r="H78">
        <v>163451000</v>
      </c>
      <c r="I78">
        <v>177124000</v>
      </c>
      <c r="J78">
        <v>191861000</v>
      </c>
      <c r="K78">
        <v>208421000</v>
      </c>
      <c r="L78">
        <v>223822000</v>
      </c>
      <c r="M78">
        <v>236682000</v>
      </c>
      <c r="N78">
        <v>253468000</v>
      </c>
      <c r="O78">
        <v>267770000</v>
      </c>
      <c r="P78">
        <v>286333000</v>
      </c>
      <c r="Q78">
        <v>302491000</v>
      </c>
      <c r="R78">
        <v>303903000</v>
      </c>
      <c r="S78">
        <v>318014000</v>
      </c>
      <c r="T78">
        <v>329833000</v>
      </c>
      <c r="U78">
        <v>338011000</v>
      </c>
      <c r="V78">
        <v>345371000</v>
      </c>
      <c r="W78">
        <v>366378000</v>
      </c>
      <c r="X78">
        <v>380869000</v>
      </c>
      <c r="Y78">
        <v>396274000</v>
      </c>
      <c r="Z78">
        <v>411911000</v>
      </c>
      <c r="AA78">
        <v>427517000</v>
      </c>
      <c r="AB78">
        <v>445390000</v>
      </c>
      <c r="AC78">
        <v>461204000</v>
      </c>
      <c r="AD78">
        <v>492771000</v>
      </c>
      <c r="AE78">
        <v>523741000</v>
      </c>
      <c r="AF78">
        <v>561566000</v>
      </c>
    </row>
    <row r="79" spans="1:32" x14ac:dyDescent="0.25">
      <c r="A79" t="s">
        <v>178</v>
      </c>
      <c r="B79" t="s">
        <v>267</v>
      </c>
      <c r="C79" t="s">
        <v>146</v>
      </c>
      <c r="D79" t="s">
        <v>247</v>
      </c>
      <c r="E79">
        <v>53258000</v>
      </c>
      <c r="F79">
        <v>56163000</v>
      </c>
      <c r="G79">
        <v>59818000</v>
      </c>
      <c r="H79">
        <v>64107000</v>
      </c>
      <c r="I79">
        <v>68743000</v>
      </c>
      <c r="J79">
        <v>74368000</v>
      </c>
      <c r="K79">
        <v>78728000</v>
      </c>
      <c r="L79">
        <v>82855000</v>
      </c>
      <c r="M79">
        <v>85377000</v>
      </c>
      <c r="N79">
        <v>90138000</v>
      </c>
      <c r="O79">
        <v>94810000</v>
      </c>
      <c r="P79">
        <v>100994000</v>
      </c>
      <c r="Q79">
        <v>104993000</v>
      </c>
      <c r="R79">
        <v>109232000</v>
      </c>
      <c r="S79">
        <v>111190000</v>
      </c>
      <c r="T79">
        <v>113073000</v>
      </c>
      <c r="U79">
        <v>115991000</v>
      </c>
      <c r="V79">
        <v>118991000</v>
      </c>
      <c r="W79">
        <v>123477000</v>
      </c>
      <c r="X79">
        <v>128648000</v>
      </c>
      <c r="Y79">
        <v>131540000</v>
      </c>
      <c r="Z79">
        <v>137396000</v>
      </c>
      <c r="AA79">
        <v>141950000</v>
      </c>
      <c r="AB79">
        <v>156800000</v>
      </c>
      <c r="AC79">
        <v>151516000</v>
      </c>
      <c r="AD79">
        <v>162308000</v>
      </c>
      <c r="AE79">
        <v>175332000</v>
      </c>
      <c r="AF79">
        <v>188682000</v>
      </c>
    </row>
    <row r="80" spans="1:32" x14ac:dyDescent="0.25">
      <c r="A80" t="s">
        <v>178</v>
      </c>
      <c r="B80" t="s">
        <v>267</v>
      </c>
      <c r="C80" t="s">
        <v>148</v>
      </c>
      <c r="D80" t="s">
        <v>147</v>
      </c>
      <c r="E80">
        <v>31922000</v>
      </c>
      <c r="F80">
        <v>34602000</v>
      </c>
      <c r="G80">
        <v>38816000</v>
      </c>
      <c r="H80">
        <v>42397000</v>
      </c>
      <c r="I80">
        <v>44142000</v>
      </c>
      <c r="J80">
        <v>48102000</v>
      </c>
      <c r="K80">
        <v>52043000</v>
      </c>
      <c r="L80">
        <v>55048000</v>
      </c>
      <c r="M80">
        <v>59450000</v>
      </c>
      <c r="N80">
        <v>62091000</v>
      </c>
      <c r="O80">
        <v>66079000</v>
      </c>
      <c r="P80">
        <v>70341000</v>
      </c>
      <c r="Q80">
        <v>73400000</v>
      </c>
      <c r="R80">
        <v>76381000</v>
      </c>
      <c r="S80">
        <v>76510000</v>
      </c>
      <c r="T80">
        <v>84939000</v>
      </c>
      <c r="U80">
        <v>89983000</v>
      </c>
      <c r="V80">
        <v>94650000</v>
      </c>
      <c r="W80">
        <v>100385000</v>
      </c>
      <c r="X80">
        <v>107508000</v>
      </c>
      <c r="Y80">
        <v>114086000</v>
      </c>
      <c r="Z80">
        <v>121842000</v>
      </c>
      <c r="AA80">
        <v>131689000</v>
      </c>
      <c r="AB80">
        <v>139396000</v>
      </c>
      <c r="AC80">
        <v>148397000</v>
      </c>
      <c r="AD80">
        <v>167908000</v>
      </c>
      <c r="AE80">
        <v>185005000</v>
      </c>
      <c r="AF80">
        <v>204772000</v>
      </c>
    </row>
    <row r="81" spans="1:32" x14ac:dyDescent="0.25">
      <c r="A81" t="s">
        <v>178</v>
      </c>
      <c r="B81" t="s">
        <v>267</v>
      </c>
      <c r="C81" t="s">
        <v>150</v>
      </c>
      <c r="D81" t="s">
        <v>149</v>
      </c>
      <c r="E81">
        <v>177236000</v>
      </c>
      <c r="F81">
        <v>195646000</v>
      </c>
      <c r="G81">
        <v>213993000</v>
      </c>
      <c r="H81">
        <v>230384000</v>
      </c>
      <c r="I81">
        <v>241080000</v>
      </c>
      <c r="J81">
        <v>249308000</v>
      </c>
      <c r="K81">
        <v>262090000</v>
      </c>
      <c r="L81">
        <v>279304000</v>
      </c>
      <c r="M81">
        <v>290415000</v>
      </c>
      <c r="N81">
        <v>306413000</v>
      </c>
      <c r="O81">
        <v>324814000</v>
      </c>
      <c r="P81">
        <v>333131000</v>
      </c>
      <c r="Q81">
        <v>321342000</v>
      </c>
      <c r="R81">
        <v>327723000</v>
      </c>
      <c r="S81">
        <v>343907000</v>
      </c>
      <c r="T81">
        <v>368634000</v>
      </c>
      <c r="U81">
        <v>385460000</v>
      </c>
      <c r="V81">
        <v>412929000</v>
      </c>
      <c r="W81">
        <v>441746000</v>
      </c>
      <c r="X81">
        <v>470153000</v>
      </c>
      <c r="Y81">
        <v>494472000</v>
      </c>
      <c r="Z81">
        <v>521454000</v>
      </c>
      <c r="AA81">
        <v>549074000</v>
      </c>
      <c r="AB81">
        <v>440204000</v>
      </c>
      <c r="AC81">
        <v>545693000</v>
      </c>
      <c r="AD81">
        <v>639750000</v>
      </c>
      <c r="AE81">
        <v>698284000</v>
      </c>
      <c r="AF81">
        <v>737085000</v>
      </c>
    </row>
    <row r="82" spans="1:32" x14ac:dyDescent="0.25">
      <c r="A82" t="s">
        <v>178</v>
      </c>
      <c r="B82" t="s">
        <v>267</v>
      </c>
      <c r="C82" t="s">
        <v>152</v>
      </c>
      <c r="D82" t="s">
        <v>151</v>
      </c>
      <c r="E82">
        <v>41718000</v>
      </c>
      <c r="F82">
        <v>45832000</v>
      </c>
      <c r="G82">
        <v>49773000</v>
      </c>
      <c r="H82">
        <v>55253000</v>
      </c>
      <c r="I82">
        <v>57957000</v>
      </c>
      <c r="J82">
        <v>61333000</v>
      </c>
      <c r="K82">
        <v>64009000</v>
      </c>
      <c r="L82">
        <v>67016000</v>
      </c>
      <c r="M82">
        <v>68387000</v>
      </c>
      <c r="N82">
        <v>73082000</v>
      </c>
      <c r="O82">
        <v>77010000</v>
      </c>
      <c r="P82">
        <v>80634000</v>
      </c>
      <c r="Q82">
        <v>78584000</v>
      </c>
      <c r="R82">
        <v>79393000</v>
      </c>
      <c r="S82">
        <v>81512000</v>
      </c>
      <c r="T82">
        <v>86098000</v>
      </c>
      <c r="U82">
        <v>89695000</v>
      </c>
      <c r="V82">
        <v>96725000</v>
      </c>
      <c r="W82">
        <v>100888000</v>
      </c>
      <c r="X82">
        <v>108126000</v>
      </c>
      <c r="Y82">
        <v>113713000</v>
      </c>
      <c r="Z82">
        <v>120479000</v>
      </c>
      <c r="AA82">
        <v>125379000</v>
      </c>
      <c r="AB82">
        <v>101730000</v>
      </c>
      <c r="AC82">
        <v>119825000</v>
      </c>
      <c r="AD82">
        <v>144207000</v>
      </c>
      <c r="AE82">
        <v>158441000</v>
      </c>
      <c r="AF82">
        <v>170175000</v>
      </c>
    </row>
    <row r="83" spans="1:32" x14ac:dyDescent="0.25">
      <c r="A83" t="s">
        <v>178</v>
      </c>
      <c r="B83" t="s">
        <v>267</v>
      </c>
      <c r="C83" t="s">
        <v>154</v>
      </c>
      <c r="D83" t="s">
        <v>153</v>
      </c>
      <c r="E83">
        <v>20011000</v>
      </c>
      <c r="F83">
        <v>21548000</v>
      </c>
      <c r="G83">
        <v>23739000</v>
      </c>
      <c r="H83">
        <v>26438000</v>
      </c>
      <c r="I83">
        <v>27845000</v>
      </c>
      <c r="J83">
        <v>29615000</v>
      </c>
      <c r="K83">
        <v>31165000</v>
      </c>
      <c r="L83">
        <v>32588000</v>
      </c>
      <c r="M83">
        <v>33064000</v>
      </c>
      <c r="N83">
        <v>36597000</v>
      </c>
      <c r="O83">
        <v>38824000</v>
      </c>
      <c r="P83">
        <v>40769000</v>
      </c>
      <c r="Q83">
        <v>40216000</v>
      </c>
      <c r="R83">
        <v>40548000</v>
      </c>
      <c r="S83">
        <v>41802000</v>
      </c>
      <c r="T83">
        <v>44167000</v>
      </c>
      <c r="U83">
        <v>46181000</v>
      </c>
      <c r="V83">
        <v>49717000</v>
      </c>
      <c r="W83">
        <v>52218000</v>
      </c>
      <c r="X83">
        <v>56253000</v>
      </c>
      <c r="Y83">
        <v>59516000</v>
      </c>
      <c r="Z83">
        <v>63560000</v>
      </c>
      <c r="AA83">
        <v>66550000</v>
      </c>
      <c r="AB83">
        <v>53965000</v>
      </c>
      <c r="AC83">
        <v>61416000</v>
      </c>
      <c r="AD83">
        <v>75891000</v>
      </c>
      <c r="AE83">
        <v>82552000</v>
      </c>
      <c r="AF83">
        <v>88859000</v>
      </c>
    </row>
    <row r="84" spans="1:32" x14ac:dyDescent="0.25">
      <c r="A84" t="s">
        <v>178</v>
      </c>
      <c r="B84" t="s">
        <v>267</v>
      </c>
      <c r="C84" t="s">
        <v>155</v>
      </c>
      <c r="D84" t="s">
        <v>235</v>
      </c>
      <c r="E84">
        <v>21707000</v>
      </c>
      <c r="F84">
        <v>24284000</v>
      </c>
      <c r="G84">
        <v>26034000</v>
      </c>
      <c r="H84">
        <v>28815000</v>
      </c>
      <c r="I84">
        <v>30112000</v>
      </c>
      <c r="J84">
        <v>31718000</v>
      </c>
      <c r="K84">
        <v>32845000</v>
      </c>
      <c r="L84">
        <v>34428000</v>
      </c>
      <c r="M84">
        <v>35322000</v>
      </c>
      <c r="N84">
        <v>36485000</v>
      </c>
      <c r="O84">
        <v>38186000</v>
      </c>
      <c r="P84">
        <v>39865000</v>
      </c>
      <c r="Q84">
        <v>38368000</v>
      </c>
      <c r="R84">
        <v>38845000</v>
      </c>
      <c r="S84">
        <v>39710000</v>
      </c>
      <c r="T84">
        <v>41931000</v>
      </c>
      <c r="U84">
        <v>43514000</v>
      </c>
      <c r="V84">
        <v>47008000</v>
      </c>
      <c r="W84">
        <v>48669000</v>
      </c>
      <c r="X84">
        <v>51873000</v>
      </c>
      <c r="Y84">
        <v>54197000</v>
      </c>
      <c r="Z84">
        <v>56919000</v>
      </c>
      <c r="AA84">
        <v>58830000</v>
      </c>
      <c r="AB84">
        <v>47765000</v>
      </c>
      <c r="AC84">
        <v>58409000</v>
      </c>
      <c r="AD84">
        <v>68316000</v>
      </c>
      <c r="AE84">
        <v>75888000</v>
      </c>
      <c r="AF84">
        <v>81316000</v>
      </c>
    </row>
    <row r="85" spans="1:32" x14ac:dyDescent="0.25">
      <c r="A85" t="s">
        <v>178</v>
      </c>
      <c r="B85" t="s">
        <v>267</v>
      </c>
      <c r="C85" t="s">
        <v>157</v>
      </c>
      <c r="D85" t="s">
        <v>156</v>
      </c>
      <c r="E85">
        <v>135518000</v>
      </c>
      <c r="F85">
        <v>149813000</v>
      </c>
      <c r="G85">
        <v>164220000</v>
      </c>
      <c r="H85">
        <v>175131000</v>
      </c>
      <c r="I85">
        <v>183123000</v>
      </c>
      <c r="J85">
        <v>187975000</v>
      </c>
      <c r="K85">
        <v>198081000</v>
      </c>
      <c r="L85">
        <v>212288000</v>
      </c>
      <c r="M85">
        <v>222028000</v>
      </c>
      <c r="N85">
        <v>233330000</v>
      </c>
      <c r="O85">
        <v>247803000</v>
      </c>
      <c r="P85">
        <v>252497000</v>
      </c>
      <c r="Q85">
        <v>242758000</v>
      </c>
      <c r="R85">
        <v>248330000</v>
      </c>
      <c r="S85">
        <v>262395000</v>
      </c>
      <c r="T85">
        <v>282536000</v>
      </c>
      <c r="U85">
        <v>295765000</v>
      </c>
      <c r="V85">
        <v>316204000</v>
      </c>
      <c r="W85">
        <v>340858000</v>
      </c>
      <c r="X85">
        <v>362027000</v>
      </c>
      <c r="Y85">
        <v>380759000</v>
      </c>
      <c r="Z85">
        <v>400976000</v>
      </c>
      <c r="AA85">
        <v>423695000</v>
      </c>
      <c r="AB85">
        <v>338474000</v>
      </c>
      <c r="AC85">
        <v>425868000</v>
      </c>
      <c r="AD85">
        <v>495543000</v>
      </c>
      <c r="AE85">
        <v>539843000</v>
      </c>
      <c r="AF85">
        <v>566910000</v>
      </c>
    </row>
    <row r="86" spans="1:32" x14ac:dyDescent="0.25">
      <c r="A86" t="s">
        <v>178</v>
      </c>
      <c r="B86" t="s">
        <v>267</v>
      </c>
      <c r="C86" t="s">
        <v>159</v>
      </c>
      <c r="D86" t="s">
        <v>158</v>
      </c>
      <c r="E86">
        <v>37591000</v>
      </c>
      <c r="F86">
        <v>41837000</v>
      </c>
      <c r="G86">
        <v>46379000</v>
      </c>
      <c r="H86">
        <v>49949000</v>
      </c>
      <c r="I86">
        <v>50641000</v>
      </c>
      <c r="J86">
        <v>49799000</v>
      </c>
      <c r="K86">
        <v>50947000</v>
      </c>
      <c r="L86">
        <v>54875000</v>
      </c>
      <c r="M86">
        <v>57112000</v>
      </c>
      <c r="N86">
        <v>59310000</v>
      </c>
      <c r="O86">
        <v>63212000</v>
      </c>
      <c r="P86">
        <v>65487000</v>
      </c>
      <c r="Q86">
        <v>59793000</v>
      </c>
      <c r="R86">
        <v>60833000</v>
      </c>
      <c r="S86">
        <v>64298000</v>
      </c>
      <c r="T86">
        <v>67344000</v>
      </c>
      <c r="U86">
        <v>69641000</v>
      </c>
      <c r="V86">
        <v>73923000</v>
      </c>
      <c r="W86">
        <v>77673000</v>
      </c>
      <c r="X86">
        <v>79693000</v>
      </c>
      <c r="Y86">
        <v>82723000</v>
      </c>
      <c r="Z86">
        <v>86451000</v>
      </c>
      <c r="AA86">
        <v>91212000</v>
      </c>
      <c r="AB86">
        <v>67755000</v>
      </c>
      <c r="AC86">
        <v>79348000</v>
      </c>
      <c r="AD86">
        <v>93163000</v>
      </c>
      <c r="AE86">
        <v>102454000</v>
      </c>
      <c r="AF86">
        <v>108160000</v>
      </c>
    </row>
    <row r="87" spans="1:32" x14ac:dyDescent="0.25">
      <c r="A87" t="s">
        <v>178</v>
      </c>
      <c r="B87" t="s">
        <v>267</v>
      </c>
      <c r="C87" t="s">
        <v>161</v>
      </c>
      <c r="D87" t="s">
        <v>160</v>
      </c>
      <c r="E87">
        <v>97927000</v>
      </c>
      <c r="F87">
        <v>107976000</v>
      </c>
      <c r="G87">
        <v>117841000</v>
      </c>
      <c r="H87">
        <v>125182000</v>
      </c>
      <c r="I87">
        <v>132482000</v>
      </c>
      <c r="J87">
        <v>138176000</v>
      </c>
      <c r="K87">
        <v>147134000</v>
      </c>
      <c r="L87">
        <v>157413000</v>
      </c>
      <c r="M87">
        <v>164916000</v>
      </c>
      <c r="N87">
        <v>174020000</v>
      </c>
      <c r="O87">
        <v>184592000</v>
      </c>
      <c r="P87">
        <v>187010000</v>
      </c>
      <c r="Q87">
        <v>182965000</v>
      </c>
      <c r="R87">
        <v>187497000</v>
      </c>
      <c r="S87">
        <v>198097000</v>
      </c>
      <c r="T87">
        <v>215192000</v>
      </c>
      <c r="U87">
        <v>226124000</v>
      </c>
      <c r="V87">
        <v>242281000</v>
      </c>
      <c r="W87">
        <v>263185000</v>
      </c>
      <c r="X87">
        <v>282334000</v>
      </c>
      <c r="Y87">
        <v>298036000</v>
      </c>
      <c r="Z87">
        <v>314524000</v>
      </c>
      <c r="AA87">
        <v>332483000</v>
      </c>
      <c r="AB87">
        <v>270719000</v>
      </c>
      <c r="AC87">
        <v>346521000</v>
      </c>
      <c r="AD87">
        <v>402380000</v>
      </c>
      <c r="AE87">
        <v>437389000</v>
      </c>
      <c r="AF87">
        <v>458750000</v>
      </c>
    </row>
    <row r="88" spans="1:32" x14ac:dyDescent="0.25">
      <c r="A88" t="s">
        <v>178</v>
      </c>
      <c r="B88" t="s">
        <v>267</v>
      </c>
      <c r="C88" t="s">
        <v>162</v>
      </c>
      <c r="D88" t="s">
        <v>236</v>
      </c>
      <c r="E88">
        <v>141158000</v>
      </c>
      <c r="F88">
        <v>153018000</v>
      </c>
      <c r="G88">
        <v>159508000</v>
      </c>
      <c r="H88">
        <v>171795000</v>
      </c>
      <c r="I88">
        <v>177329000</v>
      </c>
      <c r="J88">
        <v>189088000</v>
      </c>
      <c r="K88">
        <v>196364000</v>
      </c>
      <c r="L88">
        <v>206048000</v>
      </c>
      <c r="M88">
        <v>209403000</v>
      </c>
      <c r="N88">
        <v>218850000</v>
      </c>
      <c r="O88">
        <v>231078000</v>
      </c>
      <c r="P88">
        <v>240092000</v>
      </c>
      <c r="Q88">
        <v>235120000</v>
      </c>
      <c r="R88">
        <v>231692000</v>
      </c>
      <c r="S88">
        <v>239300000</v>
      </c>
      <c r="T88">
        <v>250937000</v>
      </c>
      <c r="U88">
        <v>257867000</v>
      </c>
      <c r="V88">
        <v>272839000</v>
      </c>
      <c r="W88">
        <v>286397000</v>
      </c>
      <c r="X88">
        <v>295296000</v>
      </c>
      <c r="Y88">
        <v>305492000</v>
      </c>
      <c r="Z88">
        <v>323026000</v>
      </c>
      <c r="AA88">
        <v>337298000</v>
      </c>
      <c r="AB88">
        <v>337128000</v>
      </c>
      <c r="AC88">
        <v>353422000</v>
      </c>
      <c r="AD88">
        <v>392015000</v>
      </c>
      <c r="AE88">
        <v>410236000</v>
      </c>
      <c r="AF88">
        <v>437654000</v>
      </c>
    </row>
    <row r="89" spans="1:32" x14ac:dyDescent="0.25">
      <c r="A89" t="s">
        <v>178</v>
      </c>
      <c r="B89" t="s">
        <v>267</v>
      </c>
      <c r="C89" t="s">
        <v>163</v>
      </c>
      <c r="D89" t="s">
        <v>237</v>
      </c>
      <c r="E89">
        <v>889729000</v>
      </c>
      <c r="F89">
        <v>928781000</v>
      </c>
      <c r="G89">
        <v>980829000</v>
      </c>
      <c r="H89">
        <v>1043379000</v>
      </c>
      <c r="I89">
        <v>1112050000</v>
      </c>
      <c r="J89">
        <v>1185376000</v>
      </c>
      <c r="K89">
        <v>1255685000</v>
      </c>
      <c r="L89">
        <v>1323011000</v>
      </c>
      <c r="M89">
        <v>1383362000</v>
      </c>
      <c r="N89">
        <v>1444176000</v>
      </c>
      <c r="O89">
        <v>1519599000</v>
      </c>
      <c r="P89">
        <v>1593187000</v>
      </c>
      <c r="Q89">
        <v>1640866000</v>
      </c>
      <c r="R89">
        <v>1691683000</v>
      </c>
      <c r="S89">
        <v>1702025000</v>
      </c>
      <c r="T89">
        <v>1703805000</v>
      </c>
      <c r="U89">
        <v>1748357000</v>
      </c>
      <c r="V89">
        <v>1790952000</v>
      </c>
      <c r="W89">
        <v>1846322000</v>
      </c>
      <c r="X89">
        <v>1887399000</v>
      </c>
      <c r="Y89">
        <v>1935485000</v>
      </c>
      <c r="Z89">
        <v>2014879000</v>
      </c>
      <c r="AA89">
        <v>2072177000</v>
      </c>
      <c r="AB89">
        <v>2143201000</v>
      </c>
      <c r="AC89">
        <v>2208387000</v>
      </c>
      <c r="AD89">
        <v>2272714000</v>
      </c>
      <c r="AE89">
        <v>2422281000</v>
      </c>
      <c r="AF89">
        <v>2585459000</v>
      </c>
    </row>
    <row r="90" spans="1:32" x14ac:dyDescent="0.25">
      <c r="A90" t="s">
        <v>178</v>
      </c>
      <c r="B90" t="s">
        <v>267</v>
      </c>
      <c r="C90" t="s">
        <v>165</v>
      </c>
      <c r="D90" t="s">
        <v>164</v>
      </c>
      <c r="E90">
        <v>161498000</v>
      </c>
      <c r="F90">
        <v>164894000</v>
      </c>
      <c r="G90">
        <v>170287000</v>
      </c>
      <c r="H90">
        <v>181867000</v>
      </c>
      <c r="I90">
        <v>184893000</v>
      </c>
      <c r="J90">
        <v>198195000</v>
      </c>
      <c r="K90">
        <v>211270000</v>
      </c>
      <c r="L90">
        <v>224938000</v>
      </c>
      <c r="M90">
        <v>235300000</v>
      </c>
      <c r="N90">
        <v>242902000</v>
      </c>
      <c r="O90">
        <v>252548000</v>
      </c>
      <c r="P90">
        <v>262352000</v>
      </c>
      <c r="Q90">
        <v>276431000</v>
      </c>
      <c r="R90">
        <v>296215000</v>
      </c>
      <c r="S90">
        <v>303637000</v>
      </c>
      <c r="T90">
        <v>302293000</v>
      </c>
      <c r="U90">
        <v>297928000</v>
      </c>
      <c r="V90">
        <v>306224000</v>
      </c>
      <c r="W90">
        <v>317638000</v>
      </c>
      <c r="X90">
        <v>327611000</v>
      </c>
      <c r="Y90">
        <v>336546000</v>
      </c>
      <c r="Z90">
        <v>349747000</v>
      </c>
      <c r="AA90">
        <v>356818000</v>
      </c>
      <c r="AB90">
        <v>377188000</v>
      </c>
      <c r="AC90">
        <v>390636000</v>
      </c>
      <c r="AD90">
        <v>406172000</v>
      </c>
      <c r="AE90">
        <v>437256000</v>
      </c>
      <c r="AF90">
        <v>466815000</v>
      </c>
    </row>
    <row r="91" spans="1:32" x14ac:dyDescent="0.25">
      <c r="A91" t="s">
        <v>178</v>
      </c>
      <c r="B91" t="s">
        <v>267</v>
      </c>
      <c r="C91" t="s">
        <v>166</v>
      </c>
      <c r="D91" t="s">
        <v>238</v>
      </c>
      <c r="E91">
        <v>69275000</v>
      </c>
      <c r="F91">
        <v>69517000</v>
      </c>
      <c r="G91">
        <v>71327000</v>
      </c>
      <c r="H91">
        <v>74439000</v>
      </c>
      <c r="I91">
        <v>79980000</v>
      </c>
      <c r="J91">
        <v>92469000</v>
      </c>
      <c r="K91">
        <v>110636000</v>
      </c>
      <c r="L91">
        <v>117358000</v>
      </c>
      <c r="M91">
        <v>126820000</v>
      </c>
      <c r="N91">
        <v>131888000</v>
      </c>
      <c r="O91">
        <v>137447000</v>
      </c>
      <c r="P91">
        <v>147255000</v>
      </c>
      <c r="Q91">
        <v>157155000</v>
      </c>
      <c r="R91">
        <v>163215000</v>
      </c>
      <c r="S91">
        <v>164548000</v>
      </c>
      <c r="T91">
        <v>162862000</v>
      </c>
      <c r="U91">
        <v>157215000</v>
      </c>
      <c r="V91">
        <v>153730000</v>
      </c>
      <c r="W91">
        <v>151392000</v>
      </c>
      <c r="X91">
        <v>152112000</v>
      </c>
      <c r="Y91">
        <v>152991000</v>
      </c>
      <c r="Z91">
        <v>159889000</v>
      </c>
      <c r="AA91">
        <v>166790000</v>
      </c>
      <c r="AB91">
        <v>175093000</v>
      </c>
      <c r="AC91">
        <v>185073000</v>
      </c>
      <c r="AD91">
        <v>190157000</v>
      </c>
      <c r="AE91">
        <v>200402000</v>
      </c>
      <c r="AF91">
        <v>213356000</v>
      </c>
    </row>
    <row r="92" spans="1:32" x14ac:dyDescent="0.25">
      <c r="A92" t="s">
        <v>178</v>
      </c>
      <c r="B92" t="s">
        <v>267</v>
      </c>
      <c r="C92" t="s">
        <v>168</v>
      </c>
      <c r="D92" t="s">
        <v>167</v>
      </c>
      <c r="E92">
        <v>658954000</v>
      </c>
      <c r="F92">
        <v>694369000</v>
      </c>
      <c r="G92">
        <v>739216000</v>
      </c>
      <c r="H92">
        <v>787074000</v>
      </c>
      <c r="I92">
        <v>847180000</v>
      </c>
      <c r="J92">
        <v>894713000</v>
      </c>
      <c r="K92">
        <v>933779000</v>
      </c>
      <c r="L92">
        <v>980716000</v>
      </c>
      <c r="M92">
        <v>1021243000</v>
      </c>
      <c r="N92">
        <v>1069386000</v>
      </c>
      <c r="O92">
        <v>1129605000</v>
      </c>
      <c r="P92">
        <v>1183578000</v>
      </c>
      <c r="Q92">
        <v>1207280000</v>
      </c>
      <c r="R92">
        <v>1232254000</v>
      </c>
      <c r="S92">
        <v>1233841000</v>
      </c>
      <c r="T92">
        <v>1238653000</v>
      </c>
      <c r="U92">
        <v>1293215000</v>
      </c>
      <c r="V92">
        <v>1330999000</v>
      </c>
      <c r="W92">
        <v>1377292000</v>
      </c>
      <c r="X92">
        <v>1407676000</v>
      </c>
      <c r="Y92">
        <v>1445948000</v>
      </c>
      <c r="Z92">
        <v>1505243000</v>
      </c>
      <c r="AA92">
        <v>1548568000</v>
      </c>
      <c r="AB92">
        <v>1590919000</v>
      </c>
      <c r="AC92">
        <v>1632677000</v>
      </c>
      <c r="AD92">
        <v>1676381000</v>
      </c>
      <c r="AE92">
        <v>1784622000</v>
      </c>
      <c r="AF92">
        <v>1905288000</v>
      </c>
    </row>
    <row r="93" spans="1:32" x14ac:dyDescent="0.25">
      <c r="A93" t="s">
        <v>178</v>
      </c>
      <c r="B93" t="s">
        <v>267</v>
      </c>
      <c r="C93" t="s">
        <v>0</v>
      </c>
      <c r="D93" s="25" t="s">
        <v>169</v>
      </c>
      <c r="E93" t="s">
        <v>0</v>
      </c>
      <c r="F93" t="s">
        <v>0</v>
      </c>
      <c r="G93" t="s">
        <v>0</v>
      </c>
      <c r="H93" t="s">
        <v>0</v>
      </c>
      <c r="I93" t="s">
        <v>0</v>
      </c>
      <c r="J93" t="s">
        <v>0</v>
      </c>
      <c r="K93" t="s">
        <v>0</v>
      </c>
      <c r="L93" t="s">
        <v>0</v>
      </c>
      <c r="M93" t="s">
        <v>0</v>
      </c>
      <c r="N93" t="s">
        <v>0</v>
      </c>
      <c r="O93" t="s">
        <v>0</v>
      </c>
      <c r="P93" t="s">
        <v>0</v>
      </c>
      <c r="Q93" t="s">
        <v>0</v>
      </c>
      <c r="R93" t="s">
        <v>0</v>
      </c>
      <c r="S93" t="s">
        <v>0</v>
      </c>
      <c r="T93" t="s">
        <v>0</v>
      </c>
      <c r="U93" t="s">
        <v>0</v>
      </c>
      <c r="V93" t="s">
        <v>0</v>
      </c>
      <c r="W93" t="s">
        <v>0</v>
      </c>
      <c r="X93" t="s">
        <v>0</v>
      </c>
      <c r="Y93" t="s">
        <v>0</v>
      </c>
      <c r="Z93" t="s">
        <v>0</v>
      </c>
      <c r="AA93" t="s">
        <v>0</v>
      </c>
      <c r="AB93" t="s">
        <v>0</v>
      </c>
      <c r="AC93" t="s">
        <v>0</v>
      </c>
      <c r="AD93" t="s">
        <v>0</v>
      </c>
      <c r="AE93" t="s">
        <v>0</v>
      </c>
      <c r="AF93" t="s">
        <v>0</v>
      </c>
    </row>
    <row r="94" spans="1:32" x14ac:dyDescent="0.25">
      <c r="A94" t="s">
        <v>178</v>
      </c>
      <c r="B94" t="s">
        <v>267</v>
      </c>
      <c r="C94" t="s">
        <v>171</v>
      </c>
      <c r="D94" t="s">
        <v>170</v>
      </c>
      <c r="E94">
        <v>61733000</v>
      </c>
      <c r="F94">
        <v>63714000</v>
      </c>
      <c r="G94">
        <v>64263000</v>
      </c>
      <c r="H94">
        <v>66194000</v>
      </c>
      <c r="I94">
        <v>69923000</v>
      </c>
      <c r="J94">
        <v>67397000</v>
      </c>
      <c r="K94">
        <v>68765000</v>
      </c>
      <c r="L94">
        <v>76455000</v>
      </c>
      <c r="M94">
        <v>81842000</v>
      </c>
      <c r="N94">
        <v>94994000</v>
      </c>
      <c r="O94">
        <v>104511000</v>
      </c>
      <c r="P94">
        <v>114958000</v>
      </c>
      <c r="Q94">
        <v>107014000</v>
      </c>
      <c r="R94">
        <v>110528000</v>
      </c>
      <c r="S94">
        <v>121449000</v>
      </c>
      <c r="T94">
        <v>138590000</v>
      </c>
      <c r="U94">
        <v>142523000</v>
      </c>
      <c r="V94">
        <v>152108000</v>
      </c>
      <c r="W94">
        <v>142482000</v>
      </c>
      <c r="X94">
        <v>128151000</v>
      </c>
      <c r="Y94">
        <v>133072000</v>
      </c>
      <c r="Z94">
        <v>139971000</v>
      </c>
      <c r="AA94">
        <v>142401000</v>
      </c>
      <c r="AB94">
        <v>130859000</v>
      </c>
      <c r="AC94">
        <v>127771000</v>
      </c>
      <c r="AD94">
        <v>145212000</v>
      </c>
      <c r="AE94">
        <v>163065000</v>
      </c>
      <c r="AF94">
        <v>172548000</v>
      </c>
    </row>
    <row r="95" spans="1:32" x14ac:dyDescent="0.25">
      <c r="A95" t="s">
        <v>178</v>
      </c>
      <c r="B95" t="s">
        <v>267</v>
      </c>
      <c r="C95" t="s">
        <v>173</v>
      </c>
      <c r="D95" t="s">
        <v>172</v>
      </c>
      <c r="E95">
        <v>605119000</v>
      </c>
      <c r="F95">
        <v>651764000</v>
      </c>
      <c r="G95">
        <v>682837000</v>
      </c>
      <c r="H95">
        <v>733616000</v>
      </c>
      <c r="I95">
        <v>746861000</v>
      </c>
      <c r="J95">
        <v>757602000</v>
      </c>
      <c r="K95">
        <v>781961000</v>
      </c>
      <c r="L95">
        <v>816647000</v>
      </c>
      <c r="M95">
        <v>857171000</v>
      </c>
      <c r="N95">
        <v>896771000</v>
      </c>
      <c r="O95">
        <v>935645000</v>
      </c>
      <c r="P95">
        <v>936585000</v>
      </c>
      <c r="Q95">
        <v>879389000</v>
      </c>
      <c r="R95">
        <v>891177000</v>
      </c>
      <c r="S95">
        <v>931886000</v>
      </c>
      <c r="T95">
        <v>967792000</v>
      </c>
      <c r="U95">
        <v>994299000</v>
      </c>
      <c r="V95">
        <v>1035371000</v>
      </c>
      <c r="W95">
        <v>1083436000</v>
      </c>
      <c r="X95">
        <v>1098700000</v>
      </c>
      <c r="Y95">
        <v>1139809000</v>
      </c>
      <c r="Z95">
        <v>1173715000</v>
      </c>
      <c r="AA95">
        <v>1210390000</v>
      </c>
      <c r="AB95">
        <v>1231530000</v>
      </c>
      <c r="AC95">
        <v>1355119000</v>
      </c>
      <c r="AD95">
        <v>1454452000</v>
      </c>
      <c r="AE95">
        <v>1529301000</v>
      </c>
      <c r="AF95">
        <v>1579137000</v>
      </c>
    </row>
    <row r="96" spans="1:32" x14ac:dyDescent="0.25">
      <c r="A96" t="s">
        <v>178</v>
      </c>
      <c r="B96" t="s">
        <v>267</v>
      </c>
      <c r="C96" t="s">
        <v>175</v>
      </c>
      <c r="D96" t="s">
        <v>174</v>
      </c>
      <c r="E96">
        <v>209056000</v>
      </c>
      <c r="F96">
        <v>223797000</v>
      </c>
      <c r="G96">
        <v>238859000</v>
      </c>
      <c r="H96">
        <v>254480000</v>
      </c>
      <c r="I96">
        <v>261895000</v>
      </c>
      <c r="J96">
        <v>260952000</v>
      </c>
      <c r="K96">
        <v>262592000</v>
      </c>
      <c r="L96">
        <v>277663000</v>
      </c>
      <c r="M96">
        <v>287748000</v>
      </c>
      <c r="N96">
        <v>301888000</v>
      </c>
      <c r="O96">
        <v>319001000</v>
      </c>
      <c r="P96">
        <v>321926000</v>
      </c>
      <c r="Q96">
        <v>307934000</v>
      </c>
      <c r="R96">
        <v>313112000</v>
      </c>
      <c r="S96">
        <v>331088000</v>
      </c>
      <c r="T96">
        <v>344511000</v>
      </c>
      <c r="U96">
        <v>356133000</v>
      </c>
      <c r="V96">
        <v>371973000</v>
      </c>
      <c r="W96">
        <v>397659000</v>
      </c>
      <c r="X96">
        <v>413936000</v>
      </c>
      <c r="Y96">
        <v>433632000</v>
      </c>
      <c r="Z96">
        <v>464653000</v>
      </c>
      <c r="AA96">
        <v>499107000</v>
      </c>
      <c r="AB96">
        <v>503750000</v>
      </c>
      <c r="AC96">
        <v>555600000</v>
      </c>
      <c r="AD96">
        <v>610203000</v>
      </c>
      <c r="AE96">
        <v>642068000</v>
      </c>
      <c r="AF96">
        <v>680671000</v>
      </c>
    </row>
    <row r="97" spans="1:33" x14ac:dyDescent="0.25">
      <c r="A97" t="s">
        <v>178</v>
      </c>
      <c r="B97" t="s">
        <v>267</v>
      </c>
      <c r="C97" t="s">
        <v>176</v>
      </c>
      <c r="D97" t="s">
        <v>262</v>
      </c>
      <c r="E97">
        <v>957945000</v>
      </c>
      <c r="F97">
        <v>1023960000</v>
      </c>
      <c r="G97">
        <v>1089823000</v>
      </c>
      <c r="H97">
        <v>1164008000</v>
      </c>
      <c r="I97">
        <v>1129104000</v>
      </c>
      <c r="J97">
        <v>1074952000</v>
      </c>
      <c r="K97">
        <v>1077509000</v>
      </c>
      <c r="L97">
        <v>1111713000</v>
      </c>
      <c r="M97">
        <v>1136955000</v>
      </c>
      <c r="N97">
        <v>1172768000</v>
      </c>
      <c r="O97">
        <v>1204131000</v>
      </c>
      <c r="P97">
        <v>1189718000</v>
      </c>
      <c r="Q97">
        <v>1086681000</v>
      </c>
      <c r="R97">
        <v>1095737000</v>
      </c>
      <c r="S97">
        <v>1142505000</v>
      </c>
      <c r="T97">
        <v>1188528000</v>
      </c>
      <c r="U97">
        <v>1218300000</v>
      </c>
      <c r="V97">
        <v>1277408000</v>
      </c>
      <c r="W97">
        <v>1325100000</v>
      </c>
      <c r="X97">
        <v>1342176000</v>
      </c>
      <c r="Y97">
        <v>1402172000</v>
      </c>
      <c r="Z97">
        <v>1478032000</v>
      </c>
      <c r="AA97">
        <v>1529416000</v>
      </c>
      <c r="AB97">
        <v>1539852000</v>
      </c>
      <c r="AC97">
        <v>1686205000</v>
      </c>
      <c r="AD97">
        <v>1771268000</v>
      </c>
      <c r="AE97">
        <v>1847735000</v>
      </c>
      <c r="AF97">
        <v>1952291000</v>
      </c>
    </row>
    <row r="98" spans="1:33" x14ac:dyDescent="0.25">
      <c r="A98" t="s">
        <v>178</v>
      </c>
      <c r="B98" t="s">
        <v>267</v>
      </c>
      <c r="C98" t="s">
        <v>248</v>
      </c>
      <c r="D98" t="s">
        <v>289</v>
      </c>
      <c r="E98">
        <v>1079308000</v>
      </c>
      <c r="F98">
        <v>1151164000</v>
      </c>
      <c r="G98">
        <v>1212714000</v>
      </c>
      <c r="H98">
        <v>1291872000</v>
      </c>
      <c r="I98">
        <v>1277262000</v>
      </c>
      <c r="J98">
        <v>1241037000</v>
      </c>
      <c r="K98">
        <v>1251546000</v>
      </c>
      <c r="L98">
        <v>1308108000</v>
      </c>
      <c r="M98">
        <v>1364841000</v>
      </c>
      <c r="N98">
        <v>1440267000</v>
      </c>
      <c r="O98">
        <v>1488154000</v>
      </c>
      <c r="P98">
        <v>1480797000</v>
      </c>
      <c r="Q98">
        <v>1310544000</v>
      </c>
      <c r="R98">
        <v>1301461000</v>
      </c>
      <c r="S98">
        <v>1351109000</v>
      </c>
      <c r="T98">
        <v>1421446000</v>
      </c>
      <c r="U98">
        <v>1462172000</v>
      </c>
      <c r="V98">
        <v>1547509000</v>
      </c>
      <c r="W98">
        <v>1607385000</v>
      </c>
      <c r="X98">
        <v>1627180000</v>
      </c>
      <c r="Y98">
        <v>1706892000</v>
      </c>
      <c r="Z98">
        <v>1799443000</v>
      </c>
      <c r="AA98">
        <v>1870077000</v>
      </c>
      <c r="AB98">
        <v>1842819000</v>
      </c>
      <c r="AC98">
        <v>1942312000</v>
      </c>
      <c r="AD98">
        <v>2093716000</v>
      </c>
      <c r="AE98">
        <v>2214656000</v>
      </c>
      <c r="AF98">
        <v>2330991000</v>
      </c>
    </row>
    <row r="99" spans="1:33" x14ac:dyDescent="0.25">
      <c r="A99" t="s">
        <v>178</v>
      </c>
      <c r="B99" t="s">
        <v>267</v>
      </c>
      <c r="C99" t="s">
        <v>263</v>
      </c>
      <c r="D99" t="s">
        <v>290</v>
      </c>
      <c r="E99">
        <v>2744183000</v>
      </c>
      <c r="F99">
        <v>2995758000</v>
      </c>
      <c r="G99">
        <v>3216394000</v>
      </c>
      <c r="H99">
        <v>3519383000</v>
      </c>
      <c r="I99">
        <v>3657034000</v>
      </c>
      <c r="J99">
        <v>3716957000</v>
      </c>
      <c r="K99">
        <v>3855067000</v>
      </c>
      <c r="L99">
        <v>4098188000</v>
      </c>
      <c r="M99">
        <v>4329520000</v>
      </c>
      <c r="N99">
        <v>4606818000</v>
      </c>
      <c r="O99">
        <v>4881617000</v>
      </c>
      <c r="P99">
        <v>4994699000</v>
      </c>
      <c r="Q99">
        <v>4815782000</v>
      </c>
      <c r="R99">
        <v>4939827000</v>
      </c>
      <c r="S99">
        <v>5180882000</v>
      </c>
      <c r="T99">
        <v>5450121000</v>
      </c>
      <c r="U99">
        <v>5633108000</v>
      </c>
      <c r="V99">
        <v>5921194000</v>
      </c>
      <c r="W99">
        <v>6255829000</v>
      </c>
      <c r="X99">
        <v>6462517000</v>
      </c>
      <c r="Y99">
        <v>6792603000</v>
      </c>
      <c r="Z99">
        <v>7153367000</v>
      </c>
      <c r="AA99">
        <v>7516218000</v>
      </c>
      <c r="AB99">
        <v>7619724000</v>
      </c>
      <c r="AC99">
        <v>8418858000</v>
      </c>
      <c r="AD99">
        <v>9095785000</v>
      </c>
      <c r="AE99">
        <v>9591441000</v>
      </c>
      <c r="AF99">
        <v>10132672000</v>
      </c>
    </row>
    <row r="100" spans="1:33" x14ac:dyDescent="0.25">
      <c r="A100" t="s">
        <v>178</v>
      </c>
      <c r="B100" t="s">
        <v>267</v>
      </c>
      <c r="C100" t="s">
        <v>250</v>
      </c>
      <c r="D100" t="s">
        <v>251</v>
      </c>
      <c r="E100">
        <v>11377000</v>
      </c>
      <c r="F100">
        <v>11711000</v>
      </c>
      <c r="G100">
        <v>11839000</v>
      </c>
      <c r="H100">
        <v>12045000</v>
      </c>
      <c r="I100">
        <v>13025000</v>
      </c>
      <c r="J100">
        <v>14050000</v>
      </c>
      <c r="K100">
        <v>17702000</v>
      </c>
      <c r="L100">
        <v>18472000</v>
      </c>
      <c r="M100">
        <v>19149000</v>
      </c>
      <c r="N100">
        <v>19400000</v>
      </c>
      <c r="O100">
        <v>19426000</v>
      </c>
      <c r="P100">
        <v>20090000</v>
      </c>
      <c r="Q100">
        <v>21879000</v>
      </c>
      <c r="R100">
        <v>23446000</v>
      </c>
      <c r="S100">
        <v>25291000</v>
      </c>
      <c r="T100">
        <v>24938000</v>
      </c>
      <c r="U100">
        <v>24557000</v>
      </c>
      <c r="V100">
        <v>24818000</v>
      </c>
      <c r="W100">
        <v>24406000</v>
      </c>
      <c r="X100">
        <v>21230000</v>
      </c>
      <c r="Y100">
        <v>21164000</v>
      </c>
      <c r="Z100">
        <v>30118000</v>
      </c>
      <c r="AA100">
        <v>32318000</v>
      </c>
      <c r="AB100">
        <v>33369000</v>
      </c>
      <c r="AC100">
        <v>33175000</v>
      </c>
      <c r="AD100">
        <v>37894000</v>
      </c>
      <c r="AE100">
        <v>39962000</v>
      </c>
      <c r="AF100">
        <v>42261000</v>
      </c>
    </row>
    <row r="101" spans="1:33" x14ac:dyDescent="0.25">
      <c r="A101" t="s">
        <v>178</v>
      </c>
      <c r="B101" t="s">
        <v>267</v>
      </c>
      <c r="C101" t="s">
        <v>252</v>
      </c>
      <c r="D101" t="s">
        <v>253</v>
      </c>
      <c r="E101">
        <v>11377000</v>
      </c>
      <c r="F101">
        <v>11711000</v>
      </c>
      <c r="G101">
        <v>11839000</v>
      </c>
      <c r="H101">
        <v>12045000</v>
      </c>
      <c r="I101">
        <v>13025000</v>
      </c>
      <c r="J101">
        <v>14050000</v>
      </c>
      <c r="K101">
        <v>17702000</v>
      </c>
      <c r="L101">
        <v>18472000</v>
      </c>
      <c r="M101">
        <v>19149000</v>
      </c>
      <c r="N101">
        <v>19400000</v>
      </c>
      <c r="O101">
        <v>19426000</v>
      </c>
      <c r="P101">
        <v>20090000</v>
      </c>
      <c r="Q101">
        <v>21879000</v>
      </c>
      <c r="R101">
        <v>23446000</v>
      </c>
      <c r="S101">
        <v>25291000</v>
      </c>
      <c r="T101">
        <v>24938000</v>
      </c>
      <c r="U101">
        <v>24557000</v>
      </c>
      <c r="V101">
        <v>24818000</v>
      </c>
      <c r="W101">
        <v>24406000</v>
      </c>
      <c r="X101">
        <v>21230000</v>
      </c>
      <c r="Y101">
        <v>21164000</v>
      </c>
      <c r="Z101">
        <v>30118000</v>
      </c>
      <c r="AA101">
        <v>32318000</v>
      </c>
      <c r="AB101">
        <v>33369000</v>
      </c>
      <c r="AC101">
        <v>33175000</v>
      </c>
      <c r="AD101">
        <v>37894000</v>
      </c>
      <c r="AE101">
        <v>39962000</v>
      </c>
      <c r="AF101">
        <v>42261000</v>
      </c>
    </row>
    <row r="102" spans="1:33" x14ac:dyDescent="0.25">
      <c r="A102" t="s">
        <v>178</v>
      </c>
      <c r="B102" t="s">
        <v>267</v>
      </c>
      <c r="C102" t="s">
        <v>254</v>
      </c>
      <c r="D102" t="s">
        <v>255</v>
      </c>
      <c r="E102">
        <v>2897000</v>
      </c>
      <c r="F102">
        <v>3017000</v>
      </c>
      <c r="G102">
        <v>3064000</v>
      </c>
      <c r="H102">
        <v>3138000</v>
      </c>
      <c r="I102">
        <v>3325000</v>
      </c>
      <c r="J102">
        <v>3405000</v>
      </c>
      <c r="K102">
        <v>3762000</v>
      </c>
      <c r="L102">
        <v>3962000</v>
      </c>
      <c r="M102">
        <v>4008000</v>
      </c>
      <c r="N102">
        <v>3500000</v>
      </c>
      <c r="O102">
        <v>3167000</v>
      </c>
      <c r="P102">
        <v>3663000</v>
      </c>
      <c r="Q102">
        <v>4126000</v>
      </c>
      <c r="R102">
        <v>4545000</v>
      </c>
      <c r="S102">
        <v>4710000</v>
      </c>
      <c r="T102">
        <v>4453000</v>
      </c>
      <c r="U102">
        <v>4487000</v>
      </c>
      <c r="V102">
        <v>4534000</v>
      </c>
      <c r="W102">
        <v>5176000</v>
      </c>
      <c r="X102">
        <v>5327000</v>
      </c>
      <c r="Y102">
        <v>5399000</v>
      </c>
      <c r="Z102">
        <v>5473000</v>
      </c>
      <c r="AA102">
        <v>5538000</v>
      </c>
      <c r="AB102">
        <v>5527000</v>
      </c>
      <c r="AC102">
        <v>5540000</v>
      </c>
      <c r="AD102">
        <v>5704000</v>
      </c>
      <c r="AE102">
        <v>5965000</v>
      </c>
      <c r="AF102">
        <v>6361000</v>
      </c>
    </row>
    <row r="103" spans="1:33" x14ac:dyDescent="0.25">
      <c r="A103" t="s">
        <v>178</v>
      </c>
      <c r="B103" t="s">
        <v>267</v>
      </c>
      <c r="C103" t="s">
        <v>256</v>
      </c>
      <c r="D103" t="s">
        <v>257</v>
      </c>
      <c r="E103">
        <v>8480000</v>
      </c>
      <c r="F103">
        <v>8694000</v>
      </c>
      <c r="G103">
        <v>8775000</v>
      </c>
      <c r="H103">
        <v>8907000</v>
      </c>
      <c r="I103">
        <v>9700000</v>
      </c>
      <c r="J103">
        <v>10645000</v>
      </c>
      <c r="K103">
        <v>13940000</v>
      </c>
      <c r="L103">
        <v>14510000</v>
      </c>
      <c r="M103">
        <v>15141000</v>
      </c>
      <c r="N103">
        <v>15900000</v>
      </c>
      <c r="O103">
        <v>16259000</v>
      </c>
      <c r="P103">
        <v>16427000</v>
      </c>
      <c r="Q103">
        <v>17753000</v>
      </c>
      <c r="R103">
        <v>18901000</v>
      </c>
      <c r="S103">
        <v>20581000</v>
      </c>
      <c r="T103">
        <v>20485000</v>
      </c>
      <c r="U103">
        <v>20070000</v>
      </c>
      <c r="V103">
        <v>20284000</v>
      </c>
      <c r="W103">
        <v>19230000</v>
      </c>
      <c r="X103">
        <v>15903000</v>
      </c>
      <c r="Y103">
        <v>15765000</v>
      </c>
      <c r="Z103">
        <v>24645000</v>
      </c>
      <c r="AA103">
        <v>26780000</v>
      </c>
      <c r="AB103">
        <v>27842000</v>
      </c>
      <c r="AC103">
        <v>27635000</v>
      </c>
      <c r="AD103">
        <v>32190000</v>
      </c>
      <c r="AE103">
        <v>33997000</v>
      </c>
      <c r="AF103">
        <v>35900000</v>
      </c>
    </row>
    <row r="104" spans="1:33" ht="15.75" customHeight="1" x14ac:dyDescent="0.3">
      <c r="A104" s="26" t="s">
        <v>177</v>
      </c>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row>
    <row r="105" spans="1:33" ht="15" customHeight="1" x14ac:dyDescent="0.25">
      <c r="A105" s="24" t="s">
        <v>286</v>
      </c>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row>
    <row r="106" spans="1:33" ht="15" customHeight="1" x14ac:dyDescent="0.25">
      <c r="A106" s="24" t="s">
        <v>278</v>
      </c>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33" ht="15" customHeight="1" x14ac:dyDescent="0.25">
      <c r="A107" s="24" t="s">
        <v>279</v>
      </c>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33" ht="15" customHeight="1" x14ac:dyDescent="0.25">
      <c r="A108" s="24" t="s">
        <v>287</v>
      </c>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33" ht="15" customHeight="1" x14ac:dyDescent="0.25">
      <c r="A109" s="24" t="s">
        <v>301</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sheetData>
  <mergeCells count="10">
    <mergeCell ref="A105:AG105"/>
    <mergeCell ref="A106:AG106"/>
    <mergeCell ref="A107:AG107"/>
    <mergeCell ref="A108:AG108"/>
    <mergeCell ref="A109:AG109"/>
    <mergeCell ref="A1:W1"/>
    <mergeCell ref="A2:W2"/>
    <mergeCell ref="A3:W3"/>
    <mergeCell ref="A4:W4"/>
    <mergeCell ref="A104:AG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439C-7B2D-4926-8A7F-017439A124FD}">
  <dimension ref="A1:A2"/>
  <sheetViews>
    <sheetView workbookViewId="0">
      <selection activeCell="A10" sqref="A10"/>
    </sheetView>
  </sheetViews>
  <sheetFormatPr defaultRowHeight="15" x14ac:dyDescent="0.25"/>
  <cols>
    <col min="1" max="1" width="72.42578125" bestFit="1" customWidth="1"/>
  </cols>
  <sheetData>
    <row r="1" spans="1:1" x14ac:dyDescent="0.25">
      <c r="A1" t="s">
        <v>199</v>
      </c>
    </row>
    <row r="2" spans="1:1" x14ac:dyDescent="0.25">
      <c r="A2"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Annual Iowa Nominal GDP</vt:lpstr>
      <vt:lpstr>Annual US Nominal GDP</vt:lpstr>
      <vt:lpstr>Annual Iowa Comp of Employees</vt:lpstr>
      <vt:lpstr>Annual US Comp of Employees</vt:lpstr>
      <vt:lpstr>Source</vt:lpstr>
    </vt:vector>
  </TitlesOfParts>
  <Company>Iowa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Jeff [LEGIS]</dc:creator>
  <cp:lastModifiedBy>Richardson, Eric [LEGIS]</cp:lastModifiedBy>
  <dcterms:created xsi:type="dcterms:W3CDTF">2014-10-10T18:24:31Z</dcterms:created>
  <dcterms:modified xsi:type="dcterms:W3CDTF">2026-04-10T16:22:50Z</dcterms:modified>
</cp:coreProperties>
</file>