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328"/>
  <workbookPr defaultThemeVersion="124226"/>
  <mc:AlternateContent>
    <mc:Choice Requires="x15">
      <x15ac:absPath xmlns:x15ac="http://schemas.microsoft.com/office/spreadsheetml/2010/11/ac" url="C:\Users\Garry.Martin\AppData\Local\linc\"/>
    </mc:Choice>
  </mc:AlternateContent>
  <xr:revisionPtr documentId="13_ncr:1_{1AF3EADE-4947-485C-942F-5BB4635E8B22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 activeTab="0"/>
  </bookViews>
  <sheets>
    <sheet name="Data" r:id="rId2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<sst xmlns="http://schemas.openxmlformats.org/spreadsheetml/2006/main" count="56" uniqueCount="49">
  <si>
    <t>Actual</t>
  </si>
  <si>
    <t>(dollars in millions)</t>
  </si>
  <si>
    <t>Funds Available</t>
  </si>
  <si>
    <t xml:space="preserve">   Beginning Balance</t>
  </si>
  <si>
    <t xml:space="preserve">   Receipts</t>
  </si>
  <si>
    <t>Total Funds Available</t>
  </si>
  <si>
    <t xml:space="preserve">Disbursements </t>
  </si>
  <si>
    <t xml:space="preserve">   Appropriations</t>
  </si>
  <si>
    <t xml:space="preserve">   Transfers</t>
  </si>
  <si>
    <t xml:space="preserve">   Secondary Road Fund and City Road Fund</t>
  </si>
  <si>
    <t xml:space="preserve">   Reimbursements</t>
  </si>
  <si>
    <t>Total</t>
  </si>
  <si>
    <t xml:space="preserve">Ending Balance </t>
  </si>
  <si>
    <t>BeginningBalance</t>
  </si>
  <si>
    <t>Receipts</t>
  </si>
  <si>
    <t>TotalFundsAvailable</t>
  </si>
  <si>
    <t>Appropriations</t>
  </si>
  <si>
    <t>Transfers</t>
  </si>
  <si>
    <t>Reimbursements</t>
  </si>
  <si>
    <t>EndingBalance</t>
  </si>
  <si>
    <t>FiscalYear</t>
  </si>
  <si>
    <t>SecondaryRoadFundCityRoadFund</t>
  </si>
  <si>
    <t>Road Use Tax Fund</t>
  </si>
  <si>
    <t>Total Disbursements</t>
  </si>
  <si>
    <t xml:space="preserve">             </t>
  </si>
  <si>
    <t>Table Check</t>
  </si>
  <si>
    <r>
      <t>Notes:</t>
    </r>
    <r>
      <rPr>
        <sz val="10"/>
        <rFont val="Arial"/>
        <family val="2"/>
      </rPr>
      <t xml:space="preserve">  </t>
    </r>
    <r>
      <rPr>
        <sz val="9"/>
        <rFont val="Arial"/>
        <family val="2"/>
      </rPr>
      <t xml:space="preserve">Receipts include fees transferred to the TIME-21 Fund and do not reflect all disbursements.  Annual totals may not match other reports due to reporting methods.  </t>
    </r>
  </si>
  <si>
    <t>Fund Name</t>
  </si>
  <si>
    <t>Budget Object Type Name</t>
  </si>
  <si>
    <t>FY 2013 Actuals</t>
  </si>
  <si>
    <t>FY 2014 Actuals</t>
  </si>
  <si>
    <t>FY 2015 Actuals</t>
  </si>
  <si>
    <t>FY 2016 Actuals</t>
  </si>
  <si>
    <t>FY 2017 Actuals</t>
  </si>
  <si>
    <t>FY 2018 Actuals</t>
  </si>
  <si>
    <t>FY 2019 Actuals</t>
  </si>
  <si>
    <t>FY 2020 Actuals</t>
  </si>
  <si>
    <t>FY 2021 Actuals</t>
  </si>
  <si>
    <t>FY 2022 Actuals</t>
  </si>
  <si>
    <t>RESOURCES</t>
  </si>
  <si>
    <t>Reversions</t>
  </si>
  <si>
    <t>Grand Total</t>
  </si>
  <si>
    <t>Department/Source</t>
  </si>
  <si>
    <t>Source if Website - URL</t>
  </si>
  <si>
    <t>Frequency Released</t>
  </si>
  <si>
    <t>Annual</t>
  </si>
  <si>
    <t>Notes</t>
  </si>
  <si>
    <t xml:space="preserve">Data comes from RUTF schedule 6s </t>
  </si>
  <si>
    <t>Road Use Tax Fund FY 2023 -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</si>
</sst>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_(* #,##0.0_);_(* \(#,##0.0\);_(* &quot;-&quot;??_);_(@_)"/>
    <numFmt numFmtId="165" formatCode="&quot;$&quot;* #,##0.0;&quot;$&quot;* \-\ #,##0.0"/>
    <numFmt numFmtId="166" formatCode="#,##0.0;\ \-\ #,##0.0"/>
    <numFmt numFmtId="167" formatCode="#,##0.0"/>
    <numFmt numFmtId="168" formatCode="_(&quot;$&quot;* #,##0.0_);_(&quot;$&quot;* \(#,##0.0\);_(&quot;$&quot;* &quot;-&quot;??_);_(@_)"/>
    <numFmt numFmtId="169" formatCode="0.0"/>
    <numFmt numFmtId="171" formatCode="#,##0.0_);\-#,###.0_);0.0_);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Univers (WN)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Univers (WN)"/>
    </font>
    <font>
      <vertAlign val="superscript"/>
      <sz val="9"/>
      <name val="Arial"/>
      <family val="2"/>
    </font>
    <font>
      <sz val="9"/>
      <name val="Helv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1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3" numFmtId="43"/>
    <xf applyAlignment="0" applyBorder="0" applyFill="0" applyFont="0" applyProtection="0" borderId="0" fillId="0" fontId="13" numFmtId="43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44"/>
    <xf applyAlignment="0" applyBorder="0" applyFill="0" applyFont="0" applyProtection="0" borderId="0" fillId="0" fontId="13" numFmtId="44"/>
    <xf borderId="0" fillId="0" fontId="1" numFmtId="0"/>
    <xf borderId="0" fillId="0" fontId="1" numFmtId="0"/>
    <xf borderId="0" fillId="0" fontId="1" numFmtId="0"/>
    <xf borderId="0" fillId="0" fontId="2" numFmtId="0"/>
    <xf borderId="0" fillId="0" fontId="1" numFmtId="0"/>
    <xf borderId="0" fillId="0" fontId="1" numFmtId="0"/>
    <xf borderId="0" fillId="0" fontId="2" numFmtId="0"/>
    <xf borderId="0" fillId="0" fontId="1" numFmtId="0"/>
    <xf borderId="0" fillId="0" fontId="1" numFmtId="0"/>
    <xf borderId="0" fillId="0" fontId="1" numFmtId="0"/>
    <xf borderId="0" fillId="0" fontId="2" numFmtId="0"/>
    <xf borderId="0" fillId="0" fontId="4" numFmtId="0"/>
    <xf borderId="0" fillId="0" fontId="6" numFmtId="0"/>
    <xf borderId="0" fillId="0" fontId="1" numFmtId="0"/>
    <xf borderId="0" fillId="0" fontId="1" numFmtId="0"/>
    <xf borderId="0" fillId="0" fontId="5" numFmtId="0"/>
    <xf applyAlignment="0" applyBorder="0" applyFill="0" applyFont="0" applyProtection="0" borderId="0" fillId="0" fontId="1" numFmtId="9"/>
    <xf applyAlignment="0" applyBorder="0" applyFill="0" applyFont="0" applyProtection="0" borderId="0" fillId="0" fontId="2" numFmtId="9"/>
    <xf applyAlignment="0" applyBorder="0" applyFill="0" applyFont="0" applyProtection="0" borderId="0" fillId="0" fontId="1" numFmtId="9"/>
    <xf applyAlignment="0" applyBorder="0" applyFill="0" applyFont="0" applyProtection="0" borderId="0" fillId="0" fontId="1" numFmtId="9"/>
    <xf applyAlignment="0" applyBorder="0" applyFill="0" applyFont="0" applyProtection="0" borderId="0" fillId="0" fontId="1" numFmtId="9"/>
    <xf applyAlignment="0" applyBorder="0" applyFill="0" applyFont="0" applyProtection="0" borderId="0" fillId="0" fontId="2" numFmtId="9"/>
    <xf applyAlignment="0" applyBorder="0" applyFill="0" applyFont="0" applyProtection="0" borderId="0" fillId="0" fontId="2" numFmtId="9"/>
    <xf applyAlignment="0" applyBorder="0" applyFill="0" applyFont="0" applyProtection="0" borderId="0" fillId="0" fontId="1" numFmtId="9"/>
    <xf applyAlignment="0" applyBorder="0" applyFill="0" applyFont="0" applyProtection="0" borderId="0" fillId="0" fontId="13" numFmtId="9"/>
    <xf applyAlignment="0" applyBorder="0" applyFill="0" applyFont="0" applyProtection="0" borderId="0" fillId="0" fontId="13" numFmtId="43"/>
    <xf applyAlignment="0" applyBorder="0" applyFill="0" applyFont="0" applyProtection="0" borderId="0" fillId="0" fontId="13" numFmtId="44"/>
  </cellStyleXfs>
  <cellXfs count="56">
    <xf borderId="0" fillId="0" fontId="0" numFmtId="0" xfId="0"/>
    <xf applyFont="1" borderId="0" fillId="0" fontId="8" numFmtId="0" xfId="27"/>
    <xf applyAlignment="1" applyFont="1" borderId="0" fillId="0" fontId="8" numFmtId="0" xfId="27">
      <alignment horizontal="center"/>
    </xf>
    <xf applyFont="1" applyNumberFormat="1" borderId="0" fillId="0" fontId="8" numFmtId="164" xfId="2"/>
    <xf applyFont="1" borderId="0" fillId="0" fontId="5" numFmtId="0" xfId="27"/>
    <xf applyAlignment="1" applyFont="1" borderId="0" fillId="0" fontId="9" numFmtId="0" xfId="27">
      <alignment horizontal="left"/>
    </xf>
    <xf applyAlignment="1" applyFont="1" borderId="0" fillId="0" fontId="8" numFmtId="0" xfId="27">
      <alignment horizontal="left"/>
    </xf>
    <xf applyFont="1" applyNumberFormat="1" borderId="0" fillId="0" fontId="8" numFmtId="165" xfId="27"/>
    <xf applyAlignment="1" applyFont="1" borderId="0" fillId="0" fontId="8" numFmtId="0" xfId="28">
      <alignment horizontal="left"/>
    </xf>
    <xf applyFont="1" borderId="0" fillId="0" fontId="9" numFmtId="0" xfId="27"/>
    <xf applyAlignment="1" applyFont="1" borderId="0" fillId="0" fontId="11" numFmtId="0" xfId="27">
      <alignment horizontal="left"/>
    </xf>
    <xf applyFont="1" applyNumberFormat="1" borderId="0" fillId="0" fontId="8" numFmtId="166" xfId="27"/>
    <xf applyAlignment="1" applyFont="1" borderId="0" fillId="0" fontId="8" numFmtId="0" xfId="27">
      <alignment horizontal="left" wrapText="1"/>
    </xf>
    <xf applyFont="1" borderId="0" fillId="0" fontId="8" numFmtId="0" xfId="26"/>
    <xf applyFont="1" applyNumberFormat="1" borderId="0" fillId="0" fontId="14" numFmtId="164" xfId="2"/>
    <xf applyAlignment="1" applyFont="1" borderId="0" fillId="0" fontId="5" numFmtId="0" xfId="27">
      <alignment horizontal="left"/>
    </xf>
    <xf applyFont="1" borderId="0" fillId="0" fontId="12" numFmtId="0" xfId="27"/>
    <xf applyBorder="1" applyFont="1" applyNumberFormat="1" borderId="0" fillId="0" fontId="14" numFmtId="164" xfId="2"/>
    <xf applyAlignment="1" applyFont="1" applyProtection="1" borderId="0" fillId="0" fontId="8" numFmtId="0" xfId="28">
      <alignment horizontal="center"/>
      <protection hidden="1"/>
    </xf>
    <xf applyFont="1" applyProtection="1" borderId="0" fillId="0" fontId="9" numFmtId="0" xfId="28">
      <protection hidden="1"/>
    </xf>
    <xf applyAlignment="1" applyFont="1" applyProtection="1" borderId="0" fillId="0" fontId="8" numFmtId="0" xfId="27">
      <alignment horizontal="center"/>
      <protection hidden="1"/>
    </xf>
    <xf applyAlignment="1" applyBorder="1" applyFont="1" applyProtection="1" borderId="1" fillId="0" fontId="8" numFmtId="0" xfId="27">
      <alignment horizontal="center"/>
      <protection hidden="1"/>
    </xf>
    <xf applyFont="1" applyProtection="1" borderId="0" fillId="0" fontId="5" numFmtId="0" xfId="28">
      <protection hidden="1"/>
    </xf>
    <xf applyFont="1" applyProtection="1" borderId="0" fillId="0" fontId="8" numFmtId="0" xfId="27">
      <protection hidden="1"/>
    </xf>
    <xf applyAlignment="1" applyFont="1" applyProtection="1" borderId="0" fillId="0" fontId="10" numFmtId="0" xfId="27">
      <alignment horizontal="left"/>
      <protection hidden="1"/>
    </xf>
    <xf applyFont="1" applyNumberFormat="1" applyProtection="1" borderId="0" fillId="0" fontId="8" numFmtId="165" xfId="27">
      <protection hidden="1"/>
    </xf>
    <xf applyAlignment="1" applyFont="1" applyProtection="1" borderId="0" fillId="0" fontId="11" numFmtId="0" xfId="27">
      <alignment horizontal="left"/>
      <protection hidden="1"/>
    </xf>
    <xf applyAlignment="1" applyFont="1" applyProtection="1" borderId="0" fillId="0" fontId="10" numFmtId="0" xfId="28">
      <alignment horizontal="left"/>
      <protection hidden="1"/>
    </xf>
    <xf applyProtection="1" borderId="0" fillId="0" fontId="1" numFmtId="0" xfId="27">
      <protection hidden="1"/>
    </xf>
    <xf applyBorder="1" applyFont="1" applyNumberFormat="1" applyProtection="1" borderId="1" fillId="0" fontId="8" numFmtId="164" xfId="39">
      <protection hidden="1"/>
    </xf>
    <xf applyBorder="1" applyFont="1" applyNumberFormat="1" applyProtection="1" borderId="0" fillId="0" fontId="8" numFmtId="164" xfId="39">
      <protection hidden="1"/>
    </xf>
    <xf applyFont="1" applyNumberFormat="1" applyProtection="1" borderId="0" fillId="0" fontId="8" numFmtId="164" xfId="39">
      <protection hidden="1"/>
    </xf>
    <xf applyBorder="1" applyFont="1" applyNumberFormat="1" applyProtection="1" borderId="0" fillId="0" fontId="8" numFmtId="168" xfId="40">
      <protection hidden="1"/>
    </xf>
    <xf applyBorder="1" applyFont="1" applyNumberFormat="1" applyProtection="1" borderId="1" fillId="0" fontId="8" numFmtId="168" xfId="40">
      <protection hidden="1"/>
    </xf>
    <xf applyBorder="1" applyFont="1" applyNumberFormat="1" applyProtection="1" borderId="2" fillId="0" fontId="8" numFmtId="168" xfId="40">
      <protection hidden="1"/>
    </xf>
    <xf applyFont="1" borderId="0" fillId="0" fontId="7" numFmtId="0" xfId="27"/>
    <xf applyFill="1" applyFont="1" applyNumberFormat="1" borderId="0" fillId="2" fontId="8" numFmtId="166" xfId="28"/>
    <xf applyFill="1" applyFont="1" borderId="0" fillId="2" fontId="5" numFmtId="0" xfId="27"/>
    <xf applyFill="1" applyFont="1" applyNumberFormat="1" borderId="0" fillId="2" fontId="8" numFmtId="165" xfId="27"/>
    <xf applyFont="1" applyNumberFormat="1" borderId="0" fillId="0" fontId="8" numFmtId="164" xfId="27"/>
    <xf applyAlignment="1" applyFont="1" borderId="0" fillId="0" fontId="8" numFmtId="0" xfId="27">
      <alignment horizontal="left" vertical="center"/>
    </xf>
    <xf applyAlignment="1" applyFont="1" applyNumberFormat="1" applyProtection="1" borderId="0" fillId="0" fontId="8" numFmtId="165" xfId="27">
      <alignment vertical="center"/>
      <protection hidden="1"/>
    </xf>
    <xf applyAlignment="1" applyFont="1" borderId="0" fillId="0" fontId="8" numFmtId="0" xfId="27">
      <alignment vertical="center"/>
    </xf>
    <xf applyFont="1" applyNumberFormat="1" borderId="0" fillId="0" fontId="15" numFmtId="1" xfId="0"/>
    <xf applyAlignment="1" applyFont="1" applyNumberFormat="1" borderId="0" fillId="0" fontId="2" numFmtId="167" xfId="27">
      <alignment horizontal="left"/>
    </xf>
    <xf applyAlignment="1" applyFont="1" applyNumberFormat="1" borderId="0" fillId="0" fontId="2" numFmtId="167" xfId="28">
      <alignment horizontal="left"/>
    </xf>
    <xf applyFont="1" applyNumberFormat="1" borderId="0" fillId="0" fontId="2" numFmtId="167" xfId="27"/>
    <xf applyFont="1" borderId="0" fillId="0" fontId="15" numFmtId="0" xfId="0"/>
    <xf applyFont="1" applyNumberFormat="1" borderId="0" fillId="0" fontId="15" numFmtId="167" xfId="0"/>
    <xf applyFont="1" applyNumberFormat="1" borderId="0" fillId="0" fontId="2" numFmtId="167" xfId="28"/>
    <xf applyFont="1" applyNumberFormat="1" borderId="0" fillId="0" fontId="15" numFmtId="3" xfId="0"/>
    <xf applyFont="1" applyNumberFormat="1" borderId="0" fillId="0" fontId="15" numFmtId="169" xfId="0"/>
    <xf applyFont="1" applyNumberFormat="1" borderId="0" fillId="0" fontId="15" numFmtId="44" xfId="0"/>
    <xf applyAlignment="1" applyFont="1" borderId="0" fillId="0" fontId="8" numFmtId="0" xfId="27">
      <alignment horizontal="left" vertical="top" wrapText="1"/>
    </xf>
    <xf applyAlignment="1" applyFill="1" applyFont="1" applyNumberFormat="1" borderId="0" fillId="2" fontId="8" numFmtId="165" xfId="27">
      <alignment horizontal="left"/>
    </xf>
    <xf applyAlignment="1" applyBorder="1" applyFont="1" applyNumberFormat="1" applyProtection="1" borderId="0" fillId="0" fontId="8" numFmtId="171" xfId="39">
      <alignment vertical="center"/>
      <protection hidden="1"/>
    </xf>
  </cellXfs>
  <cellStyles count="41">
    <cellStyle builtinId="3" name="Comma" xfId="39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3" xfId="4" xr:uid="{00000000-0005-0000-0000-000004000000}"/>
    <cellStyle name="Comma 3 2" xfId="5" xr:uid="{00000000-0005-0000-0000-000005000000}"/>
    <cellStyle name="Comma 3 2 2" xfId="6" xr:uid="{00000000-0005-0000-0000-000006000000}"/>
    <cellStyle name="Comma 4" xfId="7" xr:uid="{00000000-0005-0000-0000-000007000000}"/>
    <cellStyle name="Comma 5" xfId="8" xr:uid="{00000000-0005-0000-0000-000008000000}"/>
    <cellStyle name="Comma 6" xfId="9" xr:uid="{00000000-0005-0000-0000-000009000000}"/>
    <cellStyle builtinId="4" name="Currency" xfId="40"/>
    <cellStyle name="Currency 2" xfId="10" xr:uid="{00000000-0005-0000-0000-00000B000000}"/>
    <cellStyle name="Currency 2 2" xfId="11" xr:uid="{00000000-0005-0000-0000-00000C000000}"/>
    <cellStyle name="Currency 3" xfId="12" xr:uid="{00000000-0005-0000-0000-00000D000000}"/>
    <cellStyle name="Currency 4" xfId="13" xr:uid="{00000000-0005-0000-0000-00000E000000}"/>
    <cellStyle builtinId="0" name="Normal" xfId="0"/>
    <cellStyle name="Normal 2" xfId="14" xr:uid="{00000000-0005-0000-0000-000010000000}"/>
    <cellStyle name="Normal 2 2" xfId="15" xr:uid="{00000000-0005-0000-0000-000011000000}"/>
    <cellStyle name="Normal 2 2 2" xfId="16" xr:uid="{00000000-0005-0000-0000-000012000000}"/>
    <cellStyle name="Normal 2 3" xfId="17" xr:uid="{00000000-0005-0000-0000-000013000000}"/>
    <cellStyle name="Normal 3" xfId="18" xr:uid="{00000000-0005-0000-0000-000014000000}"/>
    <cellStyle name="Normal 3 2" xfId="19" xr:uid="{00000000-0005-0000-0000-000015000000}"/>
    <cellStyle name="Normal 4" xfId="20" xr:uid="{00000000-0005-0000-0000-000016000000}"/>
    <cellStyle name="Normal 5" xfId="21" xr:uid="{00000000-0005-0000-0000-000017000000}"/>
    <cellStyle name="Normal 5 2" xfId="22" xr:uid="{00000000-0005-0000-0000-000018000000}"/>
    <cellStyle name="Normal 6" xfId="23" xr:uid="{00000000-0005-0000-0000-000019000000}"/>
    <cellStyle name="Normal 7" xfId="24" xr:uid="{00000000-0005-0000-0000-00001A000000}"/>
    <cellStyle name="Normal 8" xfId="25" xr:uid="{00000000-0005-0000-0000-00001B000000}"/>
    <cellStyle name="Normal 9" xfId="26" xr:uid="{00000000-0005-0000-0000-00001C000000}"/>
    <cellStyle name="Normal_GF Bal Sheet Analysis" xfId="27" xr:uid="{00000000-0005-0000-0000-00001D000000}"/>
    <cellStyle name="Normal_GF Balance Sheet" xfId="28" xr:uid="{00000000-0005-0000-0000-00001E000000}"/>
    <cellStyle name="oldier Garage" xfId="29" xr:uid="{00000000-0005-0000-0000-00001F000000}"/>
    <cellStyle name="Percent 2" xfId="30" xr:uid="{00000000-0005-0000-0000-000020000000}"/>
    <cellStyle name="Percent 2 2" xfId="31" xr:uid="{00000000-0005-0000-0000-000021000000}"/>
    <cellStyle name="Percent 3" xfId="32" xr:uid="{00000000-0005-0000-0000-000022000000}"/>
    <cellStyle name="Percent 3 2" xfId="33" xr:uid="{00000000-0005-0000-0000-000023000000}"/>
    <cellStyle name="Percent 3 2 2" xfId="34" xr:uid="{00000000-0005-0000-0000-000024000000}"/>
    <cellStyle name="Percent 3 3" xfId="35" xr:uid="{00000000-0005-0000-0000-000025000000}"/>
    <cellStyle name="Percent 4" xfId="36" xr:uid="{00000000-0005-0000-0000-000026000000}"/>
    <cellStyle name="Percent 5" xfId="37" xr:uid="{00000000-0005-0000-0000-000027000000}"/>
    <cellStyle name="Percent 6" xfId="38" xr:uid="{00000000-0005-0000-0000-000028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8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6"/>
  <sheetViews>
    <sheetView topLeftCell="B1" workbookViewId="0" zoomScale="85" zoomScaleNormal="85">
      <selection activeCell="H34" sqref="H34"/>
    </sheetView>
  </sheetViews>
  <sheetFormatPr defaultColWidth="8.85546875" defaultRowHeight="14.25"/>
  <cols>
    <col min="1" max="1" bestFit="true" customWidth="true" style="43" width="10.140625" collapsed="false"/>
    <col min="2" max="2" bestFit="true" customWidth="true" style="48" width="18.42578125" collapsed="false"/>
    <col min="3" max="3" bestFit="true" customWidth="true" style="48" width="9.42578125" collapsed="false"/>
    <col min="4" max="4" bestFit="true" customWidth="true" style="48" width="20.140625" collapsed="false"/>
    <col min="5" max="5" bestFit="true" customWidth="true" style="48" width="12.85546875" collapsed="false"/>
    <col min="6" max="6" bestFit="true" customWidth="true" style="48" width="9.0" collapsed="false"/>
    <col min="7" max="7" bestFit="true" customWidth="true" style="48" width="34.85546875" collapsed="false"/>
    <col min="8" max="8" bestFit="true" customWidth="true" style="48" width="19.85546875" collapsed="false"/>
    <col min="9" max="9" bestFit="true" customWidth="true" style="48" width="8.0" collapsed="false"/>
    <col min="10" max="10" bestFit="true" customWidth="true" style="48" width="11.7109375" collapsed="false"/>
    <col min="11" max="11" bestFit="true" customWidth="true" style="48" width="16.28515625" collapsed="false"/>
    <col min="12" max="12" bestFit="true" customWidth="true" style="47" width="17.42578125" collapsed="false"/>
    <col min="13" max="15" bestFit="true" customWidth="true" style="47" width="14.5703125" collapsed="false"/>
    <col min="16" max="16" bestFit="true" customWidth="true" style="47" width="16.28515625" collapsed="false"/>
    <col min="17" max="20" bestFit="true" customWidth="true" style="47" width="14.5703125" collapsed="false"/>
    <col min="21" max="21" bestFit="true" customWidth="true" style="47" width="10.42578125" collapsed="false"/>
    <col min="22" max="16384" style="47" width="8.85546875" collapsed="false"/>
  </cols>
  <sheetData>
    <row r="1" spans="1:21">
      <c r="A1" s="43" t="s">
        <v>20</v>
      </c>
      <c r="B1" s="44" t="s">
        <v>13</v>
      </c>
      <c r="C1" s="45" t="s">
        <v>14</v>
      </c>
      <c r="D1" s="46" t="s">
        <v>15</v>
      </c>
      <c r="E1" s="46" t="s">
        <v>16</v>
      </c>
      <c r="F1" s="46" t="s">
        <v>17</v>
      </c>
      <c r="G1" s="46" t="s">
        <v>21</v>
      </c>
      <c r="H1" s="46" t="s">
        <v>18</v>
      </c>
      <c r="I1" s="46" t="s">
        <v>11</v>
      </c>
      <c r="J1" s="46" t="s">
        <v>40</v>
      </c>
      <c r="K1" s="46" t="s">
        <v>19</v>
      </c>
      <c r="P1" s="48">
        <v>1327267689</v>
      </c>
    </row>
    <row r="2" spans="1:21">
      <c r="A2" s="43">
        <v>2014</v>
      </c>
      <c r="B2" s="46">
        <v>95.3</v>
      </c>
      <c r="C2" s="49">
        <v>1378.990239</v>
      </c>
      <c r="D2" s="46">
        <f>IF(B2&gt;1,SUM(B2:C2),"")</f>
        <v>1474.2902389999999</v>
      </c>
      <c r="E2" s="46">
        <v>50.2</v>
      </c>
      <c r="F2" s="46">
        <v>817.6</v>
      </c>
      <c r="G2" s="46">
        <v>468.9</v>
      </c>
      <c r="H2" s="46">
        <v>20.399999999999999</v>
      </c>
      <c r="I2" s="46">
        <f>IF(E2&gt;1,SUM(E2:H2),"")</f>
        <v>1357.1000000000001</v>
      </c>
      <c r="J2" s="46">
        <v>-1.385778</v>
      </c>
      <c r="K2" s="46">
        <v>118.7</v>
      </c>
      <c r="M2" s="50">
        <v>1385778</v>
      </c>
      <c r="N2" s="51">
        <f>(M2/1000000)*-1</f>
        <v>-1.385778</v>
      </c>
      <c r="P2" s="50">
        <v>1378990239</v>
      </c>
      <c r="Q2" s="51">
        <f ref="Q2:Q13" si="0" t="shared">P2/1000000</f>
        <v>1378.990239</v>
      </c>
      <c r="S2" s="48">
        <f>C2-Q2-N2</f>
        <v>1.385778</v>
      </c>
      <c r="U2" s="48">
        <f>D2-I2-K2-J2</f>
        <v>-0.12398300000021067</v>
      </c>
    </row>
    <row r="3" spans="1:21">
      <c r="A3" s="43">
        <v>2015</v>
      </c>
      <c r="B3" s="46">
        <v>118.7</v>
      </c>
      <c r="C3" s="49">
        <v>1470.6409860000001</v>
      </c>
      <c r="D3" s="46">
        <f>IF(B3&gt;1,SUM(B3:C3),"")</f>
        <v>1589.3409860000002</v>
      </c>
      <c r="E3" s="46">
        <v>50.6</v>
      </c>
      <c r="F3" s="46">
        <v>882.9</v>
      </c>
      <c r="G3" s="46">
        <v>505.2</v>
      </c>
      <c r="H3" s="46">
        <v>20.6</v>
      </c>
      <c r="I3" s="46">
        <f>IF(E3&gt;1,SUM(E3:H3),"")</f>
        <v>1459.3</v>
      </c>
      <c r="J3" s="46">
        <v>-3.1587179999999999</v>
      </c>
      <c r="K3" s="46">
        <v>133.1</v>
      </c>
      <c r="M3" s="50">
        <v>3158718</v>
      </c>
      <c r="N3" s="51">
        <f ref="N3:N13" si="1" t="shared">(M3/1000000)*-1</f>
        <v>-3.1587179999999999</v>
      </c>
      <c r="P3" s="50">
        <v>1470640986</v>
      </c>
      <c r="Q3" s="51">
        <f si="0" t="shared"/>
        <v>1470.6409860000001</v>
      </c>
      <c r="S3" s="48">
        <f ref="S3:S13" si="2" t="shared">C3-Q3-N3</f>
        <v>3.1587179999999999</v>
      </c>
      <c r="U3" s="48">
        <f ref="U3:U8" si="3" t="shared">D3-I3-K3-J3</f>
        <v>9.9704000000208293E-2</v>
      </c>
    </row>
    <row r="4" spans="1:21">
      <c r="A4" s="43">
        <v>2016</v>
      </c>
      <c r="B4" s="48">
        <v>133.1</v>
      </c>
      <c r="C4" s="48">
        <v>1649.517497</v>
      </c>
      <c r="D4" s="46">
        <f>IF(B4&gt;1,SUM(B4:C4),"")</f>
        <v>1782.617497</v>
      </c>
      <c r="E4" s="48">
        <v>52.6</v>
      </c>
      <c r="F4" s="48">
        <v>1004.9</v>
      </c>
      <c r="G4" s="48">
        <v>583.1</v>
      </c>
      <c r="H4" s="48">
        <v>21.1</v>
      </c>
      <c r="I4" s="46">
        <f ref="I4:I66" si="4" t="shared">IF(E4&gt;1,SUM(E4:H4),"")</f>
        <v>1661.6999999999998</v>
      </c>
      <c r="J4" s="46">
        <v>-3.2035459999999998</v>
      </c>
      <c r="K4" s="48">
        <v>124.1</v>
      </c>
      <c r="M4" s="50">
        <v>3203546</v>
      </c>
      <c r="N4" s="51">
        <f si="1" t="shared"/>
        <v>-3.2035459999999998</v>
      </c>
      <c r="P4" s="50">
        <v>1649517497</v>
      </c>
      <c r="Q4" s="51">
        <f si="0" t="shared"/>
        <v>1649.517497</v>
      </c>
      <c r="S4" s="48">
        <f si="2" t="shared"/>
        <v>3.2035459999999998</v>
      </c>
      <c r="U4" s="48">
        <f si="3" t="shared"/>
        <v>2.1043000000144918E-2</v>
      </c>
    </row>
    <row r="5" spans="1:21">
      <c r="A5" s="43">
        <v>2017</v>
      </c>
      <c r="B5" s="48">
        <v>124.14543014</v>
      </c>
      <c r="C5" s="48">
        <v>1727.399281</v>
      </c>
      <c r="D5" s="46">
        <f>IF(B5&gt;1,SUM(B5:C5),"")</f>
        <v>1851.5447111399999</v>
      </c>
      <c r="E5" s="48">
        <v>52.871239000000003</v>
      </c>
      <c r="F5" s="48">
        <v>1048.8062772999999</v>
      </c>
      <c r="G5" s="48">
        <v>602.60527477000005</v>
      </c>
      <c r="H5" s="48">
        <v>21.373414830000002</v>
      </c>
      <c r="I5" s="46">
        <f>IF(E5&gt;1,SUM(E5:H5),"")</f>
        <v>1725.6562059</v>
      </c>
      <c r="J5" s="46">
        <v>-3.757981</v>
      </c>
      <c r="K5" s="48">
        <v>129.64918872999999</v>
      </c>
      <c r="M5" s="50">
        <v>3757981</v>
      </c>
      <c r="N5" s="51">
        <f si="1" t="shared"/>
        <v>-3.757981</v>
      </c>
      <c r="P5" s="50">
        <v>1727399281</v>
      </c>
      <c r="Q5" s="51">
        <f si="0" t="shared"/>
        <v>1727.399281</v>
      </c>
      <c r="S5" s="48">
        <f si="2" t="shared"/>
        <v>3.757981</v>
      </c>
      <c r="U5" s="48">
        <f si="3" t="shared"/>
        <v>-2.7024900001331176E-3</v>
      </c>
    </row>
    <row r="6" spans="1:21">
      <c r="A6" s="43">
        <v>2018</v>
      </c>
      <c r="B6" s="48">
        <v>129.64918872999999</v>
      </c>
      <c r="C6" s="48">
        <v>1730.719533</v>
      </c>
      <c r="D6" s="46">
        <f ref="D6:D24" si="5" t="shared">IF(B6&gt;1,SUM(B6:C6),"")</f>
        <v>1860.3687217299998</v>
      </c>
      <c r="E6" s="48">
        <v>53.751215999999999</v>
      </c>
      <c r="F6" s="48">
        <v>1038.03469341</v>
      </c>
      <c r="G6" s="48">
        <v>577.01379580000003</v>
      </c>
      <c r="H6" s="48">
        <v>21.53721887</v>
      </c>
      <c r="I6" s="46">
        <f>IF(E6&gt;1,SUM(E6:H6),"")</f>
        <v>1690.33692408</v>
      </c>
      <c r="J6" s="46">
        <v>-2.23706</v>
      </c>
      <c r="K6" s="48">
        <v>172.3</v>
      </c>
      <c r="M6" s="50">
        <v>2237060</v>
      </c>
      <c r="N6" s="51">
        <f si="1" t="shared"/>
        <v>-2.23706</v>
      </c>
      <c r="P6" s="50">
        <v>1730719533</v>
      </c>
      <c r="Q6" s="51">
        <f si="0" t="shared"/>
        <v>1730.719533</v>
      </c>
      <c r="S6" s="48">
        <f si="2" t="shared"/>
        <v>2.23706</v>
      </c>
      <c r="U6" s="48">
        <f si="3" t="shared"/>
        <v>-3.1142350000194607E-2</v>
      </c>
    </row>
    <row r="7" spans="1:21">
      <c r="A7" s="43">
        <v>2019</v>
      </c>
      <c r="B7" s="48">
        <v>172.26885686000003</v>
      </c>
      <c r="C7" s="48">
        <v>1763.3047180000001</v>
      </c>
      <c r="D7" s="46">
        <f si="5" t="shared"/>
        <v>1935.57357486</v>
      </c>
      <c r="E7" s="48">
        <v>53.684928999999997</v>
      </c>
      <c r="F7" s="48">
        <v>1069.1848617999999</v>
      </c>
      <c r="G7" s="48">
        <v>604.39358655000001</v>
      </c>
      <c r="H7" s="48">
        <v>21.755772749999998</v>
      </c>
      <c r="I7" s="46">
        <f ref="I7:I52" si="6" t="shared">IF(E7&gt;1,SUM(E7:H7),"")</f>
        <v>1749.0191500999999</v>
      </c>
      <c r="J7" s="46">
        <v>-0.82278899999999999</v>
      </c>
      <c r="K7" s="48">
        <v>187.37728820999999</v>
      </c>
      <c r="M7" s="50">
        <v>822789</v>
      </c>
      <c r="N7" s="51">
        <f si="1" t="shared"/>
        <v>-0.82278899999999999</v>
      </c>
      <c r="P7" s="50">
        <v>1763304718</v>
      </c>
      <c r="Q7" s="51">
        <f si="0" t="shared"/>
        <v>1763.3047180000001</v>
      </c>
      <c r="S7" s="48">
        <f si="2" t="shared"/>
        <v>0.82278899999999999</v>
      </c>
      <c r="U7" s="48">
        <f si="3" t="shared"/>
        <v>-7.4449999914572018E-5</v>
      </c>
    </row>
    <row r="8" spans="1:21">
      <c r="A8" s="43">
        <v>2020</v>
      </c>
      <c r="B8" s="48">
        <v>187.37728799999999</v>
      </c>
      <c r="C8" s="48">
        <v>1747.3051949999999</v>
      </c>
      <c r="D8" s="46">
        <f si="5" t="shared"/>
        <v>1934.6824829999998</v>
      </c>
      <c r="E8" s="48">
        <v>54.508513999999998</v>
      </c>
      <c r="F8" s="48">
        <v>1108.8220879999999</v>
      </c>
      <c r="G8" s="48">
        <v>632.90486199999998</v>
      </c>
      <c r="H8" s="48">
        <v>20.697056</v>
      </c>
      <c r="I8" s="46">
        <f si="6" t="shared"/>
        <v>1816.9325199999998</v>
      </c>
      <c r="J8" s="46">
        <v>-1.75888</v>
      </c>
      <c r="K8" s="48">
        <v>119.508842</v>
      </c>
      <c r="L8" s="52"/>
      <c r="M8" s="50">
        <v>1758880</v>
      </c>
      <c r="N8" s="51">
        <f si="1" t="shared"/>
        <v>-1.75888</v>
      </c>
      <c r="P8" s="50">
        <v>1747305195</v>
      </c>
      <c r="Q8" s="51">
        <f si="0" t="shared"/>
        <v>1747.3051949999999</v>
      </c>
      <c r="S8" s="48">
        <f si="2" t="shared"/>
        <v>1.75888</v>
      </c>
      <c r="U8" s="48">
        <f si="3" t="shared"/>
        <v>9.9999997837940668E-7</v>
      </c>
    </row>
    <row r="9" spans="1:21">
      <c r="A9" s="43">
        <v>2021</v>
      </c>
      <c r="B9" s="48">
        <v>119.508843</v>
      </c>
      <c r="C9" s="48">
        <v>1861.545709</v>
      </c>
      <c r="D9" s="46">
        <f si="5" t="shared"/>
        <v>1981.0545520000001</v>
      </c>
      <c r="E9" s="48">
        <v>55.746671999999997</v>
      </c>
      <c r="F9" s="48">
        <v>1127.5582489999999</v>
      </c>
      <c r="G9" s="48">
        <v>659.02675799999997</v>
      </c>
      <c r="H9" s="48">
        <v>21.272722999999999</v>
      </c>
      <c r="I9" s="46">
        <f si="6" t="shared"/>
        <v>1863.6044019999999</v>
      </c>
      <c r="J9" s="46">
        <v>-2.3989699999999998</v>
      </c>
      <c r="K9" s="48">
        <v>119.849126</v>
      </c>
      <c r="M9" s="50">
        <v>2398970</v>
      </c>
      <c r="N9" s="51">
        <f si="1" t="shared"/>
        <v>-2.3989699999999998</v>
      </c>
      <c r="P9" s="50">
        <v>1861545709</v>
      </c>
      <c r="Q9" s="51">
        <f si="0" t="shared"/>
        <v>1861.545709</v>
      </c>
      <c r="S9" s="48">
        <f si="2" t="shared"/>
        <v>2.3989699999999998</v>
      </c>
      <c r="U9" s="48">
        <f>D9-I9-K9-J9</f>
        <v>-5.9999998769377783E-6</v>
      </c>
    </row>
    <row r="10" spans="1:21">
      <c r="A10" s="43">
        <v>2022</v>
      </c>
      <c r="B10" s="48">
        <v>119.8</v>
      </c>
      <c r="C10" s="48">
        <v>1966.8424279999999</v>
      </c>
      <c r="D10" s="46">
        <f si="5" t="shared"/>
        <v>2086.6424280000001</v>
      </c>
      <c r="E10" s="48">
        <v>56.9</v>
      </c>
      <c r="F10" s="48">
        <v>1166.2</v>
      </c>
      <c r="G10" s="48">
        <v>660.5</v>
      </c>
      <c r="H10" s="48">
        <v>20.3</v>
      </c>
      <c r="I10" s="46">
        <f si="6" t="shared"/>
        <v>1903.9</v>
      </c>
      <c r="J10" s="46">
        <v>-1.064211</v>
      </c>
      <c r="K10" s="48">
        <v>183.9</v>
      </c>
      <c r="M10" s="50">
        <v>1064211</v>
      </c>
      <c r="N10" s="51">
        <f si="1" t="shared"/>
        <v>-1.064211</v>
      </c>
      <c r="P10" s="50">
        <v>1966842428</v>
      </c>
      <c r="Q10" s="51">
        <f si="0" t="shared"/>
        <v>1966.8424279999999</v>
      </c>
      <c r="S10" s="48">
        <f si="2" t="shared"/>
        <v>1.064211</v>
      </c>
      <c r="U10" s="48">
        <f>D10-I10-K10-J10</f>
        <v>-9.3360999999987593E-2</v>
      </c>
    </row>
    <row r="11" spans="1:21">
      <c r="A11" s="43">
        <v>2023</v>
      </c>
      <c r="B11" s="48">
        <v>183.9</v>
      </c>
      <c r="C11" s="48">
        <v>1987.9</v>
      </c>
      <c r="D11" s="46">
        <f si="5" t="shared"/>
        <v>2171.8000000000002</v>
      </c>
      <c r="E11" s="48">
        <v>58.2</v>
      </c>
      <c r="F11" s="48">
        <v>1204.3</v>
      </c>
      <c r="G11" s="48">
        <v>694.7</v>
      </c>
      <c r="H11" s="48">
        <v>18.399999999999999</v>
      </c>
      <c r="I11" s="46">
        <f si="6" t="shared"/>
        <v>1975.6000000000001</v>
      </c>
      <c r="J11" s="46">
        <v>-1.1000000000000001</v>
      </c>
      <c r="K11" s="48">
        <v>194.6</v>
      </c>
      <c r="L11" s="52"/>
      <c r="M11" s="50">
        <v>1100240</v>
      </c>
      <c r="N11" s="51">
        <f si="1" t="shared"/>
        <v>-1.1002400000000001</v>
      </c>
      <c r="P11" s="50">
        <v>1987908643</v>
      </c>
      <c r="Q11" s="51">
        <f si="0" t="shared"/>
        <v>1987.908643</v>
      </c>
      <c r="S11" s="48">
        <f si="2" t="shared"/>
        <v>1.0915970000001074</v>
      </c>
      <c r="U11" s="47">
        <f>D11-I11-K11-J11</f>
        <v>2.7000000000000512</v>
      </c>
    </row>
    <row r="12" spans="1:21">
      <c r="A12" s="43">
        <v>2024</v>
      </c>
      <c r="B12" s="48">
        <v>194.6</v>
      </c>
      <c r="C12" s="48">
        <v>2012.3</v>
      </c>
      <c r="D12" s="46">
        <f si="5" t="shared"/>
        <v>2206.9</v>
      </c>
      <c r="E12" s="48">
        <v>62.7</v>
      </c>
      <c r="F12" s="48">
        <v>1217.8</v>
      </c>
      <c r="G12" s="48">
        <v>706.6</v>
      </c>
      <c r="H12" s="48">
        <v>18.7</v>
      </c>
      <c r="I12" s="46">
        <f si="6" t="shared"/>
        <v>2005.8</v>
      </c>
      <c r="J12" s="46">
        <v>-1.8</v>
      </c>
      <c r="K12" s="48">
        <v>203</v>
      </c>
      <c r="M12" s="50">
        <v>1828112</v>
      </c>
      <c r="N12" s="51">
        <f si="1" t="shared"/>
        <v>-1.828112</v>
      </c>
      <c r="P12" s="50">
        <v>2012353205</v>
      </c>
      <c r="Q12" s="51">
        <f si="0" t="shared"/>
        <v>2012.3532049999999</v>
      </c>
      <c r="S12" s="48">
        <f si="2" t="shared"/>
        <v>1.7749070000000655</v>
      </c>
      <c r="U12" s="47">
        <f>D12-I12-K12-J12</f>
        <v>-9.9999999999863531E-2</v>
      </c>
    </row>
    <row r="13" spans="1:21">
      <c r="A13" s="43">
        <v>2025</v>
      </c>
      <c r="B13" s="48">
        <v>203</v>
      </c>
      <c r="C13" s="48">
        <v>2031.6</v>
      </c>
      <c r="D13" s="46">
        <f si="5" t="shared"/>
        <v>2234.6</v>
      </c>
      <c r="E13" s="48">
        <v>59.7</v>
      </c>
      <c r="F13" s="48">
        <v>1229.8</v>
      </c>
      <c r="G13" s="48">
        <v>714.1</v>
      </c>
      <c r="H13" s="48">
        <v>18.7</v>
      </c>
      <c r="I13" s="46">
        <f si="6" t="shared"/>
        <v>2022.3</v>
      </c>
      <c r="J13" s="46">
        <v>-1.9</v>
      </c>
      <c r="K13" s="48">
        <v>214.1</v>
      </c>
      <c r="M13" s="50">
        <v>1858708</v>
      </c>
      <c r="N13" s="51">
        <f si="1" t="shared"/>
        <v>-1.858708</v>
      </c>
      <c r="P13" s="50">
        <v>2031552230</v>
      </c>
      <c r="Q13" s="51">
        <f si="0" t="shared"/>
        <v>2031.55223</v>
      </c>
      <c r="S13" s="48">
        <f si="2" t="shared"/>
        <v>1.9064779999999004</v>
      </c>
      <c r="U13" s="47">
        <f>D13-I13-K13-J13</f>
        <v>9.9999999999960121E-2</v>
      </c>
    </row>
    <row r="14" spans="1:21">
      <c r="D14" s="46"/>
      <c r="I14" s="46" t="str">
        <f si="6" t="shared"/>
        <v/>
      </c>
      <c r="J14" s="46"/>
    </row>
    <row r="15" spans="1:21">
      <c r="D15" s="46" t="str">
        <f si="5" t="shared"/>
        <v/>
      </c>
      <c r="I15" s="46" t="str">
        <f si="6" t="shared"/>
        <v/>
      </c>
      <c r="J15" s="46"/>
    </row>
    <row r="16" spans="1:21">
      <c r="D16" s="46" t="str">
        <f si="5" t="shared"/>
        <v/>
      </c>
      <c r="I16" s="46" t="str">
        <f si="6" t="shared"/>
        <v/>
      </c>
      <c r="J16" s="46"/>
    </row>
    <row r="17" spans="4:21">
      <c r="D17" s="46" t="str">
        <f si="5" t="shared"/>
        <v/>
      </c>
      <c r="I17" s="46" t="str">
        <f si="6" t="shared"/>
        <v/>
      </c>
      <c r="J17" s="46"/>
    </row>
    <row r="18" spans="4:21">
      <c r="D18" s="46" t="str">
        <f si="5" t="shared"/>
        <v/>
      </c>
      <c r="I18" s="46" t="str">
        <f si="6" t="shared"/>
        <v/>
      </c>
      <c r="J18" s="46"/>
    </row>
    <row r="19" spans="4:21">
      <c r="D19" s="46" t="str">
        <f si="5" t="shared"/>
        <v/>
      </c>
      <c r="I19" s="46" t="str">
        <f si="6" t="shared"/>
        <v/>
      </c>
      <c r="J19" s="46"/>
    </row>
    <row r="20" spans="4:21">
      <c r="D20" s="46" t="str">
        <f si="5" t="shared"/>
        <v/>
      </c>
      <c r="I20" s="46" t="str">
        <f si="6" t="shared"/>
        <v/>
      </c>
      <c r="J20" s="46"/>
    </row>
    <row r="21" spans="4:21">
      <c r="D21" s="46" t="str">
        <f si="5" t="shared"/>
        <v/>
      </c>
      <c r="I21" s="46" t="str">
        <f si="6" t="shared"/>
        <v/>
      </c>
      <c r="J21" s="46"/>
    </row>
    <row r="22" spans="4:21">
      <c r="D22" s="46" t="str">
        <f si="5" t="shared"/>
        <v/>
      </c>
      <c r="I22" s="46"/>
      <c r="J22" s="46"/>
    </row>
    <row r="23" spans="4:21">
      <c r="D23" s="46" t="str">
        <f si="5" t="shared"/>
        <v/>
      </c>
      <c r="H23" s="48" t="s">
        <v>22</v>
      </c>
      <c r="I23" s="46" t="s">
        <v>39</v>
      </c>
      <c r="J23" s="46"/>
      <c r="K23" s="48" t="s">
        <v>40</v>
      </c>
      <c r="L23" s="50">
        <v>4871357</v>
      </c>
      <c r="M23" s="50">
        <v>1385778</v>
      </c>
      <c r="N23" s="50">
        <v>3158718</v>
      </c>
      <c r="O23" s="50">
        <v>3203546</v>
      </c>
      <c r="P23" s="50">
        <v>3757981</v>
      </c>
      <c r="Q23" s="50">
        <v>2237060</v>
      </c>
      <c r="R23" s="50">
        <v>822789</v>
      </c>
      <c r="S23" s="50">
        <v>1758880</v>
      </c>
      <c r="T23" s="50">
        <v>2398970</v>
      </c>
      <c r="U23" s="50">
        <v>1064211</v>
      </c>
    </row>
    <row r="24" spans="4:21">
      <c r="D24" s="46" t="str">
        <f si="5" t="shared"/>
        <v/>
      </c>
      <c r="I24" s="46"/>
      <c r="J24" s="46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4:21">
      <c r="D25" s="46" t="str">
        <f ref="D25:D67" si="7" t="shared">IF(B25&gt;1,SUM(B25:C25),"")</f>
        <v/>
      </c>
      <c r="H25" s="48" t="s">
        <v>27</v>
      </c>
      <c r="I25" s="46" t="s">
        <v>28</v>
      </c>
      <c r="J25" s="46"/>
      <c r="K25" s="48" t="s">
        <v>29</v>
      </c>
      <c r="L25" s="50" t="s">
        <v>30</v>
      </c>
      <c r="M25" s="50" t="s">
        <v>31</v>
      </c>
      <c r="N25" s="50" t="s">
        <v>32</v>
      </c>
      <c r="O25" s="50" t="s">
        <v>33</v>
      </c>
      <c r="P25" s="50" t="s">
        <v>34</v>
      </c>
      <c r="Q25" s="50" t="s">
        <v>35</v>
      </c>
      <c r="R25" s="50" t="s">
        <v>36</v>
      </c>
      <c r="S25" s="50" t="s">
        <v>37</v>
      </c>
      <c r="T25" s="50" t="s">
        <v>38</v>
      </c>
      <c r="U25" s="50"/>
    </row>
    <row r="26" spans="4:21">
      <c r="D26" s="46" t="str">
        <f si="7" t="shared"/>
        <v/>
      </c>
      <c r="H26" s="48" t="s">
        <v>22</v>
      </c>
      <c r="I26" s="46" t="s">
        <v>39</v>
      </c>
      <c r="J26" s="46"/>
      <c r="K26" s="48">
        <v>1327267689</v>
      </c>
      <c r="L26" s="50">
        <v>1378990239</v>
      </c>
      <c r="M26" s="50">
        <v>1470640986</v>
      </c>
      <c r="N26" s="50">
        <v>1649517497</v>
      </c>
      <c r="O26" s="50">
        <v>1727399281</v>
      </c>
      <c r="P26" s="50">
        <v>1730719533</v>
      </c>
      <c r="Q26" s="50">
        <v>1763304718</v>
      </c>
      <c r="R26" s="50">
        <v>1747305195</v>
      </c>
      <c r="S26" s="50">
        <v>1861545709</v>
      </c>
      <c r="T26" s="50">
        <v>1966842428</v>
      </c>
    </row>
    <row r="27" spans="4:21">
      <c r="D27" s="46" t="str">
        <f si="7" t="shared"/>
        <v/>
      </c>
      <c r="H27" s="48" t="s">
        <v>41</v>
      </c>
      <c r="I27" s="46" t="s">
        <v>11</v>
      </c>
      <c r="J27" s="46"/>
      <c r="K27" s="48">
        <v>1327267689</v>
      </c>
      <c r="L27" s="50">
        <v>1378990239</v>
      </c>
      <c r="M27" s="50">
        <v>1470640986</v>
      </c>
      <c r="N27" s="50">
        <v>1649517497</v>
      </c>
      <c r="O27" s="50">
        <v>1727399281</v>
      </c>
      <c r="P27" s="50">
        <v>1730719533</v>
      </c>
      <c r="Q27" s="50">
        <v>1763304718</v>
      </c>
      <c r="R27" s="50">
        <v>1747305195</v>
      </c>
      <c r="S27" s="50">
        <v>1861545709</v>
      </c>
      <c r="T27" s="50">
        <v>1966842428</v>
      </c>
    </row>
    <row r="28" spans="4:21">
      <c r="D28" s="46" t="str">
        <f si="7" t="shared"/>
        <v/>
      </c>
      <c r="I28" s="46" t="str">
        <f si="6" t="shared"/>
        <v/>
      </c>
      <c r="J28" s="46"/>
    </row>
    <row r="29" spans="4:21">
      <c r="D29" s="46" t="str">
        <f si="7" t="shared"/>
        <v/>
      </c>
      <c r="I29" s="46" t="str">
        <f si="6" t="shared"/>
        <v/>
      </c>
      <c r="J29" s="46"/>
    </row>
    <row r="30" spans="4:21">
      <c r="D30" s="46" t="str">
        <f si="7" t="shared"/>
        <v/>
      </c>
      <c r="I30" s="46" t="str">
        <f si="6" t="shared"/>
        <v/>
      </c>
      <c r="J30" s="46"/>
    </row>
    <row r="31" spans="4:21">
      <c r="D31" s="46" t="str">
        <f si="7" t="shared"/>
        <v/>
      </c>
      <c r="I31" s="46" t="str">
        <f si="6" t="shared"/>
        <v/>
      </c>
      <c r="J31" s="46"/>
    </row>
    <row r="32" spans="4:21">
      <c r="D32" s="46" t="str">
        <f si="7" t="shared"/>
        <v/>
      </c>
      <c r="I32" s="46" t="str">
        <f si="6" t="shared"/>
        <v/>
      </c>
      <c r="J32" s="46"/>
    </row>
    <row r="33" spans="4:10">
      <c r="D33" s="46" t="str">
        <f si="7" t="shared"/>
        <v/>
      </c>
      <c r="I33" s="46" t="str">
        <f si="6" t="shared"/>
        <v/>
      </c>
      <c r="J33" s="46"/>
    </row>
    <row r="34" spans="4:10">
      <c r="D34" s="46" t="str">
        <f si="7" t="shared"/>
        <v/>
      </c>
      <c r="I34" s="46" t="str">
        <f si="6" t="shared"/>
        <v/>
      </c>
      <c r="J34" s="46"/>
    </row>
    <row r="35" spans="4:10">
      <c r="D35" s="46" t="str">
        <f si="7" t="shared"/>
        <v/>
      </c>
      <c r="I35" s="46" t="str">
        <f si="6" t="shared"/>
        <v/>
      </c>
      <c r="J35" s="46"/>
    </row>
    <row r="36" spans="4:10">
      <c r="D36" s="46" t="str">
        <f si="7" t="shared"/>
        <v/>
      </c>
      <c r="I36" s="46" t="str">
        <f si="6" t="shared"/>
        <v/>
      </c>
      <c r="J36" s="46"/>
    </row>
    <row r="37" spans="4:10">
      <c r="D37" s="46" t="str">
        <f si="7" t="shared"/>
        <v/>
      </c>
      <c r="I37" s="46" t="str">
        <f si="6" t="shared"/>
        <v/>
      </c>
      <c r="J37" s="46"/>
    </row>
    <row r="38" spans="4:10">
      <c r="D38" s="46" t="str">
        <f si="7" t="shared"/>
        <v/>
      </c>
      <c r="I38" s="46" t="str">
        <f si="6" t="shared"/>
        <v/>
      </c>
      <c r="J38" s="46"/>
    </row>
    <row r="39" spans="4:10">
      <c r="D39" s="46" t="str">
        <f si="7" t="shared"/>
        <v/>
      </c>
      <c r="I39" s="46" t="str">
        <f si="6" t="shared"/>
        <v/>
      </c>
      <c r="J39" s="46"/>
    </row>
    <row r="40" spans="4:10">
      <c r="D40" s="46" t="str">
        <f si="7" t="shared"/>
        <v/>
      </c>
      <c r="I40" s="46" t="str">
        <f si="6" t="shared"/>
        <v/>
      </c>
      <c r="J40" s="46"/>
    </row>
    <row r="41" spans="4:10">
      <c r="D41" s="46" t="str">
        <f si="7" t="shared"/>
        <v/>
      </c>
      <c r="I41" s="46" t="str">
        <f si="6" t="shared"/>
        <v/>
      </c>
      <c r="J41" s="46"/>
    </row>
    <row r="42" spans="4:10">
      <c r="D42" s="46" t="str">
        <f si="7" t="shared"/>
        <v/>
      </c>
      <c r="I42" s="46" t="str">
        <f si="6" t="shared"/>
        <v/>
      </c>
      <c r="J42" s="46"/>
    </row>
    <row r="43" spans="4:10">
      <c r="D43" s="46" t="str">
        <f si="7" t="shared"/>
        <v/>
      </c>
      <c r="I43" s="46" t="str">
        <f si="6" t="shared"/>
        <v/>
      </c>
      <c r="J43" s="46"/>
    </row>
    <row r="44" spans="4:10">
      <c r="D44" s="46" t="str">
        <f si="7" t="shared"/>
        <v/>
      </c>
      <c r="I44" s="46" t="str">
        <f si="6" t="shared"/>
        <v/>
      </c>
      <c r="J44" s="46"/>
    </row>
    <row r="45" spans="4:10">
      <c r="D45" s="46" t="str">
        <f si="7" t="shared"/>
        <v/>
      </c>
      <c r="I45" s="46" t="str">
        <f si="6" t="shared"/>
        <v/>
      </c>
      <c r="J45" s="46"/>
    </row>
    <row r="46" spans="4:10">
      <c r="D46" s="46" t="str">
        <f si="7" t="shared"/>
        <v/>
      </c>
      <c r="I46" s="46" t="str">
        <f si="6" t="shared"/>
        <v/>
      </c>
      <c r="J46" s="46"/>
    </row>
    <row r="47" spans="4:10">
      <c r="D47" s="46" t="str">
        <f si="7" t="shared"/>
        <v/>
      </c>
      <c r="I47" s="46" t="str">
        <f si="6" t="shared"/>
        <v/>
      </c>
      <c r="J47" s="46"/>
    </row>
    <row r="48" spans="4:10">
      <c r="D48" s="46" t="str">
        <f si="7" t="shared"/>
        <v/>
      </c>
      <c r="I48" s="46" t="str">
        <f si="6" t="shared"/>
        <v/>
      </c>
      <c r="J48" s="46"/>
    </row>
    <row r="49" spans="4:10">
      <c r="D49" s="46" t="str">
        <f si="7" t="shared"/>
        <v/>
      </c>
      <c r="I49" s="46" t="str">
        <f si="6" t="shared"/>
        <v/>
      </c>
      <c r="J49" s="46"/>
    </row>
    <row r="50" spans="4:10">
      <c r="D50" s="46" t="str">
        <f si="7" t="shared"/>
        <v/>
      </c>
      <c r="I50" s="46" t="str">
        <f si="6" t="shared"/>
        <v/>
      </c>
      <c r="J50" s="46"/>
    </row>
    <row r="51" spans="4:10">
      <c r="D51" s="46" t="str">
        <f si="7" t="shared"/>
        <v/>
      </c>
      <c r="I51" s="46" t="str">
        <f si="6" t="shared"/>
        <v/>
      </c>
      <c r="J51" s="46"/>
    </row>
    <row r="52" spans="4:10">
      <c r="D52" s="46" t="str">
        <f si="7" t="shared"/>
        <v/>
      </c>
      <c r="I52" s="46" t="str">
        <f si="6" t="shared"/>
        <v/>
      </c>
      <c r="J52" s="46"/>
    </row>
    <row r="53" spans="4:10">
      <c r="D53" s="46" t="str">
        <f si="7" t="shared"/>
        <v/>
      </c>
      <c r="I53" s="46" t="str">
        <f si="4" t="shared"/>
        <v/>
      </c>
      <c r="J53" s="46"/>
    </row>
    <row r="54" spans="4:10">
      <c r="D54" s="46" t="str">
        <f si="7" t="shared"/>
        <v/>
      </c>
      <c r="I54" s="46" t="str">
        <f si="4" t="shared"/>
        <v/>
      </c>
      <c r="J54" s="46"/>
    </row>
    <row r="55" spans="4:10">
      <c r="D55" s="46" t="str">
        <f si="7" t="shared"/>
        <v/>
      </c>
      <c r="I55" s="46" t="str">
        <f si="4" t="shared"/>
        <v/>
      </c>
      <c r="J55" s="46"/>
    </row>
    <row r="56" spans="4:10">
      <c r="D56" s="46" t="str">
        <f si="7" t="shared"/>
        <v/>
      </c>
      <c r="I56" s="46" t="str">
        <f si="4" t="shared"/>
        <v/>
      </c>
      <c r="J56" s="46"/>
    </row>
    <row r="57" spans="4:10">
      <c r="D57" s="46" t="str">
        <f si="7" t="shared"/>
        <v/>
      </c>
      <c r="I57" s="46" t="str">
        <f si="4" t="shared"/>
        <v/>
      </c>
      <c r="J57" s="46"/>
    </row>
    <row r="58" spans="4:10">
      <c r="D58" s="46" t="str">
        <f si="7" t="shared"/>
        <v/>
      </c>
      <c r="I58" s="46" t="str">
        <f si="4" t="shared"/>
        <v/>
      </c>
      <c r="J58" s="46"/>
    </row>
    <row r="59" spans="4:10">
      <c r="D59" s="46" t="str">
        <f si="7" t="shared"/>
        <v/>
      </c>
      <c r="I59" s="46" t="str">
        <f si="4" t="shared"/>
        <v/>
      </c>
      <c r="J59" s="46"/>
    </row>
    <row r="60" spans="4:10">
      <c r="D60" s="46" t="str">
        <f si="7" t="shared"/>
        <v/>
      </c>
      <c r="I60" s="46" t="str">
        <f si="4" t="shared"/>
        <v/>
      </c>
      <c r="J60" s="46"/>
    </row>
    <row r="61" spans="4:10">
      <c r="D61" s="46" t="str">
        <f si="7" t="shared"/>
        <v/>
      </c>
      <c r="I61" s="46" t="str">
        <f si="4" t="shared"/>
        <v/>
      </c>
      <c r="J61" s="46"/>
    </row>
    <row r="62" spans="4:10">
      <c r="D62" s="46" t="str">
        <f si="7" t="shared"/>
        <v/>
      </c>
      <c r="I62" s="46" t="str">
        <f si="4" t="shared"/>
        <v/>
      </c>
      <c r="J62" s="46"/>
    </row>
    <row r="63" spans="4:10">
      <c r="D63" s="46" t="str">
        <f si="7" t="shared"/>
        <v/>
      </c>
      <c r="I63" s="46" t="str">
        <f si="4" t="shared"/>
        <v/>
      </c>
      <c r="J63" s="46"/>
    </row>
    <row r="64" spans="4:10">
      <c r="D64" s="46" t="str">
        <f si="7" t="shared"/>
        <v/>
      </c>
      <c r="I64" s="46" t="str">
        <f si="4" t="shared"/>
        <v/>
      </c>
      <c r="J64" s="46"/>
    </row>
    <row r="65" spans="4:10">
      <c r="D65" s="46" t="str">
        <f si="7" t="shared"/>
        <v/>
      </c>
      <c r="I65" s="46" t="str">
        <f si="4" t="shared"/>
        <v/>
      </c>
      <c r="J65" s="46"/>
    </row>
    <row r="66" spans="4:10">
      <c r="D66" s="46" t="str">
        <f si="7" t="shared"/>
        <v/>
      </c>
      <c r="I66" s="46" t="str">
        <f si="4" t="shared"/>
        <v/>
      </c>
      <c r="J66" s="46"/>
    </row>
    <row r="67" spans="4:10">
      <c r="D67" s="46" t="str">
        <f si="7" t="shared"/>
        <v/>
      </c>
      <c r="I67" s="46" t="str">
        <f ref="I67:I126" si="8" t="shared">IF(E67&gt;1,SUM(E67:H67),"")</f>
        <v/>
      </c>
      <c r="J67" s="46"/>
    </row>
    <row r="68" spans="4:10">
      <c r="D68" s="46" t="str">
        <f ref="D68:D126" si="9" t="shared">IF(B68&gt;1,SUM(B68:C68),"")</f>
        <v/>
      </c>
      <c r="I68" s="46" t="str">
        <f si="8" t="shared"/>
        <v/>
      </c>
      <c r="J68" s="46"/>
    </row>
    <row r="69" spans="4:10">
      <c r="D69" s="46" t="str">
        <f si="9" t="shared"/>
        <v/>
      </c>
      <c r="I69" s="46" t="str">
        <f si="8" t="shared"/>
        <v/>
      </c>
      <c r="J69" s="46"/>
    </row>
    <row r="70" spans="4:10">
      <c r="D70" s="46" t="str">
        <f si="9" t="shared"/>
        <v/>
      </c>
      <c r="I70" s="46" t="str">
        <f si="8" t="shared"/>
        <v/>
      </c>
      <c r="J70" s="46"/>
    </row>
    <row r="71" spans="4:10">
      <c r="D71" s="46" t="str">
        <f si="9" t="shared"/>
        <v/>
      </c>
      <c r="I71" s="46" t="str">
        <f si="8" t="shared"/>
        <v/>
      </c>
      <c r="J71" s="46"/>
    </row>
    <row r="72" spans="4:10">
      <c r="D72" s="46" t="str">
        <f si="9" t="shared"/>
        <v/>
      </c>
      <c r="I72" s="46" t="str">
        <f si="8" t="shared"/>
        <v/>
      </c>
      <c r="J72" s="46"/>
    </row>
    <row r="73" spans="4:10">
      <c r="D73" s="46" t="str">
        <f si="9" t="shared"/>
        <v/>
      </c>
      <c r="I73" s="46" t="str">
        <f si="8" t="shared"/>
        <v/>
      </c>
      <c r="J73" s="46"/>
    </row>
    <row r="74" spans="4:10">
      <c r="D74" s="46" t="str">
        <f si="9" t="shared"/>
        <v/>
      </c>
      <c r="I74" s="46" t="str">
        <f si="8" t="shared"/>
        <v/>
      </c>
      <c r="J74" s="46"/>
    </row>
    <row r="75" spans="4:10">
      <c r="D75" s="46" t="str">
        <f si="9" t="shared"/>
        <v/>
      </c>
      <c r="I75" s="46" t="str">
        <f si="8" t="shared"/>
        <v/>
      </c>
      <c r="J75" s="46"/>
    </row>
    <row r="76" spans="4:10">
      <c r="D76" s="46" t="str">
        <f si="9" t="shared"/>
        <v/>
      </c>
      <c r="I76" s="46" t="str">
        <f si="8" t="shared"/>
        <v/>
      </c>
      <c r="J76" s="46"/>
    </row>
    <row r="77" spans="4:10">
      <c r="D77" s="46" t="str">
        <f si="9" t="shared"/>
        <v/>
      </c>
      <c r="I77" s="46" t="str">
        <f si="8" t="shared"/>
        <v/>
      </c>
      <c r="J77" s="46"/>
    </row>
    <row r="78" spans="4:10">
      <c r="D78" s="46" t="str">
        <f si="9" t="shared"/>
        <v/>
      </c>
      <c r="I78" s="46" t="str">
        <f si="8" t="shared"/>
        <v/>
      </c>
      <c r="J78" s="46"/>
    </row>
    <row r="79" spans="4:10">
      <c r="D79" s="46" t="str">
        <f si="9" t="shared"/>
        <v/>
      </c>
      <c r="I79" s="46" t="str">
        <f si="8" t="shared"/>
        <v/>
      </c>
      <c r="J79" s="46"/>
    </row>
    <row r="80" spans="4:10">
      <c r="D80" s="46" t="str">
        <f si="9" t="shared"/>
        <v/>
      </c>
      <c r="I80" s="46" t="str">
        <f si="8" t="shared"/>
        <v/>
      </c>
      <c r="J80" s="46"/>
    </row>
    <row r="81" spans="4:10">
      <c r="D81" s="46" t="str">
        <f si="9" t="shared"/>
        <v/>
      </c>
      <c r="I81" s="46" t="str">
        <f si="8" t="shared"/>
        <v/>
      </c>
      <c r="J81" s="46"/>
    </row>
    <row r="82" spans="4:10">
      <c r="D82" s="46" t="str">
        <f si="9" t="shared"/>
        <v/>
      </c>
      <c r="I82" s="46" t="str">
        <f si="8" t="shared"/>
        <v/>
      </c>
      <c r="J82" s="46"/>
    </row>
    <row r="83" spans="4:10">
      <c r="D83" s="46" t="str">
        <f si="9" t="shared"/>
        <v/>
      </c>
      <c r="I83" s="46" t="str">
        <f si="8" t="shared"/>
        <v/>
      </c>
      <c r="J83" s="46"/>
    </row>
    <row r="84" spans="4:10">
      <c r="D84" s="46" t="str">
        <f si="9" t="shared"/>
        <v/>
      </c>
      <c r="I84" s="46" t="str">
        <f si="8" t="shared"/>
        <v/>
      </c>
      <c r="J84" s="46"/>
    </row>
    <row r="85" spans="4:10">
      <c r="D85" s="46" t="str">
        <f si="9" t="shared"/>
        <v/>
      </c>
      <c r="I85" s="46" t="str">
        <f si="8" t="shared"/>
        <v/>
      </c>
      <c r="J85" s="46"/>
    </row>
    <row r="86" spans="4:10">
      <c r="D86" s="46" t="str">
        <f si="9" t="shared"/>
        <v/>
      </c>
      <c r="I86" s="46" t="str">
        <f si="8" t="shared"/>
        <v/>
      </c>
      <c r="J86" s="46"/>
    </row>
    <row r="87" spans="4:10">
      <c r="D87" s="46" t="str">
        <f si="9" t="shared"/>
        <v/>
      </c>
      <c r="I87" s="46" t="str">
        <f si="8" t="shared"/>
        <v/>
      </c>
      <c r="J87" s="46"/>
    </row>
    <row r="88" spans="4:10">
      <c r="D88" s="46" t="str">
        <f si="9" t="shared"/>
        <v/>
      </c>
      <c r="I88" s="46" t="str">
        <f si="8" t="shared"/>
        <v/>
      </c>
      <c r="J88" s="46"/>
    </row>
    <row r="89" spans="4:10">
      <c r="D89" s="46" t="str">
        <f si="9" t="shared"/>
        <v/>
      </c>
      <c r="I89" s="46" t="str">
        <f si="8" t="shared"/>
        <v/>
      </c>
      <c r="J89" s="46"/>
    </row>
    <row r="90" spans="4:10">
      <c r="D90" s="46" t="str">
        <f si="9" t="shared"/>
        <v/>
      </c>
      <c r="I90" s="46" t="str">
        <f si="8" t="shared"/>
        <v/>
      </c>
      <c r="J90" s="46"/>
    </row>
    <row r="91" spans="4:10">
      <c r="D91" s="46" t="str">
        <f si="9" t="shared"/>
        <v/>
      </c>
      <c r="I91" s="46" t="str">
        <f si="8" t="shared"/>
        <v/>
      </c>
      <c r="J91" s="46"/>
    </row>
    <row r="92" spans="4:10">
      <c r="D92" s="46" t="str">
        <f si="9" t="shared"/>
        <v/>
      </c>
      <c r="I92" s="46" t="str">
        <f si="8" t="shared"/>
        <v/>
      </c>
      <c r="J92" s="46"/>
    </row>
    <row r="93" spans="4:10">
      <c r="D93" s="46" t="str">
        <f si="9" t="shared"/>
        <v/>
      </c>
      <c r="I93" s="46" t="str">
        <f si="8" t="shared"/>
        <v/>
      </c>
      <c r="J93" s="46"/>
    </row>
    <row r="94" spans="4:10">
      <c r="D94" s="46" t="str">
        <f si="9" t="shared"/>
        <v/>
      </c>
      <c r="I94" s="46" t="str">
        <f si="8" t="shared"/>
        <v/>
      </c>
      <c r="J94" s="46"/>
    </row>
    <row r="95" spans="4:10">
      <c r="D95" s="46" t="str">
        <f si="9" t="shared"/>
        <v/>
      </c>
      <c r="I95" s="46" t="str">
        <f si="8" t="shared"/>
        <v/>
      </c>
      <c r="J95" s="46"/>
    </row>
    <row r="96" spans="4:10">
      <c r="D96" s="46" t="str">
        <f si="9" t="shared"/>
        <v/>
      </c>
      <c r="I96" s="46" t="str">
        <f si="8" t="shared"/>
        <v/>
      </c>
      <c r="J96" s="46"/>
    </row>
    <row r="97" spans="4:10">
      <c r="D97" s="46" t="str">
        <f si="9" t="shared"/>
        <v/>
      </c>
      <c r="I97" s="46" t="str">
        <f si="8" t="shared"/>
        <v/>
      </c>
      <c r="J97" s="46"/>
    </row>
    <row r="98" spans="4:10">
      <c r="D98" s="46" t="str">
        <f si="9" t="shared"/>
        <v/>
      </c>
      <c r="I98" s="46" t="str">
        <f si="8" t="shared"/>
        <v/>
      </c>
      <c r="J98" s="46"/>
    </row>
    <row r="99" spans="4:10">
      <c r="D99" s="46" t="str">
        <f si="9" t="shared"/>
        <v/>
      </c>
      <c r="I99" s="46" t="str">
        <f si="8" t="shared"/>
        <v/>
      </c>
      <c r="J99" s="46"/>
    </row>
    <row r="100" spans="4:10">
      <c r="D100" s="46" t="str">
        <f si="9" t="shared"/>
        <v/>
      </c>
      <c r="I100" s="46" t="str">
        <f si="8" t="shared"/>
        <v/>
      </c>
      <c r="J100" s="46"/>
    </row>
    <row r="101" spans="4:10">
      <c r="D101" s="46" t="str">
        <f si="9" t="shared"/>
        <v/>
      </c>
      <c r="I101" s="46" t="str">
        <f si="8" t="shared"/>
        <v/>
      </c>
      <c r="J101" s="46"/>
    </row>
    <row r="102" spans="4:10">
      <c r="D102" s="46" t="str">
        <f si="9" t="shared"/>
        <v/>
      </c>
      <c r="I102" s="46" t="str">
        <f si="8" t="shared"/>
        <v/>
      </c>
      <c r="J102" s="46"/>
    </row>
    <row r="103" spans="4:10">
      <c r="D103" s="46" t="str">
        <f si="9" t="shared"/>
        <v/>
      </c>
      <c r="I103" s="46" t="str">
        <f si="8" t="shared"/>
        <v/>
      </c>
      <c r="J103" s="46"/>
    </row>
    <row r="104" spans="4:10">
      <c r="D104" s="46" t="str">
        <f si="9" t="shared"/>
        <v/>
      </c>
      <c r="I104" s="46" t="str">
        <f si="8" t="shared"/>
        <v/>
      </c>
      <c r="J104" s="46"/>
    </row>
    <row r="105" spans="4:10">
      <c r="D105" s="46" t="str">
        <f si="9" t="shared"/>
        <v/>
      </c>
      <c r="I105" s="46" t="str">
        <f si="8" t="shared"/>
        <v/>
      </c>
      <c r="J105" s="46"/>
    </row>
    <row r="106" spans="4:10">
      <c r="D106" s="46" t="str">
        <f si="9" t="shared"/>
        <v/>
      </c>
      <c r="I106" s="46" t="str">
        <f si="8" t="shared"/>
        <v/>
      </c>
      <c r="J106" s="46"/>
    </row>
    <row r="107" spans="4:10">
      <c r="D107" s="46" t="str">
        <f si="9" t="shared"/>
        <v/>
      </c>
      <c r="I107" s="46" t="str">
        <f si="8" t="shared"/>
        <v/>
      </c>
      <c r="J107" s="46"/>
    </row>
    <row r="108" spans="4:10">
      <c r="D108" s="46" t="str">
        <f si="9" t="shared"/>
        <v/>
      </c>
      <c r="I108" s="46" t="str">
        <f si="8" t="shared"/>
        <v/>
      </c>
      <c r="J108" s="46"/>
    </row>
    <row r="109" spans="4:10">
      <c r="D109" s="46" t="str">
        <f si="9" t="shared"/>
        <v/>
      </c>
      <c r="I109" s="46" t="str">
        <f si="8" t="shared"/>
        <v/>
      </c>
      <c r="J109" s="46"/>
    </row>
    <row r="110" spans="4:10">
      <c r="D110" s="46" t="str">
        <f si="9" t="shared"/>
        <v/>
      </c>
      <c r="I110" s="46" t="str">
        <f si="8" t="shared"/>
        <v/>
      </c>
      <c r="J110" s="46"/>
    </row>
    <row r="111" spans="4:10">
      <c r="D111" s="46" t="str">
        <f si="9" t="shared"/>
        <v/>
      </c>
      <c r="I111" s="46" t="str">
        <f si="8" t="shared"/>
        <v/>
      </c>
      <c r="J111" s="46"/>
    </row>
    <row r="112" spans="4:10">
      <c r="D112" s="46" t="str">
        <f si="9" t="shared"/>
        <v/>
      </c>
      <c r="I112" s="46" t="str">
        <f si="8" t="shared"/>
        <v/>
      </c>
      <c r="J112" s="46"/>
    </row>
    <row r="113" spans="4:10">
      <c r="D113" s="46" t="str">
        <f si="9" t="shared"/>
        <v/>
      </c>
      <c r="I113" s="46" t="str">
        <f si="8" t="shared"/>
        <v/>
      </c>
      <c r="J113" s="46"/>
    </row>
    <row r="114" spans="4:10">
      <c r="D114" s="46" t="str">
        <f si="9" t="shared"/>
        <v/>
      </c>
      <c r="I114" s="46" t="str">
        <f si="8" t="shared"/>
        <v/>
      </c>
      <c r="J114" s="46"/>
    </row>
    <row r="115" spans="4:10">
      <c r="D115" s="46" t="str">
        <f si="9" t="shared"/>
        <v/>
      </c>
      <c r="I115" s="46" t="str">
        <f si="8" t="shared"/>
        <v/>
      </c>
      <c r="J115" s="46"/>
    </row>
    <row r="116" spans="4:10">
      <c r="D116" s="46" t="str">
        <f si="9" t="shared"/>
        <v/>
      </c>
      <c r="I116" s="46" t="str">
        <f si="8" t="shared"/>
        <v/>
      </c>
      <c r="J116" s="46"/>
    </row>
    <row r="117" spans="4:10">
      <c r="D117" s="46" t="str">
        <f si="9" t="shared"/>
        <v/>
      </c>
      <c r="I117" s="46" t="str">
        <f si="8" t="shared"/>
        <v/>
      </c>
      <c r="J117" s="46"/>
    </row>
    <row r="118" spans="4:10">
      <c r="D118" s="46" t="str">
        <f si="9" t="shared"/>
        <v/>
      </c>
      <c r="I118" s="46" t="str">
        <f si="8" t="shared"/>
        <v/>
      </c>
      <c r="J118" s="46"/>
    </row>
    <row r="119" spans="4:10">
      <c r="D119" s="46" t="str">
        <f si="9" t="shared"/>
        <v/>
      </c>
      <c r="I119" s="46" t="str">
        <f si="8" t="shared"/>
        <v/>
      </c>
      <c r="J119" s="46"/>
    </row>
    <row r="120" spans="4:10">
      <c r="D120" s="46" t="str">
        <f si="9" t="shared"/>
        <v/>
      </c>
      <c r="I120" s="46" t="str">
        <f si="8" t="shared"/>
        <v/>
      </c>
      <c r="J120" s="46"/>
    </row>
    <row r="121" spans="4:10">
      <c r="D121" s="46" t="str">
        <f si="9" t="shared"/>
        <v/>
      </c>
      <c r="I121" s="46" t="str">
        <f si="8" t="shared"/>
        <v/>
      </c>
      <c r="J121" s="46"/>
    </row>
    <row r="122" spans="4:10">
      <c r="D122" s="46" t="str">
        <f si="9" t="shared"/>
        <v/>
      </c>
      <c r="I122" s="46" t="str">
        <f si="8" t="shared"/>
        <v/>
      </c>
      <c r="J122" s="46"/>
    </row>
    <row r="123" spans="4:10">
      <c r="D123" s="46" t="str">
        <f si="9" t="shared"/>
        <v/>
      </c>
      <c r="I123" s="46" t="str">
        <f si="8" t="shared"/>
        <v/>
      </c>
      <c r="J123" s="46"/>
    </row>
    <row r="124" spans="4:10">
      <c r="D124" s="46" t="str">
        <f si="9" t="shared"/>
        <v/>
      </c>
      <c r="I124" s="46" t="str">
        <f si="8" t="shared"/>
        <v/>
      </c>
      <c r="J124" s="46"/>
    </row>
    <row r="125" spans="4:10">
      <c r="D125" s="46" t="str">
        <f si="9" t="shared"/>
        <v/>
      </c>
      <c r="I125" s="46" t="str">
        <f si="8" t="shared"/>
        <v/>
      </c>
      <c r="J125" s="46"/>
    </row>
    <row r="126" spans="4:10">
      <c r="D126" s="46" t="str">
        <f si="9" t="shared"/>
        <v/>
      </c>
      <c r="I126" s="46" t="str">
        <f si="8" t="shared"/>
        <v/>
      </c>
      <c r="J126" s="46"/>
    </row>
  </sheetData>
  <pageMargins bottom="0.75" footer="0.3" header="0.3" left="0.7" right="0.7" top="0.75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3 p h V 8 4 e l 8 e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g i O B V C U A 5 s N i G 3 + A X E t P e Z / p i w H h o / 9 E Y a j H c F s F k C e 3 + Q D 1 B L A w Q U A A I A C A D P e m F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3 p h V y i K R 7 g O A A A A E Q A A A B M A H A B G b 3 J t d W x h c y 9 T Z W N 0 a W 9 u M S 5 t I K I Y A C i g F A A A A A A A A A A A A A A A A A A A A A A A A A A A A C t O T S 7 J z M 9 T C I b Q h t Y A U E s B A i 0 A F A A C A A g A z 3 p h V 8 4 e l 8 e j A A A A 9 g A A A B I A A A A A A A A A A A A A A A A A A A A A A E N v b m Z p Z y 9 Q Y W N r Y W d l L n h t b F B L A Q I t A B Q A A g A I A M 9 6 Y V c P y u m r p A A A A O k A A A A T A A A A A A A A A A A A A A A A A O 8 A A A B b Q 2 9 u d G V u d F 9 U e X B l c 1 0 u e G 1 s U E s B A i 0 A F A A C A A g A z 3 p h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8 W j N 4 c l J F G t Q 7 h H 8 v 1 U + 0 A A A A A A g A A A A A A A 2 Y A A M A A A A A Q A A A A w S q v 5 i E J N N a R e 4 k x x c t X / g A A A A A E g A A A o A A A A B A A A A B X U C 6 c B k J a F 4 f 3 O f x z z P / e U A A A A H o q i Z b + w L F O z V 7 t I I A x o t Y a Y x R 4 S u 8 p 4 p 5 K P b V f Q L s e C t + V 2 x Q + q J u r j z q q p H 6 I p J / U 6 n D / t X z s 8 D j E M w V q S a U e y s Z a X p Q C 5 3 e 6 N P J W A e E F F A A A A L x P a n b s 7 W q 3 8 A m 2 s S p P 2 b K 2 8 c 1 L < / D a t a M a s h u p > 
</file>

<file path=customXml/itemProps1.xml><?xml version="1.0" encoding="utf-8"?>
<ds:datastoreItem xmlns:ds="http://schemas.openxmlformats.org/officeDocument/2006/customXml" ds:itemID="{410EBB3C-CD5A-4829-B2BB-97D5AB6BD6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2014-06-10T13:33:42Z</dcterms:created>
  <dc:creator>Reynolds, Dave [LEGIS]</dc:creator>
  <cp:lastModifiedBy>Martin, Garry [LEGIS]</cp:lastModifiedBy>
  <cp:lastPrinted>2022-10-19T18:17:35Z</cp:lastPrinted>
  <dcterms:modified xsi:type="dcterms:W3CDTF">2025-11-13T22:04:14Z</dcterms:modified>
</cp:coreProperties>
</file>