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shapes+xml" PartName="/xl/drawings/drawing2.xml"/>
  <Override ContentType="application/vnd.openxmlformats-officedocument.spreadsheetml.sheetMetadata+xml" PartName="/xl/metadata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029"/>
  <workbookPr/>
  <mc:AlternateContent>
    <mc:Choice Requires="x15">
      <x15ac:absPath xmlns:x15ac="http://schemas.microsoft.com/office/spreadsheetml/2010/11/ac" url="C:\Users\Garry.Martin\AppData\Local\linc\"/>
    </mc:Choice>
  </mc:AlternateContent>
  <xr:revisionPtr documentId="13_ncr:1_{11CAD994-0D91-4A0C-BAFF-3436E2974F1A}" revIDLastSave="0" xr10:uidLastSave="{00000000-0000-0000-0000-000000000000}" xr6:coauthVersionLast="47" xr6:coauthVersionMax="47"/>
  <bookViews>
    <workbookView activeTab="0" windowHeight="15720" windowWidth="29040" xWindow="28680" xr2:uid="{00000000-000D-0000-FFFF-FFFF00000000}" yWindow="-120"/>
  </bookViews>
  <sheets>
    <sheet name="Data" r:id="rId2" sheetId="4"/>
  </sheets>
  <definedNames>
    <definedName localSheetId="0" name="_xlnm.Print_Area">Data!$B$1:$H$1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<sst xmlns="http://schemas.openxmlformats.org/spreadsheetml/2006/main" count="653" uniqueCount="95">
  <si>
    <t xml:space="preserve">State     </t>
  </si>
  <si>
    <t>Alabama</t>
  </si>
  <si>
    <t xml:space="preserve"> 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</si>
  <si>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</si>
  <si>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</si>
  <si>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</si>
  <si>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</si>
  <si>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</si>
  <si>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</si>
  <si>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</si>
  <si>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</si>
  <si>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</si>
  <si>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</si>
  <si>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</si>
  <si>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</si>
  <si>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</si>
  <si>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 xml:space="preserve">   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</si>
  <si>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</si>
  <si>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</si>
  <si>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</si>
  <si>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</si>
  <si>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</si>
  <si>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</si>
  <si>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</si>
  <si>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</si>
  <si>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</si>
  <si>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</si>
  <si>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</si>
  <si>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</si>
  <si>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</si>
  <si>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</si>
  <si>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</si>
  <si>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</si>
  <si>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</si>
  <si>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</si>
  <si>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</si>
  <si>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</si>
  <si>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</si>
  <si>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</si>
  <si>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</si>
  <si>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</si>
  <si>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</si>
  <si>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</si>
  <si>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</si>
  <si>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</si>
  <si>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</si>
  <si>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</si>
  <si>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</si>
  <si>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</si>
  <si>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</si>
  <si>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</si>
  <si>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</si>
  <si>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District of Columbia</t>
  </si>
  <si>
    <t>Department/Source</t>
  </si>
  <si>
    <t>Annual</t>
  </si>
  <si>
    <t>Source if Website - URL</t>
  </si>
  <si>
    <t>Quarterly</t>
  </si>
  <si>
    <t>Frequency Released</t>
  </si>
  <si>
    <t>Monthly</t>
  </si>
  <si>
    <t>Notes</t>
  </si>
  <si>
    <t>Variable</t>
  </si>
  <si>
    <t>CalendarYear</t>
  </si>
  <si>
    <t>HighwayApportionments</t>
  </si>
  <si>
    <t>RankHighwayApport</t>
  </si>
  <si>
    <t>PerCapitaHighwayFunds</t>
  </si>
  <si>
    <t>RankPerCapita</t>
  </si>
  <si>
    <t>HighwayBridges</t>
  </si>
  <si>
    <t>RankHighwayBridges</t>
  </si>
  <si>
    <t>FHWA</t>
  </si>
  <si>
    <t>Iowa</t>
  </si>
  <si>
    <t>IOWA</t>
  </si>
  <si>
    <t>year to calculate here</t>
  </si>
  <si>
    <t>Highway date pulled</t>
  </si>
  <si>
    <t>Copy and Past results to Data Sheet Column</t>
  </si>
  <si>
    <t>Per Capita Calc</t>
  </si>
  <si>
    <t xml:space="preserve">This Factook page is updated through the following steps. </t>
  </si>
  <si>
    <t xml:space="preserve">NOTE: This spreadsheet will move slow when data is pasted. </t>
  </si>
  <si>
    <t>4.  Rankings are determined automatically in the dataset.  No action is required from the analyst.</t>
  </si>
  <si>
    <t>5.  Data should be automatically pulled over based on rankings.</t>
  </si>
  <si>
    <r>
      <t xml:space="preserve">1. Copy and past information from table FA4 into the data sheet. Note that the District of Columbia is in a different place in out spreadsheet so you have to watch for it when you copy the information.  </t>
    </r>
    <r>
      <rPr>
        <b/>
        <sz val="9"/>
        <rFont val="Arial"/>
        <family val="2"/>
      </rPr>
      <t>Analyst action required.</t>
    </r>
  </si>
  <si>
    <r>
      <t>2. To generate per capita numbers use the census data sheet to pull over apportionments.  You'll need to change the year at the top to pull the most recent apportionments.</t>
    </r>
    <r>
      <rPr>
        <b/>
        <sz val="9"/>
        <rFont val="Arial"/>
        <family val="2"/>
      </rPr>
      <t xml:space="preserve"> Analyst action required. </t>
    </r>
  </si>
  <si>
    <r>
      <t xml:space="preserve">3.  Copy and past those numbers into the datset. </t>
    </r>
    <r>
      <rPr>
        <b/>
        <sz val="9"/>
        <rFont val="Arial"/>
        <family val="2"/>
      </rPr>
      <t>Analyst action required.</t>
    </r>
  </si>
  <si>
    <r>
      <t xml:space="preserve">6. The Iowa bar may need to be shaded red to standout. </t>
    </r>
    <r>
      <rPr>
        <b/>
        <sz val="9"/>
        <rFont val="Arial"/>
        <family val="2"/>
      </rPr>
      <t>Analyst action required.</t>
    </r>
  </si>
  <si>
    <t xml:space="preserve">This spreadsheet will move slowly as data is pasted. </t>
  </si>
  <si>
    <t>See notes page for instructions</t>
  </si>
  <si>
    <t>used to generate charts</t>
  </si>
  <si>
    <t>Used to generate chart titles</t>
  </si>
  <si>
    <t>(Apportionments in millions, per capita in hundreds)</t>
  </si>
  <si>
    <t>Dist. Of Col.</t>
  </si>
  <si>
    <t>Dist. of Col.</t>
  </si>
  <si>
    <t xml:space="preserve">National Comparative Data — Transportation    </t>
  </si>
  <si>
    <t xml:space="preserve">Note: Apportionments are based on a federal fiscal year. </t>
  </si>
  <si>
    <t>https://www.fhwa.dot.gov/policyinformation/statistics/2022/fa4.cfm</t>
  </si>
  <si>
    <t>Uses 2023 Census Population Estimates- https://www.census.gov/data/tables/time-series/demo/popest/2020s-state-total.html</t>
  </si>
  <si>
    <t>2024 Pop.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</si>
</sst>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"/>
    <numFmt numFmtId="165" formatCode="#,##0.0"/>
    <numFmt numFmtId="166" formatCode="&quot;$&quot;* #,##0.0;\(&quot;$&quot;#,##0\)"/>
    <numFmt numFmtId="167" formatCode="0.0000"/>
    <numFmt numFmtId="168" formatCode="&quot;$&quot;0.0"/>
    <numFmt numFmtId="169" formatCode="_(* #,##0.0_);_(* \(#,##0.0\);_(* &quot;-&quot;??_);_(@_)"/>
    <numFmt numFmtId="170" formatCode="_(* #,##0_);_(* \(#,##0\);_(* &quot;-&quot;??_);_(@_)"/>
    <numFmt numFmtId="171" formatCode="_(* #,##0.0_);_(* \(#,##0.0\);_(* &quot;-&quot;?_);_(@_)"/>
  </numFmts>
  <fonts count="19">
    <font>
      <sz val="9"/>
      <name val="Arial"/>
      <family val="2"/>
    </font>
    <font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0"/>
      <name val="Arial"/>
      <family val="2"/>
    </font>
    <font>
      <sz val="9"/>
      <name val="Univers (WN)"/>
    </font>
    <font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u/>
      <sz val="9"/>
      <color theme="10"/>
      <name val="Arial"/>
      <family val="2"/>
    </font>
    <font>
      <b/>
      <sz val="11"/>
      <name val="Arial"/>
      <family val="2"/>
    </font>
    <font>
      <b/>
      <sz val="14"/>
      <name val="Franklin Gothic Book"/>
      <family val="2"/>
    </font>
    <font>
      <b/>
      <sz val="11"/>
      <name val="Franklin Gothic Book"/>
      <family val="2"/>
    </font>
    <font>
      <b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ashDot">
        <color indexed="22"/>
      </bottom>
      <diagonal/>
    </border>
    <border>
      <left/>
      <right/>
      <top/>
      <bottom style="dashDot">
        <color theme="0" tint="-0.24994659260841701"/>
      </bottom>
      <diagonal/>
    </border>
    <border>
      <left/>
      <right/>
      <top style="thin">
        <color indexed="64"/>
      </top>
      <bottom/>
      <diagonal/>
    </border>
  </borders>
  <cellStyleXfs count="6">
    <xf borderId="0" fillId="0" fontId="0" numFmtId="0"/>
    <xf borderId="0" fillId="0" fontId="7" numFmtId="0"/>
    <xf borderId="0" fillId="0" fontId="3" numFmtId="0"/>
    <xf applyAlignment="0" applyBorder="0" applyFill="0" applyFont="0" applyProtection="0" borderId="0" fillId="0" fontId="5" numFmtId="43"/>
    <xf applyAlignment="0" applyBorder="0" applyFill="0" applyNumberFormat="0" applyProtection="0" borderId="0" fillId="0" fontId="14" numFmtId="0"/>
    <xf borderId="0" fillId="0" fontId="1" numFmtId="0"/>
  </cellStyleXfs>
  <cellXfs count="153">
    <xf borderId="0" fillId="0" fontId="0" numFmtId="0" xfId="0"/>
    <xf applyFont="1" borderId="0" fillId="0" fontId="4" numFmtId="0" xfId="0"/>
    <xf applyAlignment="1" applyFont="1" borderId="0" fillId="0" fontId="4" numFmtId="0" xfId="0">
      <alignment horizontal="right"/>
    </xf>
    <xf applyFont="1" borderId="0" fillId="0" fontId="5" numFmtId="0" xfId="0"/>
    <xf applyAlignment="1" applyFont="1" borderId="0" fillId="0" fontId="5" numFmtId="0" xfId="0">
      <alignment horizontal="right"/>
    </xf>
    <xf applyAlignment="1" applyFont="1" borderId="0" fillId="0" fontId="5" numFmtId="0" xfId="0">
      <alignment horizontal="left"/>
    </xf>
    <xf applyAlignment="1" applyFont="1" borderId="0" fillId="0" fontId="5" numFmtId="0" xfId="0">
      <alignment vertical="top"/>
    </xf>
    <xf applyFont="1" borderId="0" fillId="0" fontId="9" numFmtId="0" xfId="0"/>
    <xf applyAlignment="1" applyFont="1" borderId="0" fillId="0" fontId="10" numFmtId="0" xfId="0">
      <alignment vertical="top"/>
    </xf>
    <xf applyFont="1" borderId="0" fillId="0" fontId="10" numFmtId="0" xfId="0"/>
    <xf applyFont="1" applyNumberFormat="1" borderId="0" fillId="0" fontId="10" numFmtId="164" xfId="0"/>
    <xf applyFont="1" borderId="0" fillId="0" fontId="11" numFmtId="0" xfId="0"/>
    <xf applyAlignment="1" applyFont="1" applyNumberFormat="1" borderId="0" fillId="0" fontId="11" numFmtId="164" xfId="0">
      <alignment horizontal="centerContinuous"/>
    </xf>
    <xf applyAlignment="1" applyFont="1" borderId="0" fillId="0" fontId="5" numFmtId="0" xfId="0">
      <alignment horizontal="center" vertical="top"/>
    </xf>
    <xf applyAlignment="1" applyFont="1" applyNumberFormat="1" borderId="0" fillId="0" fontId="5" numFmtId="164" xfId="0">
      <alignment horizontal="center" vertical="top"/>
    </xf>
    <xf applyAlignment="1" applyFont="1" borderId="0" fillId="0" fontId="6" numFmtId="0" xfId="0">
      <alignment horizontal="right" vertical="top"/>
    </xf>
    <xf applyAlignment="1" borderId="0" fillId="0" fontId="0" numFmtId="0" xfId="0">
      <alignment horizontal="center" vertical="top"/>
    </xf>
    <xf applyAlignment="1" applyFont="1" borderId="0" fillId="0" fontId="11" numFmtId="0" xfId="0">
      <alignment horizontal="centerContinuous"/>
    </xf>
    <xf applyAlignment="1" applyFont="1" applyNumberFormat="1" borderId="0" fillId="0" fontId="5" numFmtId="2" xfId="0">
      <alignment horizontal="right" vertical="top"/>
    </xf>
    <xf applyAlignment="1" applyFont="1" applyNumberFormat="1" borderId="0" fillId="0" fontId="5" numFmtId="164" xfId="0">
      <alignment horizontal="right"/>
    </xf>
    <xf applyAlignment="1" applyFont="1" applyNumberFormat="1" borderId="0" fillId="0" fontId="5" numFmtId="2" xfId="0">
      <alignment horizontal="right"/>
    </xf>
    <xf applyFont="1" applyNumberFormat="1" borderId="0" fillId="0" fontId="4" numFmtId="164" xfId="0"/>
    <xf applyAlignment="1" applyFont="1" applyNumberFormat="1" borderId="0" fillId="0" fontId="5" numFmtId="1" xfId="0">
      <alignment vertical="top"/>
    </xf>
    <xf applyAlignment="1" applyFont="1" borderId="0" fillId="0" fontId="5" numFmtId="0" xfId="0">
      <alignment vertical="center"/>
    </xf>
    <xf applyAlignment="1" applyFont="1" borderId="0" fillId="0" fontId="5" numFmtId="0" xfId="0">
      <alignment horizontal="center" vertical="center"/>
    </xf>
    <xf applyAlignment="1" applyFont="1" borderId="0" fillId="0" fontId="5" numFmtId="0" xfId="0">
      <alignment horizontal="centerContinuous" vertical="center"/>
    </xf>
    <xf applyAlignment="1" applyFont="1" applyNumberFormat="1" borderId="0" fillId="0" fontId="5" numFmtId="164" xfId="0">
      <alignment vertical="center"/>
    </xf>
    <xf applyAlignment="1" applyFont="1" applyNumberFormat="1" borderId="0" fillId="0" fontId="5" numFmtId="164" xfId="0">
      <alignment horizontal="center" vertical="center"/>
    </xf>
    <xf applyAlignment="1" applyFont="1" borderId="0" fillId="0" fontId="5" numFmtId="0" xfId="0">
      <alignment horizontal="right" vertical="center"/>
    </xf>
    <xf applyAlignment="1" applyFont="1" borderId="0" fillId="0" fontId="10" numFmtId="0" xfId="0">
      <alignment vertical="center"/>
    </xf>
    <xf applyAlignment="1" applyFont="1" borderId="0" fillId="0" fontId="6" numFmtId="0" xfId="0">
      <alignment vertical="center"/>
    </xf>
    <xf applyAlignment="1" borderId="0" fillId="0" fontId="0" numFmtId="0" xfId="0">
      <alignment vertical="center"/>
    </xf>
    <xf applyAlignment="1" applyFont="1" borderId="0" fillId="0" fontId="7" numFmtId="0" xfId="0">
      <alignment vertical="center"/>
    </xf>
    <xf applyAlignment="1" applyFont="1" applyNumberFormat="1" borderId="0" fillId="0" fontId="5" numFmtId="3" xfId="0">
      <alignment vertical="center"/>
    </xf>
    <xf applyAlignment="1" applyFont="1" applyNumberFormat="1" borderId="0" fillId="0" fontId="5" numFmtId="2" xfId="0">
      <alignment horizontal="right" vertical="center"/>
    </xf>
    <xf applyAlignment="1" applyFont="1" borderId="0" fillId="0" fontId="8" numFmtId="0" xfId="0">
      <alignment vertical="center"/>
    </xf>
    <xf applyAlignment="1" applyFont="1" borderId="0" fillId="0" fontId="5" numFmtId="0" xfId="0">
      <alignment horizontal="left" vertical="center"/>
    </xf>
    <xf applyAlignment="1" applyFont="1" applyNumberFormat="1" borderId="0" fillId="0" fontId="5" numFmtId="165" xfId="0">
      <alignment horizontal="right" vertical="center"/>
    </xf>
    <xf applyAlignment="1" applyFont="1" applyNumberFormat="1" borderId="0" fillId="0" fontId="5" numFmtId="3" xfId="0">
      <alignment horizontal="right" vertical="center"/>
    </xf>
    <xf applyAlignment="1" applyFont="1" applyNumberFormat="1" borderId="0" fillId="0" fontId="5" numFmtId="2" xfId="0">
      <alignment horizontal="left" vertical="center"/>
    </xf>
    <xf applyNumberFormat="1" borderId="0" fillId="0" fontId="3" numFmtId="1" xfId="2"/>
    <xf applyNumberFormat="1" borderId="0" fillId="0" fontId="3" numFmtId="167" xfId="2"/>
    <xf borderId="0" fillId="0" fontId="3" numFmtId="0" xfId="2"/>
    <xf applyFont="1" applyNumberFormat="1" borderId="0" fillId="0" fontId="5" numFmtId="164" xfId="0"/>
    <xf applyAlignment="1" borderId="0" fillId="0" fontId="0" numFmtId="0" xfId="0">
      <alignment horizontal="center" vertical="center"/>
    </xf>
    <xf applyAlignment="1" applyFont="1" borderId="0" fillId="0" fontId="5" numFmtId="0" xfId="0">
      <alignment horizontal="left" vertical="top"/>
    </xf>
    <xf applyAlignment="1" applyFont="1" applyNumberFormat="1" borderId="0" fillId="0" fontId="5" numFmtId="4" xfId="0">
      <alignment horizontal="right" vertical="center"/>
    </xf>
    <xf applyAlignment="1" applyFont="1" applyNumberFormat="1" borderId="0" fillId="0" fontId="5" numFmtId="166" xfId="0">
      <alignment horizontal="right"/>
    </xf>
    <xf applyAlignment="1" borderId="0" fillId="0" fontId="0" numFmtId="0" xfId="0">
      <alignment wrapText="1"/>
    </xf>
    <xf applyAlignment="1" applyNumberFormat="1" borderId="0" fillId="0" fontId="0" numFmtId="3" xfId="0">
      <alignment horizontal="center" vertical="center"/>
    </xf>
    <xf applyAlignment="1" applyNumberFormat="1" borderId="0" fillId="0" fontId="0" numFmtId="3" xfId="0">
      <alignment vertical="center"/>
    </xf>
    <xf applyAlignment="1" applyNumberFormat="1" borderId="0" fillId="0" fontId="0" numFmtId="3" xfId="0">
      <alignment horizontal="centerContinuous" vertical="center"/>
    </xf>
    <xf applyFont="1" applyNumberFormat="1" borderId="0" fillId="0" fontId="4" numFmtId="3" xfId="0"/>
    <xf applyAlignment="1" applyNumberFormat="1" borderId="0" fillId="0" fontId="0" numFmtId="165" xfId="0">
      <alignment horizontal="center" vertical="center"/>
    </xf>
    <xf applyAlignment="1" applyNumberFormat="1" borderId="0" fillId="0" fontId="0" numFmtId="4" xfId="0">
      <alignment horizontal="center" vertical="center"/>
    </xf>
    <xf applyAlignment="1" applyFont="1" borderId="0" fillId="0" fontId="8" numFmtId="0" xfId="0">
      <alignment horizontal="left" vertical="center"/>
    </xf>
    <xf applyAlignment="1" applyFont="1" applyNumberFormat="1" borderId="0" fillId="0" fontId="12" numFmtId="3" xfId="0">
      <alignment horizontal="right" vertical="center"/>
    </xf>
    <xf applyAlignment="1" applyFont="1" applyNumberFormat="1" borderId="0" fillId="0" fontId="8" numFmtId="165" xfId="0">
      <alignment horizontal="right" vertical="center"/>
    </xf>
    <xf applyAlignment="1" applyFont="1" applyNumberFormat="1" borderId="0" fillId="0" fontId="2" numFmtId="4" xfId="0">
      <alignment horizontal="right" vertical="center"/>
    </xf>
    <xf applyAlignment="1" applyFont="1" applyNumberFormat="1" borderId="0" fillId="0" fontId="8" numFmtId="3" xfId="0">
      <alignment horizontal="right" vertical="center"/>
    </xf>
    <xf applyFont="1" applyNumberFormat="1" borderId="0" fillId="0" fontId="4" numFmtId="165" xfId="0"/>
    <xf applyFont="1" applyNumberFormat="1" borderId="0" fillId="0" fontId="4" numFmtId="4" xfId="0"/>
    <xf applyAlignment="1" applyFont="1" applyNumberFormat="1" borderId="0" fillId="0" fontId="4" numFmtId="3" xfId="0">
      <alignment horizontal="right"/>
    </xf>
    <xf applyNumberFormat="1" borderId="0" fillId="0" fontId="0" numFmtId="164" xfId="0"/>
    <xf applyAlignment="1" applyFont="1" borderId="0" fillId="0" fontId="8" numFmtId="0" xfId="0">
      <alignment horizontal="right" vertical="center"/>
    </xf>
    <xf applyAlignment="1" borderId="0" fillId="0" fontId="14" numFmtId="0" xfId="4">
      <alignment wrapText="1"/>
    </xf>
    <xf applyAlignment="1" applyBorder="1" borderId="1" fillId="0" fontId="0" numFmtId="0" xfId="0">
      <alignment vertical="center"/>
    </xf>
    <xf applyAlignment="1" applyBorder="1" applyFont="1" borderId="1" fillId="0" fontId="5" numFmtId="0" xfId="0">
      <alignment horizontal="left" vertical="center"/>
    </xf>
    <xf applyBorder="1" applyFont="1" applyNumberFormat="1" borderId="1" fillId="0" fontId="4" numFmtId="165" xfId="0"/>
    <xf applyAlignment="1" applyBorder="1" applyNumberFormat="1" borderId="1" fillId="0" fontId="0" numFmtId="3" xfId="0">
      <alignment vertical="center"/>
    </xf>
    <xf applyBorder="1" applyFont="1" applyNumberFormat="1" borderId="1" fillId="0" fontId="4" numFmtId="4" xfId="0"/>
    <xf applyFont="1" applyNumberFormat="1" borderId="0" fillId="0" fontId="10" numFmtId="43" xfId="0"/>
    <xf applyFont="1" borderId="0" fillId="0" fontId="10" numFmtId="43" xfId="3"/>
    <xf applyFont="1" applyNumberFormat="1" borderId="0" fillId="0" fontId="4" numFmtId="43" xfId="0"/>
    <xf applyFill="1" borderId="0" fillId="2" fontId="0" numFmtId="0" xfId="0"/>
    <xf applyAlignment="1" applyBorder="1" applyFont="1" borderId="4" fillId="0" fontId="5" numFmtId="0" xfId="0">
      <alignment horizontal="left" vertical="center"/>
    </xf>
    <xf applyBorder="1" applyFont="1" applyNumberFormat="1" borderId="4" fillId="0" fontId="4" numFmtId="165" xfId="0"/>
    <xf applyAlignment="1" applyBorder="1" applyNumberFormat="1" borderId="4" fillId="0" fontId="0" numFmtId="3" xfId="0">
      <alignment vertical="center"/>
    </xf>
    <xf applyBorder="1" applyFont="1" applyNumberFormat="1" borderId="4" fillId="0" fontId="4" numFmtId="4" xfId="0"/>
    <xf applyAlignment="1" applyBorder="1" applyFont="1" applyNumberFormat="1" borderId="1" fillId="0" fontId="5" numFmtId="165" xfId="0">
      <alignment horizontal="right" vertical="center"/>
    </xf>
    <xf applyBorder="1" applyFont="1" applyNumberFormat="1" borderId="1" fillId="0" fontId="5" numFmtId="4" xfId="1"/>
    <xf applyAlignment="1" applyBorder="1" applyFont="1" applyNumberFormat="1" borderId="1" fillId="0" fontId="5" numFmtId="3" xfId="0">
      <alignment horizontal="right" vertical="center"/>
    </xf>
    <xf applyBorder="1" applyFill="1" applyFont="1" applyNumberFormat="1" borderId="0" fillId="0" fontId="5" numFmtId="3" xfId="3"/>
    <xf applyAlignment="1" applyFill="1" borderId="0" fillId="3" fontId="0" numFmtId="0" xfId="0">
      <alignment vertical="center"/>
    </xf>
    <xf applyAlignment="1" applyFill="1" applyFont="1" borderId="0" fillId="3" fontId="5" numFmtId="0" xfId="0">
      <alignment vertical="center"/>
    </xf>
    <xf applyFont="1" applyNumberFormat="1" borderId="0" fillId="0" fontId="10" numFmtId="169" xfId="3"/>
    <xf applyAlignment="1" applyFill="1" applyFont="1" borderId="0" fillId="4" fontId="11" numFmtId="0" xfId="0">
      <alignment vertical="center"/>
    </xf>
    <xf applyBorder="1" applyFill="1" applyFont="1" applyNumberFormat="1" borderId="0" fillId="5" fontId="5" numFmtId="165" xfId="3"/>
    <xf applyAlignment="1" applyFont="1" borderId="0" fillId="0" fontId="2" numFmtId="0" xfId="0">
      <alignment horizontal="left" vertical="center"/>
    </xf>
    <xf applyBorder="1" borderId="4" fillId="0" fontId="0" numFmtId="0" xfId="0"/>
    <xf applyBorder="1" applyFont="1" borderId="4" fillId="0" fontId="4" numFmtId="0" xfId="0"/>
    <xf applyFill="1" applyFont="1" borderId="0" fillId="6" fontId="15" numFmtId="0" xfId="0"/>
    <xf applyFill="1" borderId="0" fillId="7" fontId="0" numFmtId="0" xfId="0"/>
    <xf applyAlignment="1" applyFill="1" borderId="0" fillId="7" fontId="0" numFmtId="0" xfId="0">
      <alignment wrapText="1"/>
    </xf>
    <xf applyAlignment="1" applyFill="1" applyFont="1" applyNumberFormat="1" borderId="0" fillId="7" fontId="11" numFmtId="1" xfId="0">
      <alignment horizontal="left" vertical="top" wrapText="1"/>
    </xf>
    <xf applyAlignment="1" borderId="0" fillId="0" fontId="0" numFmtId="0" xfId="0">
      <alignment horizontal="center"/>
    </xf>
    <xf applyAlignment="1" applyFont="1" borderId="0" fillId="0" fontId="13" numFmtId="0" xfId="0">
      <alignment horizontal="center" vertical="center"/>
    </xf>
    <xf applyAlignment="1" applyFont="1" borderId="0" fillId="0" fontId="6" numFmtId="0" xfId="0">
      <alignment horizontal="center" vertical="center"/>
    </xf>
    <xf applyAlignment="1" applyFont="1" borderId="0" fillId="0" fontId="6" numFmtId="0" xfId="0">
      <alignment horizontal="right" vertical="center"/>
    </xf>
    <xf applyAlignment="1" applyFont="1" applyNumberFormat="1" borderId="0" fillId="0" fontId="6" numFmtId="164" xfId="0">
      <alignment horizontal="center" vertical="center"/>
    </xf>
    <xf applyAlignment="1" applyFont="1" borderId="0" fillId="0" fontId="6" numFmtId="0" xfId="0">
      <alignment horizontal="left" vertical="top"/>
    </xf>
    <xf applyAlignment="1" applyFont="1" applyNumberFormat="1" borderId="0" fillId="0" fontId="2" numFmtId="165" xfId="0">
      <alignment horizontal="right" vertical="center"/>
    </xf>
    <xf applyAlignment="1" applyFont="1" applyNumberFormat="1" borderId="0" fillId="0" fontId="8" numFmtId="2" xfId="0">
      <alignment horizontal="right" vertical="center"/>
    </xf>
    <xf applyAlignment="1" applyFont="1" applyNumberFormat="1" borderId="0" fillId="0" fontId="8" numFmtId="3" xfId="0">
      <alignment vertical="center"/>
    </xf>
    <xf applyAlignment="1" applyFont="1" applyNumberFormat="1" borderId="0" fillId="0" fontId="8" numFmtId="2" xfId="0">
      <alignment horizontal="left" vertical="center"/>
    </xf>
    <xf applyAlignment="1" applyFont="1" borderId="0" fillId="0" fontId="11" numFmtId="0" xfId="0">
      <alignment vertical="center"/>
    </xf>
    <xf applyAlignment="1" applyFont="1" applyNumberFormat="1" borderId="0" fillId="0" fontId="5" numFmtId="4" xfId="0">
      <alignment horizontal="right"/>
    </xf>
    <xf applyFont="1" applyNumberFormat="1" borderId="0" fillId="0" fontId="5" numFmtId="3" xfId="0"/>
    <xf applyAlignment="1" applyFont="1" applyNumberFormat="1" borderId="0" fillId="0" fontId="5" numFmtId="2" xfId="0">
      <alignment horizontal="left"/>
    </xf>
    <xf applyAlignment="1" borderId="0" fillId="0" fontId="0" numFmtId="0" xfId="0">
      <alignment vertical="top"/>
    </xf>
    <xf applyNumberFormat="1" borderId="0" fillId="0" fontId="3" numFmtId="2" xfId="2"/>
    <xf applyAlignment="1" applyFont="1" borderId="0" fillId="0" fontId="10" numFmtId="0" xfId="0">
      <alignment horizontal="left"/>
    </xf>
    <xf applyAlignment="1" applyFont="1" borderId="0" fillId="0" fontId="10" numFmtId="0" xfId="0">
      <alignment horizontal="right"/>
    </xf>
    <xf applyAlignment="1" applyFont="1" borderId="0" fillId="0" fontId="4" numFmtId="0" xfId="0">
      <alignment horizontal="left"/>
    </xf>
    <xf applyAlignment="1" applyFill="1" applyFont="1" borderId="0" fillId="8" fontId="10" numFmtId="0" xfId="0">
      <alignment vertical="top"/>
    </xf>
    <xf applyAlignment="1" applyFill="1" applyFont="1" applyNumberFormat="1" borderId="0" fillId="8" fontId="10" numFmtId="164" xfId="0">
      <alignment vertical="top"/>
    </xf>
    <xf applyAlignment="1" applyFill="1" applyFont="1" borderId="0" fillId="9" fontId="10" numFmtId="0" xfId="0">
      <alignment vertical="center"/>
    </xf>
    <xf applyAlignment="1" applyFill="1" applyFont="1" applyNumberFormat="1" borderId="0" fillId="9" fontId="10" numFmtId="1" xfId="0">
      <alignment vertical="center"/>
    </xf>
    <xf applyAlignment="1" applyFill="1" applyFont="1" applyNumberFormat="1" borderId="0" fillId="9" fontId="10" numFmtId="164" xfId="0">
      <alignment vertical="center"/>
    </xf>
    <xf applyAlignment="1" applyFill="1" applyFont="1" borderId="0" fillId="9" fontId="5" numFmtId="0" xfId="0">
      <alignment horizontal="left" vertical="center"/>
    </xf>
    <xf applyAlignment="1" applyFill="1" applyFont="1" applyNumberFormat="1" borderId="0" fillId="9" fontId="5" numFmtId="4" xfId="0">
      <alignment horizontal="right" vertical="center"/>
    </xf>
    <xf applyAlignment="1" applyFill="1" applyFont="1" borderId="0" fillId="9" fontId="5" numFmtId="0" xfId="0">
      <alignment horizontal="right" vertical="center"/>
    </xf>
    <xf applyAlignment="1" applyFill="1" borderId="0" fillId="9" fontId="0" numFmtId="0" xfId="0">
      <alignment vertical="center"/>
    </xf>
    <xf applyAlignment="1" applyFill="1" applyFont="1" borderId="0" fillId="9" fontId="5" numFmtId="0" xfId="0">
      <alignment vertical="center"/>
    </xf>
    <xf applyAlignment="1" applyFill="1" applyFont="1" applyNumberFormat="1" borderId="0" fillId="9" fontId="5" numFmtId="168" xfId="0">
      <alignment vertical="center"/>
    </xf>
    <xf applyAlignment="1" applyBorder="1" applyFill="1" applyFont="1" borderId="2" fillId="9" fontId="5" numFmtId="0" xfId="0">
      <alignment horizontal="left" vertical="center"/>
    </xf>
    <xf applyAlignment="1" applyBorder="1" applyFill="1" applyFont="1" borderId="3" fillId="9" fontId="5" numFmtId="0" xfId="0">
      <alignment horizontal="right" vertical="center"/>
    </xf>
    <xf applyAlignment="1" applyFill="1" applyFont="1" borderId="0" fillId="9" fontId="5" numFmtId="0" xfId="0">
      <alignment vertical="top"/>
    </xf>
    <xf applyAlignment="1" applyFill="1" applyFont="1" borderId="0" fillId="9" fontId="7" numFmtId="0" xfId="0">
      <alignment vertical="center"/>
    </xf>
    <xf applyAlignment="1" applyFill="1" applyFont="1" borderId="0" fillId="9" fontId="8" numFmtId="0" xfId="0">
      <alignment horizontal="right" vertical="center"/>
    </xf>
    <xf applyAlignment="1" applyBorder="1" applyFill="1" applyFont="1" borderId="2" fillId="9" fontId="2" numFmtId="0" xfId="0">
      <alignment horizontal="left" vertical="center"/>
    </xf>
    <xf applyAlignment="1" applyFill="1" applyFont="1" applyNumberFormat="1" borderId="0" fillId="9" fontId="5" numFmtId="3" xfId="0">
      <alignment horizontal="right" vertical="center"/>
    </xf>
    <xf applyAlignment="1" applyFill="1" applyFont="1" borderId="0" fillId="9" fontId="5" numFmtId="0" xfId="0">
      <alignment horizontal="left"/>
    </xf>
    <xf applyAlignment="1" applyFill="1" applyFont="1" applyNumberFormat="1" borderId="0" fillId="9" fontId="5" numFmtId="4" xfId="0">
      <alignment horizontal="right"/>
    </xf>
    <xf applyAlignment="1" applyFill="1" applyFont="1" borderId="0" fillId="9" fontId="5" numFmtId="0" xfId="0">
      <alignment horizontal="right"/>
    </xf>
    <xf applyFill="1" borderId="0" fillId="9" fontId="0" numFmtId="0" xfId="0"/>
    <xf applyAlignment="1" applyFill="1" applyFont="1" borderId="0" fillId="8" fontId="11" numFmtId="0" xfId="0">
      <alignment vertical="top"/>
    </xf>
    <xf applyAlignment="1" applyFill="1" applyFont="1" borderId="0" fillId="9" fontId="10" numFmtId="0" xfId="0">
      <alignment vertical="top"/>
    </xf>
    <xf applyAlignment="1" applyFill="1" applyFont="1" applyNumberFormat="1" borderId="0" fillId="9" fontId="10" numFmtId="164" xfId="0">
      <alignment vertical="top"/>
    </xf>
    <xf applyAlignment="1" applyFill="1" borderId="0" fillId="8" fontId="0" numFmtId="0" xfId="0">
      <alignment vertical="center"/>
    </xf>
    <xf applyAlignment="1" applyFill="1" applyFont="1" borderId="0" fillId="8" fontId="10" numFmtId="0" xfId="0">
      <alignment vertical="center"/>
    </xf>
    <xf applyFont="1" borderId="0" fillId="0" fontId="16" numFmtId="0" xfId="0"/>
    <xf applyAlignment="1" applyFont="1" applyNumberFormat="1" borderId="0" fillId="0" fontId="17" numFmtId="164" xfId="0">
      <alignment horizontal="left" vertical="top"/>
    </xf>
    <xf applyFont="1" applyNumberFormat="1" borderId="0" fillId="0" fontId="0" numFmtId="170" xfId="3"/>
    <xf applyNumberFormat="1" borderId="0" fillId="0" fontId="0" numFmtId="169" xfId="0"/>
    <xf applyNumberFormat="1" borderId="0" fillId="0" fontId="0" numFmtId="2" xfId="0"/>
    <xf applyBorder="1" applyFont="1" applyNumberFormat="1" borderId="0" fillId="0" fontId="0" numFmtId="170" xfId="3"/>
    <xf applyAlignment="1" applyFont="1" borderId="0" fillId="0" fontId="18" numFmtId="0" xfId="0">
      <alignment horizontal="left" vertical="center" wrapText="1"/>
    </xf>
    <xf applyAlignment="1" applyNumberFormat="1" borderId="0" fillId="0" fontId="0" numFmtId="2" xfId="0">
      <alignment wrapText="1"/>
    </xf>
    <xf applyNumberFormat="1" borderId="0" fillId="0" fontId="0" numFmtId="170" xfId="0"/>
    <xf applyFont="1" applyNumberFormat="1" borderId="0" fillId="0" fontId="10" numFmtId="171" xfId="0"/>
    <xf applyAlignment="1" applyNumberFormat="1" borderId="0" fillId="0" fontId="0" numFmtId="164" xfId="0">
      <alignment horizontal="left" vertical="top"/>
    </xf>
    <xf applyAlignment="1" applyFont="1" borderId="0" fillId="0" fontId="9" numFmtId="0" xfId="0">
      <alignment horizontal="left"/>
    </xf>
  </cellXfs>
  <cellStyles count="6">
    <cellStyle builtinId="3" name="Comma" xfId="3"/>
    <cellStyle builtinId="8" name="Hyperlink" xfId="4"/>
    <cellStyle builtinId="0" name="Normal" xfId="0"/>
    <cellStyle name="Normal 2" xfId="5" xr:uid="{887CC2B1-3EB7-4482-A6BE-FE06973EC4F3}"/>
    <cellStyle name="Normal 4" xfId="1" xr:uid="{00000000-0005-0000-0000-000002000000}"/>
    <cellStyle name="Normal_Sheet1" xfId="2" xr:uid="{00000000-0005-0000-0000-000003000000}"/>
  </cellStyles>
  <dxfs count="0"/>
  <tableStyles count="0" defaultPivotStyle="PivotStyleLight16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arget="worksheets/sheet2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metadata.xml" Type="http://schemas.openxmlformats.org/officeDocument/2006/relationships/sheetMetadata"/></Relationships>
</file>

<file path=xl/charts/_rels/chart1.xml.rels><?xml version="1.0" encoding="UTF-8" standalone="yes"?><Relationships xmlns="http://schemas.openxmlformats.org/package/2006/relationships"><Relationship Id="rId1" Target="../drawings/vmlDrawing2.vml" Type="http://schemas.openxmlformats.org/officeDocument/2006/relationships/vmlDrawing"/></Relationships>
</file>

<file path=xl/charts/_rels/chart2.xml.rels><?xml version="1.0" encoding="UTF-8" standalone="yes"?><Relationships xmlns="http://schemas.openxmlformats.org/package/2006/relationships"><Relationship Id="rId1" Target="../drawings/drawing2.xml" Type="http://schemas.openxmlformats.org/officeDocument/2006/relationships/chartUserShape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686673094434623"/>
          <c:y val="3.9559645208283388E-2"/>
          <c:w val="0.62400714809293867"/>
          <c:h val="0.94711341410192573"/>
        </c:manualLayout>
      </c:layout>
      <c:barChart>
        <c:barDir val="bar"/>
        <c:grouping val="clustered"/>
        <c:varyColors val="0"/>
        <c:ser>
          <c:idx val="0"/>
          <c:order val="0"/>
          <c:tx>
            <c:v>Apportionments</c:v>
          </c:tx>
          <c:spPr>
            <a:solidFill>
              <a:schemeClr val="accent6"/>
            </a:solidFill>
          </c:spPr>
          <c:invertIfNegative val="0"/>
          <c:dPt>
            <c:idx val="18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5F8E-4E54-91CA-7857B315690D}"/>
              </c:ext>
            </c:extLst>
          </c:dPt>
          <c:dLbls>
            <c:dLbl>
              <c:idx val="18"/>
              <c:numFmt formatCode="_(&quot;$&quot;* #,##0.0_);_(&quot;$&quot;* \(#,##0.0\);_(&quot;$&quot;* &quot;-&quot;?_);_(@_)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chemeClr val="accent3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F8E-4E54-91CA-7857B315690D}"/>
                </c:ext>
              </c:extLst>
            </c:dLbl>
            <c:dLbl>
              <c:idx val="49"/>
              <c:layout>
                <c:manualLayout>
                  <c:x val="-1.70738121063277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0B-4D2E-9AF9-891AE5BAE4DC}"/>
                </c:ext>
              </c:extLst>
            </c:dLbl>
            <c:numFmt formatCode="_(&quot;$&quot;* #,##0.0_);_(&quot;$&quot;* \(#,##0.0\);_(&quot;$&quot;* &quot;-&quot;?_);_(@_)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Factbook!$Y$11:$Y$60</c:f>
              <c:strCache>
                <c:ptCount val="50"/>
                <c:pt idx="0">
                  <c:v>New Hampshire</c:v>
                </c:pt>
                <c:pt idx="1">
                  <c:v>Hawaii</c:v>
                </c:pt>
                <c:pt idx="2">
                  <c:v>Delaware</c:v>
                </c:pt>
                <c:pt idx="3">
                  <c:v>Maine</c:v>
                </c:pt>
                <c:pt idx="4">
                  <c:v>Vermont</c:v>
                </c:pt>
                <c:pt idx="5">
                  <c:v>Rhode Island</c:v>
                </c:pt>
                <c:pt idx="6">
                  <c:v>North Dakota</c:v>
                </c:pt>
                <c:pt idx="7">
                  <c:v>Wyoming</c:v>
                </c:pt>
                <c:pt idx="8">
                  <c:v>South Dakota</c:v>
                </c:pt>
                <c:pt idx="9">
                  <c:v>Idaho</c:v>
                </c:pt>
                <c:pt idx="10">
                  <c:v>Nebraska</c:v>
                </c:pt>
                <c:pt idx="11">
                  <c:v>Utah</c:v>
                </c:pt>
                <c:pt idx="12">
                  <c:v>Nevada</c:v>
                </c:pt>
                <c:pt idx="13">
                  <c:v>New Mexico</c:v>
                </c:pt>
                <c:pt idx="14">
                  <c:v>Kansas</c:v>
                </c:pt>
                <c:pt idx="15">
                  <c:v>Montana</c:v>
                </c:pt>
                <c:pt idx="16">
                  <c:v>West Virginia</c:v>
                </c:pt>
                <c:pt idx="17">
                  <c:v>Mississippi</c:v>
                </c:pt>
                <c:pt idx="18">
                  <c:v>Iowa</c:v>
                </c:pt>
                <c:pt idx="19">
                  <c:v>Oregon</c:v>
                </c:pt>
                <c:pt idx="20">
                  <c:v>Alaska</c:v>
                </c:pt>
                <c:pt idx="21">
                  <c:v>Connecticut</c:v>
                </c:pt>
                <c:pt idx="22">
                  <c:v>Arkansas</c:v>
                </c:pt>
                <c:pt idx="23">
                  <c:v>Colorado</c:v>
                </c:pt>
                <c:pt idx="24">
                  <c:v>Maryland</c:v>
                </c:pt>
                <c:pt idx="25">
                  <c:v>Massachusetts</c:v>
                </c:pt>
                <c:pt idx="26">
                  <c:v>Alabama</c:v>
                </c:pt>
                <c:pt idx="27">
                  <c:v>Oklahoma</c:v>
                </c:pt>
                <c:pt idx="28">
                  <c:v>Minnesota</c:v>
                </c:pt>
                <c:pt idx="29">
                  <c:v>Kentucky</c:v>
                </c:pt>
                <c:pt idx="30">
                  <c:v>South Carolina</c:v>
                </c:pt>
                <c:pt idx="31">
                  <c:v>Washington</c:v>
                </c:pt>
                <c:pt idx="32">
                  <c:v>Louisiana</c:v>
                </c:pt>
                <c:pt idx="33">
                  <c:v>Arizona</c:v>
                </c:pt>
                <c:pt idx="34">
                  <c:v>Wisconsin</c:v>
                </c:pt>
                <c:pt idx="35">
                  <c:v>Tennessee</c:v>
                </c:pt>
                <c:pt idx="36">
                  <c:v>Missouri</c:v>
                </c:pt>
                <c:pt idx="37">
                  <c:v>Indiana</c:v>
                </c:pt>
                <c:pt idx="38">
                  <c:v>New Jersey</c:v>
                </c:pt>
                <c:pt idx="39">
                  <c:v>Virginia</c:v>
                </c:pt>
                <c:pt idx="40">
                  <c:v>North Carolina</c:v>
                </c:pt>
                <c:pt idx="41">
                  <c:v>Michigan</c:v>
                </c:pt>
                <c:pt idx="42">
                  <c:v>Georgia</c:v>
                </c:pt>
                <c:pt idx="43">
                  <c:v>Ohio</c:v>
                </c:pt>
                <c:pt idx="44">
                  <c:v>Illinois</c:v>
                </c:pt>
                <c:pt idx="45">
                  <c:v>Pennsylvania</c:v>
                </c:pt>
                <c:pt idx="46">
                  <c:v>New York</c:v>
                </c:pt>
                <c:pt idx="47">
                  <c:v>Florida</c:v>
                </c:pt>
                <c:pt idx="48">
                  <c:v>California</c:v>
                </c:pt>
                <c:pt idx="49">
                  <c:v>Texas</c:v>
                </c:pt>
              </c:strCache>
            </c:strRef>
          </c:cat>
          <c:val>
            <c:numRef>
              <c:f>Factbook!$AA$11:$AA$60</c:f>
              <c:numCache>
                <c:formatCode>"$"0.0</c:formatCode>
                <c:ptCount val="50"/>
                <c:pt idx="0">
                  <c:v>223.3</c:v>
                </c:pt>
                <c:pt idx="1">
                  <c:v>228.5</c:v>
                </c:pt>
                <c:pt idx="2">
                  <c:v>228.6</c:v>
                </c:pt>
                <c:pt idx="3">
                  <c:v>249.4</c:v>
                </c:pt>
                <c:pt idx="4">
                  <c:v>274.3</c:v>
                </c:pt>
                <c:pt idx="5">
                  <c:v>295.5</c:v>
                </c:pt>
                <c:pt idx="6">
                  <c:v>335.5</c:v>
                </c:pt>
                <c:pt idx="7">
                  <c:v>346.1</c:v>
                </c:pt>
                <c:pt idx="8">
                  <c:v>381</c:v>
                </c:pt>
                <c:pt idx="9">
                  <c:v>386.5</c:v>
                </c:pt>
                <c:pt idx="10">
                  <c:v>390.6</c:v>
                </c:pt>
                <c:pt idx="11">
                  <c:v>469.2</c:v>
                </c:pt>
                <c:pt idx="12">
                  <c:v>490.7</c:v>
                </c:pt>
                <c:pt idx="13">
                  <c:v>496.2</c:v>
                </c:pt>
                <c:pt idx="14">
                  <c:v>510.6</c:v>
                </c:pt>
                <c:pt idx="15">
                  <c:v>554.4</c:v>
                </c:pt>
                <c:pt idx="16">
                  <c:v>590.5</c:v>
                </c:pt>
                <c:pt idx="17">
                  <c:v>653.5</c:v>
                </c:pt>
                <c:pt idx="18">
                  <c:v>664.1</c:v>
                </c:pt>
                <c:pt idx="19">
                  <c:v>675.4</c:v>
                </c:pt>
                <c:pt idx="20">
                  <c:v>677.6</c:v>
                </c:pt>
                <c:pt idx="21">
                  <c:v>678.7</c:v>
                </c:pt>
                <c:pt idx="22">
                  <c:v>699.6</c:v>
                </c:pt>
                <c:pt idx="23">
                  <c:v>730.8</c:v>
                </c:pt>
                <c:pt idx="24">
                  <c:v>812</c:v>
                </c:pt>
                <c:pt idx="25">
                  <c:v>820.7</c:v>
                </c:pt>
                <c:pt idx="26">
                  <c:v>830.5</c:v>
                </c:pt>
                <c:pt idx="27">
                  <c:v>857</c:v>
                </c:pt>
                <c:pt idx="28">
                  <c:v>881.1</c:v>
                </c:pt>
                <c:pt idx="29">
                  <c:v>897.8</c:v>
                </c:pt>
                <c:pt idx="30">
                  <c:v>904.9</c:v>
                </c:pt>
                <c:pt idx="31">
                  <c:v>916.1</c:v>
                </c:pt>
                <c:pt idx="32">
                  <c:v>948.4</c:v>
                </c:pt>
                <c:pt idx="33">
                  <c:v>988.7</c:v>
                </c:pt>
                <c:pt idx="34">
                  <c:v>1016.8</c:v>
                </c:pt>
                <c:pt idx="35">
                  <c:v>1141.9000000000001</c:v>
                </c:pt>
                <c:pt idx="36">
                  <c:v>1279.3</c:v>
                </c:pt>
                <c:pt idx="37">
                  <c:v>1287.5999999999999</c:v>
                </c:pt>
                <c:pt idx="38">
                  <c:v>1349.2</c:v>
                </c:pt>
                <c:pt idx="39">
                  <c:v>1375.1</c:v>
                </c:pt>
                <c:pt idx="40">
                  <c:v>1409.3</c:v>
                </c:pt>
                <c:pt idx="41">
                  <c:v>1422.7</c:v>
                </c:pt>
                <c:pt idx="42">
                  <c:v>1744.8</c:v>
                </c:pt>
                <c:pt idx="43">
                  <c:v>1811.3</c:v>
                </c:pt>
                <c:pt idx="44">
                  <c:v>1921.2</c:v>
                </c:pt>
                <c:pt idx="45">
                  <c:v>2217.1</c:v>
                </c:pt>
                <c:pt idx="46">
                  <c:v>2268.1999999999998</c:v>
                </c:pt>
                <c:pt idx="47">
                  <c:v>2560.1999999999998</c:v>
                </c:pt>
                <c:pt idx="48">
                  <c:v>4959.7</c:v>
                </c:pt>
                <c:pt idx="49">
                  <c:v>5271.2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8E-4E54-91CA-7857B315690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1"/>
        <c:axId val="311748096"/>
        <c:axId val="311749632"/>
      </c:barChart>
      <c:catAx>
        <c:axId val="31174809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311749632"/>
        <c:crosses val="autoZero"/>
        <c:auto val="1"/>
        <c:lblAlgn val="ctr"/>
        <c:lblOffset val="100"/>
        <c:noMultiLvlLbl val="0"/>
      </c:catAx>
      <c:valAx>
        <c:axId val="311749632"/>
        <c:scaling>
          <c:orientation val="minMax"/>
        </c:scaling>
        <c:delete val="1"/>
        <c:axPos val="b"/>
        <c:numFmt formatCode="&quot;$&quot;0.0" sourceLinked="1"/>
        <c:majorTickMark val="out"/>
        <c:minorTickMark val="none"/>
        <c:tickLblPos val="nextTo"/>
        <c:crossAx val="311748096"/>
        <c:crosses val="autoZero"/>
        <c:crossBetween val="between"/>
      </c:valAx>
      <c:spPr>
        <a:ln>
          <a:solidFill>
            <a:schemeClr val="bg1"/>
          </a:solidFill>
        </a:ln>
      </c:spPr>
    </c:plotArea>
    <c:plotVisOnly val="0"/>
    <c:dispBlanksAs val="gap"/>
    <c:showDLblsOverMax val="0"/>
  </c:chart>
  <c:spPr>
    <a:ln>
      <a:solidFill>
        <a:schemeClr val="bg1"/>
      </a:solidFill>
    </a:ln>
  </c:spPr>
  <c:printSettings>
    <c:headerFooter>
      <c:oddFooter>&amp;L&amp;8Source:  U.S. Department of Transportation, Federal Highway Administration
LSA Staff Contact:  Rodrigo Acevedo (515.261.6764) &amp;Urodrigo.acevedo@legis.iowa.gov
&amp;C&amp;G
&amp;R&amp;G</c:oddFooter>
    </c:headerFooter>
    <c:pageMargins b="0.75" l="0.7" r="0.7" t="0.75" header="0.3" footer="0.3"/>
    <c:pageSetup orientation="landscape"/>
    <c:legacyDrawingHF r:id="rId1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949157966770203"/>
          <c:y val="3.8427282029014978E-2"/>
          <c:w val="0.74050836985136681"/>
          <c:h val="0.94711341410192573"/>
        </c:manualLayout>
      </c:layout>
      <c:barChart>
        <c:barDir val="bar"/>
        <c:grouping val="clustered"/>
        <c:varyColors val="0"/>
        <c:ser>
          <c:idx val="0"/>
          <c:order val="0"/>
          <c:tx>
            <c:v>Per Capita</c:v>
          </c:tx>
          <c:spPr>
            <a:solidFill>
              <a:schemeClr val="accent6"/>
            </a:solidFill>
          </c:spPr>
          <c:invertIfNegative val="0"/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09B-48AE-963E-07914BA98C88}"/>
              </c:ext>
            </c:extLst>
          </c:dPt>
          <c:dPt>
            <c:idx val="19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A7FB-41B5-B478-457617585B1F}"/>
              </c:ext>
            </c:extLst>
          </c:dPt>
          <c:dPt>
            <c:idx val="35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4-A7FB-41B5-B478-457617585B1F}"/>
              </c:ext>
            </c:extLst>
          </c:dPt>
          <c:dPt>
            <c:idx val="36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C09B-48AE-963E-07914BA98C88}"/>
              </c:ext>
            </c:extLst>
          </c:dPt>
          <c:dLbls>
            <c:dLbl>
              <c:idx val="35"/>
              <c:numFmt formatCode="&quot;$&quot;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chemeClr val="accent3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A7FB-41B5-B478-457617585B1F}"/>
                </c:ext>
              </c:extLst>
            </c:dLbl>
            <c:dLbl>
              <c:idx val="49"/>
              <c:layout>
                <c:manualLayout>
                  <c:x val="-6.5579390973438276E-2"/>
                  <c:y val="6.3321397249951719E-8"/>
                </c:manualLayout>
              </c:layout>
              <c:numFmt formatCode="&quot;$&quot;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027603276299882"/>
                      <c:h val="2.14636740974326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09B-48AE-963E-07914BA98C88}"/>
                </c:ext>
              </c:extLst>
            </c:dLbl>
            <c:numFmt formatCode="&quot;$&quot;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Factbook!$AH$10:$AH$59</c:f>
              <c:strCache>
                <c:ptCount val="50"/>
                <c:pt idx="0">
                  <c:v>New York</c:v>
                </c:pt>
                <c:pt idx="1">
                  <c:v>Massachusetts</c:v>
                </c:pt>
                <c:pt idx="2">
                  <c:v>California</c:v>
                </c:pt>
                <c:pt idx="3">
                  <c:v>Florida</c:v>
                </c:pt>
                <c:pt idx="4">
                  <c:v>Washington</c:v>
                </c:pt>
                <c:pt idx="5">
                  <c:v>Maryland</c:v>
                </c:pt>
                <c:pt idx="6">
                  <c:v>Colorado</c:v>
                </c:pt>
                <c:pt idx="7">
                  <c:v>Michigan</c:v>
                </c:pt>
                <c:pt idx="8">
                  <c:v>North Carolina</c:v>
                </c:pt>
                <c:pt idx="9">
                  <c:v>Illinois</c:v>
                </c:pt>
                <c:pt idx="10">
                  <c:v>New Jersey</c:v>
                </c:pt>
                <c:pt idx="11">
                  <c:v>Arizona</c:v>
                </c:pt>
                <c:pt idx="12">
                  <c:v>Ohio</c:v>
                </c:pt>
                <c:pt idx="13">
                  <c:v>Minnesota</c:v>
                </c:pt>
                <c:pt idx="14">
                  <c:v>Hawaii</c:v>
                </c:pt>
                <c:pt idx="15">
                  <c:v>Utah</c:v>
                </c:pt>
                <c:pt idx="16">
                  <c:v>New Hampshire</c:v>
                </c:pt>
                <c:pt idx="17">
                  <c:v>Virginia</c:v>
                </c:pt>
                <c:pt idx="18">
                  <c:v>Pennsylvania</c:v>
                </c:pt>
                <c:pt idx="19">
                  <c:v>Oregon</c:v>
                </c:pt>
                <c:pt idx="20">
                  <c:v>Kansas</c:v>
                </c:pt>
                <c:pt idx="21">
                  <c:v>Wisconsin</c:v>
                </c:pt>
                <c:pt idx="22">
                  <c:v>Georgia</c:v>
                </c:pt>
                <c:pt idx="23">
                  <c:v>Tennessee</c:v>
                </c:pt>
                <c:pt idx="24">
                  <c:v>Nevada</c:v>
                </c:pt>
                <c:pt idx="25">
                  <c:v>Texas</c:v>
                </c:pt>
                <c:pt idx="26">
                  <c:v>Maine</c:v>
                </c:pt>
                <c:pt idx="27">
                  <c:v>Connecticut</c:v>
                </c:pt>
                <c:pt idx="28">
                  <c:v>South Carolina</c:v>
                </c:pt>
                <c:pt idx="29">
                  <c:v>Indiana</c:v>
                </c:pt>
                <c:pt idx="30">
                  <c:v>Kentucky</c:v>
                </c:pt>
                <c:pt idx="31">
                  <c:v>Louisiana</c:v>
                </c:pt>
                <c:pt idx="32">
                  <c:v>Missouri</c:v>
                </c:pt>
                <c:pt idx="33">
                  <c:v>Nebraska</c:v>
                </c:pt>
                <c:pt idx="34">
                  <c:v>Alabama</c:v>
                </c:pt>
                <c:pt idx="35">
                  <c:v>Iowa</c:v>
                </c:pt>
                <c:pt idx="36">
                  <c:v>Mississippi</c:v>
                </c:pt>
                <c:pt idx="37">
                  <c:v>Oklahoma</c:v>
                </c:pt>
                <c:pt idx="38">
                  <c:v>Arkansas</c:v>
                </c:pt>
                <c:pt idx="39">
                  <c:v>New Mexico</c:v>
                </c:pt>
                <c:pt idx="40">
                  <c:v>Idaho</c:v>
                </c:pt>
                <c:pt idx="41">
                  <c:v>Delaware</c:v>
                </c:pt>
                <c:pt idx="42">
                  <c:v>Rhode Island</c:v>
                </c:pt>
                <c:pt idx="43">
                  <c:v>West Virginia</c:v>
                </c:pt>
                <c:pt idx="44">
                  <c:v>Vermont</c:v>
                </c:pt>
                <c:pt idx="45">
                  <c:v>South Dakota</c:v>
                </c:pt>
                <c:pt idx="46">
                  <c:v>North Dakota</c:v>
                </c:pt>
                <c:pt idx="47">
                  <c:v>Montana</c:v>
                </c:pt>
                <c:pt idx="48">
                  <c:v>Wyoming</c:v>
                </c:pt>
                <c:pt idx="49">
                  <c:v>Alaska</c:v>
                </c:pt>
              </c:strCache>
            </c:strRef>
          </c:cat>
          <c:val>
            <c:numRef>
              <c:f>Factbook!$AI$10:$AI$59</c:f>
              <c:numCache>
                <c:formatCode>#,##0.00</c:formatCode>
                <c:ptCount val="50"/>
                <c:pt idx="0">
                  <c:v>111.93060055423882</c:v>
                </c:pt>
                <c:pt idx="1">
                  <c:v>112.75136203995112</c:v>
                </c:pt>
                <c:pt idx="2">
                  <c:v>112.8523104528925</c:v>
                </c:pt>
                <c:pt idx="3">
                  <c:v>120.27038890352033</c:v>
                </c:pt>
                <c:pt idx="4">
                  <c:v>123.31451315673048</c:v>
                </c:pt>
                <c:pt idx="5">
                  <c:v>125.08564167523083</c:v>
                </c:pt>
                <c:pt idx="6">
                  <c:v>127.11065554139883</c:v>
                </c:pt>
                <c:pt idx="7">
                  <c:v>127.83683865127379</c:v>
                </c:pt>
                <c:pt idx="8">
                  <c:v>131.29988957113699</c:v>
                </c:pt>
                <c:pt idx="9">
                  <c:v>137.55294508858032</c:v>
                </c:pt>
                <c:pt idx="10">
                  <c:v>139.22552832372594</c:v>
                </c:pt>
                <c:pt idx="11">
                  <c:v>147.22750069090216</c:v>
                </c:pt>
                <c:pt idx="12">
                  <c:v>148.19107677497007</c:v>
                </c:pt>
                <c:pt idx="13">
                  <c:v>149.12022835241132</c:v>
                </c:pt>
                <c:pt idx="14">
                  <c:v>149.43571249208134</c:v>
                </c:pt>
                <c:pt idx="15">
                  <c:v>152.99209954710176</c:v>
                </c:pt>
                <c:pt idx="16">
                  <c:v>153.00308300973933</c:v>
                </c:pt>
                <c:pt idx="17">
                  <c:v>154.88872747397184</c:v>
                </c:pt>
                <c:pt idx="18">
                  <c:v>154.94217043092468</c:v>
                </c:pt>
                <c:pt idx="19">
                  <c:v>154.98958306757535</c:v>
                </c:pt>
                <c:pt idx="20">
                  <c:v>155.34707515514197</c:v>
                </c:pt>
                <c:pt idx="21">
                  <c:v>161.03091708143495</c:v>
                </c:pt>
                <c:pt idx="22">
                  <c:v>161.91683955938777</c:v>
                </c:pt>
                <c:pt idx="23">
                  <c:v>165.15572884593573</c:v>
                </c:pt>
                <c:pt idx="24">
                  <c:v>166.19752146057371</c:v>
                </c:pt>
                <c:pt idx="25">
                  <c:v>167.22365049341761</c:v>
                </c:pt>
                <c:pt idx="26">
                  <c:v>168.5299228507584</c:v>
                </c:pt>
                <c:pt idx="27">
                  <c:v>174.05545290716378</c:v>
                </c:pt>
                <c:pt idx="28">
                  <c:v>181.05782503675442</c:v>
                </c:pt>
                <c:pt idx="29">
                  <c:v>182.30587317805836</c:v>
                </c:pt>
                <c:pt idx="30">
                  <c:v>189.30725577644895</c:v>
                </c:pt>
                <c:pt idx="31">
                  <c:v>190.93925847621375</c:v>
                </c:pt>
                <c:pt idx="32">
                  <c:v>191.83993799979601</c:v>
                </c:pt>
                <c:pt idx="33">
                  <c:v>200.81207711322102</c:v>
                </c:pt>
                <c:pt idx="34">
                  <c:v>200.85929671805047</c:v>
                </c:pt>
                <c:pt idx="35">
                  <c:v>202.23218363804827</c:v>
                </c:pt>
                <c:pt idx="36">
                  <c:v>205.15760025960878</c:v>
                </c:pt>
                <c:pt idx="37">
                  <c:v>213.04152323805016</c:v>
                </c:pt>
                <c:pt idx="38">
                  <c:v>217.71022869171216</c:v>
                </c:pt>
                <c:pt idx="39">
                  <c:v>222.09371075984166</c:v>
                </c:pt>
                <c:pt idx="40">
                  <c:v>228.37724667833351</c:v>
                </c:pt>
                <c:pt idx="41">
                  <c:v>260.47731383753421</c:v>
                </c:pt>
                <c:pt idx="42">
                  <c:v>301.00961196155214</c:v>
                </c:pt>
                <c:pt idx="43">
                  <c:v>327.09823110895667</c:v>
                </c:pt>
                <c:pt idx="44">
                  <c:v>404.04512317380596</c:v>
                </c:pt>
                <c:pt idx="45">
                  <c:v>412.90134677767622</c:v>
                </c:pt>
                <c:pt idx="46">
                  <c:v>414.61357331536345</c:v>
                </c:pt>
                <c:pt idx="47">
                  <c:v>477.96537736769864</c:v>
                </c:pt>
                <c:pt idx="48">
                  <c:v>577.5725045863129</c:v>
                </c:pt>
                <c:pt idx="49">
                  <c:v>897.50896122723884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9B-48AE-963E-07914BA98C8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1"/>
        <c:axId val="310994432"/>
        <c:axId val="311001856"/>
      </c:barChart>
      <c:catAx>
        <c:axId val="31099443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311001856"/>
        <c:crosses val="autoZero"/>
        <c:auto val="1"/>
        <c:lblAlgn val="ctr"/>
        <c:lblOffset val="100"/>
        <c:noMultiLvlLbl val="0"/>
      </c:catAx>
      <c:valAx>
        <c:axId val="311001856"/>
        <c:scaling>
          <c:orientation val="minMax"/>
        </c:scaling>
        <c:delete val="1"/>
        <c:axPos val="b"/>
        <c:numFmt formatCode="#,##0.00" sourceLinked="1"/>
        <c:majorTickMark val="out"/>
        <c:minorTickMark val="none"/>
        <c:tickLblPos val="nextTo"/>
        <c:crossAx val="310994432"/>
        <c:crosses val="autoZero"/>
        <c:crossBetween val="between"/>
      </c:valAx>
      <c:spPr>
        <a:ln>
          <a:solidFill>
            <a:schemeClr val="bg1"/>
          </a:solidFill>
        </a:ln>
      </c:spPr>
    </c:plotArea>
    <c:plotVisOnly val="0"/>
    <c:dispBlanksAs val="gap"/>
    <c:showDLblsOverMax val="0"/>
  </c:chart>
  <c:spPr>
    <a:ln>
      <a:solidFill>
        <a:schemeClr val="bg1"/>
      </a:solidFill>
    </a:ln>
  </c:spPr>
  <c:printSettings>
    <c:headerFooter/>
    <c:pageMargins b="0.75" l="0.7" r="0.7" t="0.75" header="0.3" footer="0.3"/>
    <c:pageSetup orientation="portrait"/>
  </c:printSettings>
  <c:userShapes r:id="rId1"/>
</c:chartSpace>
</file>

<file path=xl/drawings/_rels/vmlDrawing2.vml.rels><?xml version="1.0" encoding="UTF-8" standalone="yes"?><Relationships xmlns="http://schemas.openxmlformats.org/package/2006/relationships"><Relationship Id="rId1" Target="../media/image1.jpeg" Type="http://schemas.openxmlformats.org/officeDocument/2006/relationships/image"/><Relationship Id="rId2" Target="../media/image2.png" Type="http://schemas.openxmlformats.org/officeDocument/2006/relationships/image"/></Relationship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0.02939</cdr:y>
    </cdr:to>
    <cdr:sp macro="" textlink="Factbook!$AM$11">
      <cdr:nvSpPr>
        <cdr:cNvPr id="2" name="TextBox 2"/>
        <cdr:cNvSpPr txBox="1"/>
      </cdr:nvSpPr>
      <cdr:spPr>
        <a:xfrm xmlns:a="http://schemas.openxmlformats.org/drawingml/2006/main">
          <a:off x="0" y="0"/>
          <a:ext cx="3087224" cy="237389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E91BF47B-E15E-4BA4-BBDE-348CE23B7E7E}" type="TxLink">
            <a:rPr lang="en-US" sz="12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2023 Per Capita Federal Highway Funds</a:t>
          </a:fld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Bold and punchy 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E24E42"/>
      </a:accent1>
      <a:accent2>
        <a:srgbClr val="E9B000"/>
      </a:accent2>
      <a:accent3>
        <a:srgbClr val="EB6E80"/>
      </a:accent3>
      <a:accent4>
        <a:srgbClr val="008F95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11"/>
  <sheetViews>
    <sheetView workbookViewId="0" zoomScaleNormal="100">
      <pane activePane="bottomLeft" state="frozen" topLeftCell="A482" ySplit="1"/>
      <selection activeCell="G482" pane="bottomLeft" sqref="G482"/>
    </sheetView>
  </sheetViews>
  <sheetFormatPr defaultRowHeight="12"/>
  <cols>
    <col min="1" max="1" bestFit="true" customWidth="true" width="11.85546875" collapsed="false"/>
    <col min="2" max="2" customWidth="true" style="1" width="16.0" collapsed="false"/>
    <col min="3" max="3" bestFit="true" customWidth="true" style="60" width="20.42578125" collapsed="false"/>
    <col min="4" max="4" bestFit="true" customWidth="true" style="62" width="17.0" collapsed="false"/>
    <col min="5" max="5" bestFit="true" customWidth="true" style="61" width="20.85546875" collapsed="false"/>
    <col min="6" max="6" bestFit="true" customWidth="true" style="52" width="13.140625" collapsed="false"/>
    <col min="7" max="7" bestFit="true" customWidth="true" style="52" width="14.0" collapsed="false"/>
    <col min="8" max="8" bestFit="true" customWidth="true" style="52" width="18.28515625" collapsed="false"/>
    <col min="9" max="9" bestFit="true" customWidth="true" width="11.0" collapsed="false"/>
    <col min="11" max="11" bestFit="true" customWidth="true" width="12.42578125" collapsed="false"/>
    <col min="14" max="14" bestFit="true" customWidth="true" width="16.0" collapsed="false"/>
  </cols>
  <sheetData>
    <row customFormat="1" customHeight="1" ht="11.1" r="1" s="23" spans="1:8">
      <c r="A1" s="31" t="s">
        <v>61</v>
      </c>
      <c r="B1" s="31" t="s">
        <v>0</v>
      </c>
      <c r="C1" s="53" t="s">
        <v>62</v>
      </c>
      <c r="D1" s="50" t="s">
        <v>63</v>
      </c>
      <c r="E1" s="54" t="s">
        <v>64</v>
      </c>
      <c r="F1" s="50" t="s">
        <v>65</v>
      </c>
      <c r="G1" s="49" t="s">
        <v>66</v>
      </c>
      <c r="H1" s="51" t="s">
        <v>67</v>
      </c>
    </row>
    <row customFormat="1" customHeight="1" ht="10.5" r="2" s="9" spans="1:8">
      <c r="A2" s="31">
        <v>2014</v>
      </c>
      <c r="B2" s="36" t="s">
        <v>1</v>
      </c>
      <c r="C2" s="37">
        <v>732.3</v>
      </c>
      <c r="D2" s="50">
        <f>IF(OR(C2="",B2="District of Columbia"),"",COUNTIFS($A:$A,A2,$C:$C,"&gt;"&amp;C2)+1)</f>
        <v>16</v>
      </c>
      <c r="E2" s="46">
        <v>151.49</v>
      </c>
      <c r="F2" s="50">
        <f>IF(OR(E2="",$B2="District of Columbia"),"",COUNTIFS($A$2:$A$358,$A2,$E$2:$E$358,"&gt;"&amp;E2)+1)</f>
        <v>17</v>
      </c>
      <c r="G2" s="56">
        <v>16088</v>
      </c>
      <c r="H2" s="50">
        <f ref="H2:H33" si="0" t="shared">IF(OR(G2="",$B2="District of Columbia"),"",COUNTIFS($A$2:$A$256,$A2,$G$2:$G$256,"&gt;"&amp;G2)+1)</f>
        <v>15</v>
      </c>
    </row>
    <row customFormat="1" r="3" s="9" spans="1:8">
      <c r="A3" s="31">
        <v>2014</v>
      </c>
      <c r="B3" s="36" t="s">
        <v>3</v>
      </c>
      <c r="C3" s="37">
        <v>484</v>
      </c>
      <c r="D3" s="50">
        <f ref="D3:D66" si="1" t="shared">IF(OR(C3="",B3="District of Columbia"),"",COUNTIFS($A:$A,A3,$C:$C,"&gt;"&amp;C3)+1)</f>
        <v>30</v>
      </c>
      <c r="E3" s="46">
        <v>658.32</v>
      </c>
      <c r="F3" s="50">
        <f ref="F3:F66" si="2" t="shared">IF(OR(E3="",$B3="District of Columbia"),"",COUNTIFS($A$2:$A$358,$A3,$E$2:$E$358,"&gt;"&amp;E3)+1)</f>
        <v>1</v>
      </c>
      <c r="G3" s="38">
        <v>1544</v>
      </c>
      <c r="H3" s="50">
        <f si="0" t="shared"/>
        <v>47</v>
      </c>
    </row>
    <row customFormat="1" r="4" s="9" spans="1:8">
      <c r="A4" s="31">
        <v>2014</v>
      </c>
      <c r="B4" s="36" t="s">
        <v>4</v>
      </c>
      <c r="C4" s="37">
        <v>706.2</v>
      </c>
      <c r="D4" s="50">
        <f si="1" t="shared"/>
        <v>18</v>
      </c>
      <c r="E4" s="46">
        <v>106.57</v>
      </c>
      <c r="F4" s="50">
        <f si="2" t="shared"/>
        <v>41</v>
      </c>
      <c r="G4" s="38">
        <v>8035</v>
      </c>
      <c r="H4" s="50">
        <f si="0" t="shared"/>
        <v>30</v>
      </c>
    </row>
    <row customFormat="1" r="5" s="9" spans="1:8">
      <c r="A5" s="31">
        <v>2014</v>
      </c>
      <c r="B5" s="36" t="s">
        <v>5</v>
      </c>
      <c r="C5" s="37">
        <v>499.7</v>
      </c>
      <c r="D5" s="50">
        <f si="1" t="shared"/>
        <v>28</v>
      </c>
      <c r="E5" s="46">
        <v>168.86</v>
      </c>
      <c r="F5" s="50">
        <f si="2" t="shared"/>
        <v>13</v>
      </c>
      <c r="G5" s="38">
        <v>12806</v>
      </c>
      <c r="H5" s="50">
        <f si="0" t="shared"/>
        <v>23</v>
      </c>
    </row>
    <row customFormat="1" r="6" s="9" spans="1:8">
      <c r="A6" s="31">
        <v>2014</v>
      </c>
      <c r="B6" s="36" t="s">
        <v>6</v>
      </c>
      <c r="C6" s="37">
        <v>3542.5</v>
      </c>
      <c r="D6" s="50">
        <f si="1" t="shared"/>
        <v>1</v>
      </c>
      <c r="E6" s="46">
        <v>92.41</v>
      </c>
      <c r="F6" s="50">
        <f si="2" t="shared"/>
        <v>49</v>
      </c>
      <c r="G6" s="38">
        <v>25406</v>
      </c>
      <c r="H6" s="50">
        <f si="0" t="shared"/>
        <v>4</v>
      </c>
    </row>
    <row customFormat="1" r="7" s="9" spans="1:8">
      <c r="A7" s="31">
        <v>2014</v>
      </c>
      <c r="B7" s="36" t="s">
        <v>7</v>
      </c>
      <c r="C7" s="37">
        <v>516.1</v>
      </c>
      <c r="D7" s="50">
        <f si="1" t="shared"/>
        <v>27</v>
      </c>
      <c r="E7" s="46">
        <v>97.96</v>
      </c>
      <c r="F7" s="50">
        <f si="2" t="shared"/>
        <v>45</v>
      </c>
      <c r="G7" s="38">
        <v>8668</v>
      </c>
      <c r="H7" s="50">
        <f si="0" t="shared"/>
        <v>27</v>
      </c>
    </row>
    <row customFormat="1" r="8" s="9" spans="1:8">
      <c r="A8" s="31">
        <v>2014</v>
      </c>
      <c r="B8" s="36" t="s">
        <v>8</v>
      </c>
      <c r="C8" s="37">
        <v>484.8</v>
      </c>
      <c r="D8" s="50">
        <f si="1" t="shared"/>
        <v>29</v>
      </c>
      <c r="E8" s="46">
        <v>134.81</v>
      </c>
      <c r="F8" s="50">
        <f si="2" t="shared"/>
        <v>24</v>
      </c>
      <c r="G8" s="38">
        <v>4218</v>
      </c>
      <c r="H8" s="50">
        <f si="0" t="shared"/>
        <v>39</v>
      </c>
    </row>
    <row customFormat="1" r="9" s="9" spans="1:8">
      <c r="A9" s="31">
        <v>2014</v>
      </c>
      <c r="B9" s="36" t="s">
        <v>9</v>
      </c>
      <c r="C9" s="37">
        <v>163.30000000000001</v>
      </c>
      <c r="D9" s="50">
        <f si="1" t="shared"/>
        <v>48</v>
      </c>
      <c r="E9" s="46">
        <v>176.36</v>
      </c>
      <c r="F9" s="50">
        <f si="2" t="shared"/>
        <v>10</v>
      </c>
      <c r="G9" s="38">
        <v>865</v>
      </c>
      <c r="H9" s="50">
        <f si="0" t="shared"/>
        <v>49</v>
      </c>
    </row>
    <row customFormat="1" r="10" s="9" spans="1:8">
      <c r="A10" s="31">
        <v>2014</v>
      </c>
      <c r="B10" s="36" t="s">
        <v>10</v>
      </c>
      <c r="C10" s="37">
        <v>1828.7</v>
      </c>
      <c r="D10" s="50">
        <f si="1" t="shared"/>
        <v>3</v>
      </c>
      <c r="E10" s="46">
        <v>93.53</v>
      </c>
      <c r="F10" s="50">
        <f si="2" t="shared"/>
        <v>48</v>
      </c>
      <c r="G10" s="38">
        <v>12137</v>
      </c>
      <c r="H10" s="50">
        <f si="0" t="shared"/>
        <v>24</v>
      </c>
    </row>
    <row customFormat="1" r="11" s="9" spans="1:8">
      <c r="A11" s="31">
        <v>2014</v>
      </c>
      <c r="B11" s="36" t="s">
        <v>11</v>
      </c>
      <c r="C11" s="37">
        <v>1246.2</v>
      </c>
      <c r="D11" s="50">
        <f si="1" t="shared"/>
        <v>8</v>
      </c>
      <c r="E11" s="46">
        <v>124.72</v>
      </c>
      <c r="F11" s="50">
        <f si="2" t="shared"/>
        <v>31</v>
      </c>
      <c r="G11" s="38">
        <v>14795</v>
      </c>
      <c r="H11" s="50">
        <f si="0" t="shared"/>
        <v>17</v>
      </c>
    </row>
    <row customFormat="1" r="12" s="9" spans="1:8">
      <c r="A12" s="31">
        <v>2014</v>
      </c>
      <c r="B12" s="36" t="s">
        <v>12</v>
      </c>
      <c r="C12" s="37">
        <v>163.19999999999999</v>
      </c>
      <c r="D12" s="50">
        <f si="1" t="shared"/>
        <v>49</v>
      </c>
      <c r="E12" s="46">
        <v>116.27</v>
      </c>
      <c r="F12" s="50">
        <f si="2" t="shared"/>
        <v>36</v>
      </c>
      <c r="G12" s="38">
        <v>1137</v>
      </c>
      <c r="H12" s="50">
        <f si="0" t="shared"/>
        <v>48</v>
      </c>
    </row>
    <row customFormat="1" r="13" s="9" spans="1:8">
      <c r="A13" s="31">
        <v>2014</v>
      </c>
      <c r="B13" s="36" t="s">
        <v>13</v>
      </c>
      <c r="C13" s="37">
        <v>276.10000000000002</v>
      </c>
      <c r="D13" s="50">
        <f si="1" t="shared"/>
        <v>41</v>
      </c>
      <c r="E13" s="46">
        <v>171.24</v>
      </c>
      <c r="F13" s="50">
        <f si="2" t="shared"/>
        <v>11</v>
      </c>
      <c r="G13" s="38">
        <v>4431</v>
      </c>
      <c r="H13" s="50">
        <f si="0" t="shared"/>
        <v>37</v>
      </c>
    </row>
    <row customFormat="1" r="14" s="9" spans="1:8">
      <c r="A14" s="31">
        <v>2014</v>
      </c>
      <c r="B14" s="36" t="s">
        <v>14</v>
      </c>
      <c r="C14" s="37">
        <v>1372.2</v>
      </c>
      <c r="D14" s="50">
        <f si="1" t="shared"/>
        <v>6</v>
      </c>
      <c r="E14" s="46">
        <v>106.52</v>
      </c>
      <c r="F14" s="50">
        <f si="2" t="shared"/>
        <v>42</v>
      </c>
      <c r="G14" s="38">
        <v>26588</v>
      </c>
      <c r="H14" s="50">
        <f si="0" t="shared"/>
        <v>3</v>
      </c>
    </row>
    <row customFormat="1" r="15" s="9" spans="1:8">
      <c r="A15" s="31">
        <v>2014</v>
      </c>
      <c r="B15" s="36" t="s">
        <v>15</v>
      </c>
      <c r="C15" s="37">
        <v>919.7</v>
      </c>
      <c r="D15" s="50">
        <f si="1" t="shared"/>
        <v>13</v>
      </c>
      <c r="E15" s="46">
        <v>139.96</v>
      </c>
      <c r="F15" s="50">
        <f si="2" t="shared"/>
        <v>22</v>
      </c>
      <c r="G15" s="38">
        <v>19019</v>
      </c>
      <c r="H15" s="50">
        <f si="0" t="shared"/>
        <v>11</v>
      </c>
    </row>
    <row customFormat="1" ht="12.75" r="16" s="9" spans="1:8">
      <c r="A16" s="31">
        <v>2014</v>
      </c>
      <c r="B16" s="55" t="s">
        <v>16</v>
      </c>
      <c r="C16" s="57">
        <v>474.3</v>
      </c>
      <c r="D16" s="50">
        <f si="1" t="shared"/>
        <v>32</v>
      </c>
      <c r="E16" s="58">
        <v>153.49</v>
      </c>
      <c r="F16" s="50">
        <f si="2" t="shared"/>
        <v>16</v>
      </c>
      <c r="G16" s="59">
        <v>24300</v>
      </c>
      <c r="H16" s="50">
        <f si="0" t="shared"/>
        <v>7</v>
      </c>
    </row>
    <row customFormat="1" r="17" s="9" spans="1:8">
      <c r="A17" s="31">
        <v>2014</v>
      </c>
      <c r="B17" s="36" t="s">
        <v>17</v>
      </c>
      <c r="C17" s="37">
        <v>364.7</v>
      </c>
      <c r="D17" s="50">
        <f si="1" t="shared"/>
        <v>36</v>
      </c>
      <c r="E17" s="46">
        <v>126.03</v>
      </c>
      <c r="F17" s="50">
        <f si="2" t="shared"/>
        <v>27</v>
      </c>
      <c r="G17" s="38">
        <v>25085</v>
      </c>
      <c r="H17" s="50">
        <f si="0" t="shared"/>
        <v>5</v>
      </c>
    </row>
    <row customFormat="1" r="18" s="9" spans="1:8">
      <c r="A18" s="31">
        <v>2014</v>
      </c>
      <c r="B18" s="36" t="s">
        <v>18</v>
      </c>
      <c r="C18" s="37">
        <v>641.29999999999995</v>
      </c>
      <c r="D18" s="50">
        <f si="1" t="shared"/>
        <v>22</v>
      </c>
      <c r="E18" s="46">
        <v>145.9</v>
      </c>
      <c r="F18" s="50">
        <f si="2" t="shared"/>
        <v>21</v>
      </c>
      <c r="G18" s="38">
        <v>14194</v>
      </c>
      <c r="H18" s="50">
        <f si="0" t="shared"/>
        <v>18</v>
      </c>
    </row>
    <row customFormat="1" r="19" s="9" spans="1:8">
      <c r="A19" s="31">
        <v>2014</v>
      </c>
      <c r="B19" s="36" t="s">
        <v>19</v>
      </c>
      <c r="C19" s="37">
        <v>677.4</v>
      </c>
      <c r="D19" s="50">
        <f si="1" t="shared"/>
        <v>19</v>
      </c>
      <c r="E19" s="46">
        <v>146.44999999999999</v>
      </c>
      <c r="F19" s="50">
        <f si="2" t="shared"/>
        <v>20</v>
      </c>
      <c r="G19" s="38">
        <v>12982</v>
      </c>
      <c r="H19" s="50">
        <f si="0" t="shared"/>
        <v>21</v>
      </c>
    </row>
    <row customFormat="1" r="20" s="9" spans="1:8">
      <c r="A20" s="31">
        <v>2014</v>
      </c>
      <c r="B20" s="36" t="s">
        <v>20</v>
      </c>
      <c r="C20" s="37">
        <v>178.2</v>
      </c>
      <c r="D20" s="50">
        <f si="1" t="shared"/>
        <v>47</v>
      </c>
      <c r="E20" s="46">
        <v>134.13</v>
      </c>
      <c r="F20" s="50">
        <f si="2" t="shared"/>
        <v>25</v>
      </c>
      <c r="G20" s="38">
        <v>2419</v>
      </c>
      <c r="H20" s="50">
        <f si="0" t="shared"/>
        <v>45</v>
      </c>
    </row>
    <row customFormat="1" r="21" s="9" spans="1:8">
      <c r="A21" s="31">
        <v>2014</v>
      </c>
      <c r="B21" s="36" t="s">
        <v>21</v>
      </c>
      <c r="C21" s="37">
        <v>580</v>
      </c>
      <c r="D21" s="50">
        <f si="1" t="shared"/>
        <v>26</v>
      </c>
      <c r="E21" s="46">
        <v>97.83</v>
      </c>
      <c r="F21" s="50">
        <f si="2" t="shared"/>
        <v>46</v>
      </c>
      <c r="G21" s="38">
        <v>5305</v>
      </c>
      <c r="H21" s="50">
        <f si="0" t="shared"/>
        <v>34</v>
      </c>
    </row>
    <row customFormat="1" r="22" s="9" spans="1:8">
      <c r="A22" s="31">
        <v>2014</v>
      </c>
      <c r="B22" s="36" t="s">
        <v>22</v>
      </c>
      <c r="C22" s="37">
        <v>586.20000000000005</v>
      </c>
      <c r="D22" s="50">
        <f si="1" t="shared"/>
        <v>25</v>
      </c>
      <c r="E22" s="46">
        <v>87.59</v>
      </c>
      <c r="F22" s="50">
        <f si="2" t="shared"/>
        <v>50</v>
      </c>
      <c r="G22" s="38">
        <v>5141</v>
      </c>
      <c r="H22" s="50">
        <f si="0" t="shared"/>
        <v>36</v>
      </c>
    </row>
    <row customFormat="1" r="23" s="9" spans="1:8">
      <c r="A23" s="31">
        <v>2014</v>
      </c>
      <c r="B23" s="36" t="s">
        <v>23</v>
      </c>
      <c r="C23" s="37">
        <v>1016.2</v>
      </c>
      <c r="D23" s="50">
        <f si="1" t="shared"/>
        <v>9</v>
      </c>
      <c r="E23" s="46">
        <v>102.69</v>
      </c>
      <c r="F23" s="50">
        <f si="2" t="shared"/>
        <v>43</v>
      </c>
      <c r="G23" s="38">
        <v>11072</v>
      </c>
      <c r="H23" s="50">
        <f si="0" t="shared"/>
        <v>25</v>
      </c>
    </row>
    <row customFormat="1" r="24" s="9" spans="1:8">
      <c r="A24" s="31">
        <v>2014</v>
      </c>
      <c r="B24" s="36" t="s">
        <v>24</v>
      </c>
      <c r="C24" s="37">
        <v>629.4</v>
      </c>
      <c r="D24" s="50">
        <f si="1" t="shared"/>
        <v>23</v>
      </c>
      <c r="E24" s="46">
        <v>116.11</v>
      </c>
      <c r="F24" s="50">
        <f si="2" t="shared"/>
        <v>37</v>
      </c>
      <c r="G24" s="38">
        <v>12961</v>
      </c>
      <c r="H24" s="50">
        <f si="0" t="shared"/>
        <v>22</v>
      </c>
    </row>
    <row customFormat="1" r="25" s="9" spans="1:8">
      <c r="A25" s="31">
        <v>2014</v>
      </c>
      <c r="B25" s="36" t="s">
        <v>25</v>
      </c>
      <c r="C25" s="37">
        <v>466.8</v>
      </c>
      <c r="D25" s="50">
        <f si="1" t="shared"/>
        <v>33</v>
      </c>
      <c r="E25" s="46">
        <v>156.06</v>
      </c>
      <c r="F25" s="50">
        <f si="2" t="shared"/>
        <v>15</v>
      </c>
      <c r="G25" s="38">
        <v>17091</v>
      </c>
      <c r="H25" s="50">
        <f si="0" t="shared"/>
        <v>14</v>
      </c>
    </row>
    <row customFormat="1" r="26" s="9" spans="1:8">
      <c r="A26" s="31">
        <v>2014</v>
      </c>
      <c r="B26" s="36" t="s">
        <v>26</v>
      </c>
      <c r="C26" s="37">
        <v>913.7</v>
      </c>
      <c r="D26" s="50">
        <f si="1" t="shared"/>
        <v>14</v>
      </c>
      <c r="E26" s="46">
        <v>151.16999999999999</v>
      </c>
      <c r="F26" s="50">
        <f si="2" t="shared"/>
        <v>18</v>
      </c>
      <c r="G26" s="38">
        <v>24385</v>
      </c>
      <c r="H26" s="50">
        <f si="0" t="shared"/>
        <v>6</v>
      </c>
    </row>
    <row customFormat="1" r="27" s="9" spans="1:8">
      <c r="A27" s="31">
        <v>2014</v>
      </c>
      <c r="B27" s="36" t="s">
        <v>27</v>
      </c>
      <c r="C27" s="37">
        <v>396</v>
      </c>
      <c r="D27" s="50">
        <f si="1" t="shared"/>
        <v>35</v>
      </c>
      <c r="E27" s="46">
        <v>390.09</v>
      </c>
      <c r="F27" s="50">
        <f si="2" t="shared"/>
        <v>3</v>
      </c>
      <c r="G27" s="38">
        <v>5251</v>
      </c>
      <c r="H27" s="50">
        <f si="0" t="shared"/>
        <v>35</v>
      </c>
    </row>
    <row customFormat="1" r="28" s="9" spans="1:8">
      <c r="A28" s="31">
        <v>2014</v>
      </c>
      <c r="B28" s="36" t="s">
        <v>28</v>
      </c>
      <c r="C28" s="37">
        <v>279</v>
      </c>
      <c r="D28" s="50">
        <f si="1" t="shared"/>
        <v>40</v>
      </c>
      <c r="E28" s="46">
        <v>149.30000000000001</v>
      </c>
      <c r="F28" s="50">
        <f si="2" t="shared"/>
        <v>19</v>
      </c>
      <c r="G28" s="38">
        <v>15374</v>
      </c>
      <c r="H28" s="50">
        <f si="0" t="shared"/>
        <v>16</v>
      </c>
    </row>
    <row customFormat="1" r="29" s="9" spans="1:8">
      <c r="A29" s="31">
        <v>2014</v>
      </c>
      <c r="B29" s="36" t="s">
        <v>29</v>
      </c>
      <c r="C29" s="37">
        <v>350.5</v>
      </c>
      <c r="D29" s="50">
        <f si="1" t="shared"/>
        <v>38</v>
      </c>
      <c r="E29" s="46">
        <v>125.61</v>
      </c>
      <c r="F29" s="50">
        <f si="2" t="shared"/>
        <v>29</v>
      </c>
      <c r="G29" s="38">
        <v>1898</v>
      </c>
      <c r="H29" s="50">
        <f si="0" t="shared"/>
        <v>46</v>
      </c>
    </row>
    <row customFormat="1" r="30" s="9" spans="1:8">
      <c r="A30" s="31">
        <v>2014</v>
      </c>
      <c r="B30" s="36" t="s">
        <v>30</v>
      </c>
      <c r="C30" s="37">
        <v>159.5</v>
      </c>
      <c r="D30" s="50">
        <f si="1" t="shared"/>
        <v>50</v>
      </c>
      <c r="E30" s="46">
        <v>120.49</v>
      </c>
      <c r="F30" s="50">
        <f si="2" t="shared"/>
        <v>34</v>
      </c>
      <c r="G30" s="38">
        <v>2467</v>
      </c>
      <c r="H30" s="50">
        <f si="0" t="shared"/>
        <v>44</v>
      </c>
    </row>
    <row customFormat="1" r="31" s="9" spans="1:8">
      <c r="A31" s="31">
        <v>2014</v>
      </c>
      <c r="B31" s="36" t="s">
        <v>31</v>
      </c>
      <c r="C31" s="37">
        <v>963.7</v>
      </c>
      <c r="D31" s="50">
        <f si="1" t="shared"/>
        <v>12</v>
      </c>
      <c r="E31" s="46">
        <v>108.29</v>
      </c>
      <c r="F31" s="50">
        <f si="2" t="shared"/>
        <v>40</v>
      </c>
      <c r="G31" s="38">
        <v>6609</v>
      </c>
      <c r="H31" s="50">
        <f si="0" t="shared"/>
        <v>32</v>
      </c>
    </row>
    <row customFormat="1" r="32" s="9" spans="1:8">
      <c r="A32" s="31">
        <v>2014</v>
      </c>
      <c r="B32" s="36" t="s">
        <v>32</v>
      </c>
      <c r="C32" s="37">
        <v>354.4</v>
      </c>
      <c r="D32" s="50">
        <f si="1" t="shared"/>
        <v>37</v>
      </c>
      <c r="E32" s="46">
        <v>169.97</v>
      </c>
      <c r="F32" s="50">
        <f si="2" t="shared"/>
        <v>12</v>
      </c>
      <c r="G32" s="38">
        <v>3951</v>
      </c>
      <c r="H32" s="50">
        <f si="0" t="shared"/>
        <v>40</v>
      </c>
    </row>
    <row customFormat="1" r="33" s="9" spans="1:16">
      <c r="A33" s="31">
        <v>2014</v>
      </c>
      <c r="B33" s="36" t="s">
        <v>33</v>
      </c>
      <c r="C33" s="37">
        <v>1620.1</v>
      </c>
      <c r="D33" s="50">
        <f si="1" t="shared"/>
        <v>4</v>
      </c>
      <c r="E33" s="46">
        <v>82.44</v>
      </c>
      <c r="F33" s="50">
        <f si="2" t="shared"/>
        <v>51</v>
      </c>
      <c r="G33" s="38">
        <v>17456</v>
      </c>
      <c r="H33" s="50">
        <f si="0" t="shared"/>
        <v>13</v>
      </c>
    </row>
    <row customFormat="1" r="34" s="9" spans="1:16">
      <c r="A34" s="31">
        <v>2014</v>
      </c>
      <c r="B34" s="36" t="s">
        <v>34</v>
      </c>
      <c r="C34" s="37">
        <v>1006.6</v>
      </c>
      <c r="D34" s="50">
        <f si="1" t="shared"/>
        <v>10</v>
      </c>
      <c r="E34" s="46">
        <v>102.22</v>
      </c>
      <c r="F34" s="50">
        <f si="2" t="shared"/>
        <v>44</v>
      </c>
      <c r="G34" s="38">
        <v>18117</v>
      </c>
      <c r="H34" s="50">
        <f ref="H34:H52" si="3" t="shared">IF(OR(G34="",$B34="District of Columbia"),"",COUNTIFS($A$2:$A$256,$A34,$G$2:$G$256,"&gt;"&amp;G34)+1)</f>
        <v>12</v>
      </c>
    </row>
    <row customFormat="1" r="35" s="9" spans="1:16">
      <c r="A35" s="31">
        <v>2014</v>
      </c>
      <c r="B35" s="36" t="s">
        <v>35</v>
      </c>
      <c r="C35" s="37">
        <v>239.6</v>
      </c>
      <c r="D35" s="50">
        <f si="1" t="shared"/>
        <v>44</v>
      </c>
      <c r="E35" s="46">
        <v>331.25</v>
      </c>
      <c r="F35" s="50">
        <f si="2" t="shared"/>
        <v>4</v>
      </c>
      <c r="G35" s="38">
        <v>4429</v>
      </c>
      <c r="H35" s="50">
        <f si="3" t="shared"/>
        <v>38</v>
      </c>
    </row>
    <row customFormat="1" r="36" s="1" spans="1:16">
      <c r="A36" s="31">
        <v>2014</v>
      </c>
      <c r="B36" s="36" t="s">
        <v>36</v>
      </c>
      <c r="C36" s="37">
        <v>1293.7</v>
      </c>
      <c r="D36" s="50">
        <f si="1" t="shared"/>
        <v>7</v>
      </c>
      <c r="E36" s="46">
        <v>111.81</v>
      </c>
      <c r="F36" s="50">
        <f si="2" t="shared"/>
        <v>39</v>
      </c>
      <c r="G36" s="38">
        <v>26986</v>
      </c>
      <c r="H36" s="50">
        <f si="3" t="shared"/>
        <v>2</v>
      </c>
      <c r="I36"/>
    </row>
    <row customFormat="1" r="37" s="1" spans="1:16">
      <c r="A37" s="31">
        <v>2014</v>
      </c>
      <c r="B37" s="36" t="s">
        <v>37</v>
      </c>
      <c r="C37" s="37">
        <v>612.1</v>
      </c>
      <c r="D37" s="50">
        <f si="1" t="shared"/>
        <v>24</v>
      </c>
      <c r="E37" s="46">
        <v>158.97</v>
      </c>
      <c r="F37" s="50">
        <f si="2" t="shared"/>
        <v>14</v>
      </c>
      <c r="G37" s="38">
        <v>23147</v>
      </c>
      <c r="H37" s="50">
        <f si="3" t="shared"/>
        <v>8</v>
      </c>
      <c r="I37"/>
    </row>
    <row customFormat="1" r="38" s="1" spans="1:16">
      <c r="A38" s="31">
        <v>2014</v>
      </c>
      <c r="B38" s="36" t="s">
        <v>38</v>
      </c>
      <c r="C38" s="37">
        <v>482.4</v>
      </c>
      <c r="D38" s="50">
        <f si="1" t="shared"/>
        <v>31</v>
      </c>
      <c r="E38" s="46">
        <v>122.75</v>
      </c>
      <c r="F38" s="50">
        <f si="2" t="shared"/>
        <v>33</v>
      </c>
      <c r="G38" s="38">
        <v>8052</v>
      </c>
      <c r="H38" s="50">
        <f si="3" t="shared"/>
        <v>29</v>
      </c>
      <c r="I38"/>
    </row>
    <row customFormat="1" r="39" s="1" spans="1:16">
      <c r="A39" s="31">
        <v>2014</v>
      </c>
      <c r="B39" s="36" t="s">
        <v>39</v>
      </c>
      <c r="C39" s="37">
        <v>1583.6</v>
      </c>
      <c r="D39" s="50">
        <f si="1" t="shared"/>
        <v>5</v>
      </c>
      <c r="E39" s="46">
        <v>123.97</v>
      </c>
      <c r="F39" s="50">
        <f si="2" t="shared"/>
        <v>32</v>
      </c>
      <c r="G39" s="38">
        <v>22691</v>
      </c>
      <c r="H39" s="50">
        <f si="3" t="shared"/>
        <v>9</v>
      </c>
      <c r="I39"/>
    </row>
    <row customFormat="1" r="40" s="1" spans="1:16">
      <c r="A40" s="31">
        <v>2014</v>
      </c>
      <c r="B40" s="36" t="s">
        <v>40</v>
      </c>
      <c r="C40" s="37">
        <v>211.1</v>
      </c>
      <c r="D40" s="50">
        <f si="1" t="shared"/>
        <v>45</v>
      </c>
      <c r="E40" s="46">
        <v>200.74</v>
      </c>
      <c r="F40" s="50">
        <f si="2" t="shared"/>
        <v>9</v>
      </c>
      <c r="G40" s="38">
        <v>766</v>
      </c>
      <c r="H40" s="50">
        <f si="3" t="shared"/>
        <v>50</v>
      </c>
      <c r="I40"/>
    </row>
    <row customFormat="1" r="41" s="1" spans="1:16">
      <c r="A41" s="31">
        <v>2014</v>
      </c>
      <c r="B41" s="36" t="s">
        <v>41</v>
      </c>
      <c r="C41" s="37">
        <v>646.29999999999995</v>
      </c>
      <c r="D41" s="50">
        <f si="1" t="shared"/>
        <v>21</v>
      </c>
      <c r="E41" s="46">
        <v>135.36000000000001</v>
      </c>
      <c r="F41" s="50">
        <f si="2" t="shared"/>
        <v>23</v>
      </c>
      <c r="G41" s="38">
        <v>9338</v>
      </c>
      <c r="H41" s="50">
        <f si="3" t="shared"/>
        <v>26</v>
      </c>
      <c r="I41"/>
    </row>
    <row customFormat="1" r="42" s="1" spans="1:16">
      <c r="A42" s="31">
        <v>2014</v>
      </c>
      <c r="B42" s="36" t="s">
        <v>42</v>
      </c>
      <c r="C42" s="37">
        <v>272.2</v>
      </c>
      <c r="D42" s="50">
        <f si="1" t="shared"/>
        <v>42</v>
      </c>
      <c r="E42" s="46">
        <v>322.17</v>
      </c>
      <c r="F42" s="50">
        <f si="2" t="shared"/>
        <v>5</v>
      </c>
      <c r="G42" s="38">
        <v>5872</v>
      </c>
      <c r="H42" s="50">
        <f si="3" t="shared"/>
        <v>33</v>
      </c>
      <c r="I42"/>
      <c r="P42" s="73"/>
    </row>
    <row customFormat="1" r="43" s="1" spans="1:16">
      <c r="A43" s="31">
        <v>2014</v>
      </c>
      <c r="B43" s="36" t="s">
        <v>43</v>
      </c>
      <c r="C43" s="37">
        <v>815.6</v>
      </c>
      <c r="D43" s="50">
        <f si="1" t="shared"/>
        <v>15</v>
      </c>
      <c r="E43" s="46">
        <v>125.56</v>
      </c>
      <c r="F43" s="50">
        <f si="2" t="shared"/>
        <v>30</v>
      </c>
      <c r="G43" s="38">
        <v>20077</v>
      </c>
      <c r="H43" s="50">
        <f si="3" t="shared"/>
        <v>10</v>
      </c>
      <c r="I43"/>
    </row>
    <row customFormat="1" r="44" s="1" spans="1:16">
      <c r="A44" s="31">
        <v>2014</v>
      </c>
      <c r="B44" s="36" t="s">
        <v>44</v>
      </c>
      <c r="C44" s="37">
        <v>3331.6</v>
      </c>
      <c r="D44" s="50">
        <f si="1" t="shared"/>
        <v>2</v>
      </c>
      <c r="E44" s="46">
        <v>125.97</v>
      </c>
      <c r="F44" s="50">
        <f si="2" t="shared"/>
        <v>28</v>
      </c>
      <c r="G44" s="38">
        <v>52937</v>
      </c>
      <c r="H44" s="50">
        <f si="3" t="shared"/>
        <v>1</v>
      </c>
      <c r="I44"/>
    </row>
    <row customFormat="1" r="45" s="1" spans="1:16">
      <c r="A45" s="31">
        <v>2014</v>
      </c>
      <c r="B45" s="36" t="s">
        <v>45</v>
      </c>
      <c r="C45" s="37">
        <v>335.1</v>
      </c>
      <c r="D45" s="50">
        <f si="1" t="shared"/>
        <v>39</v>
      </c>
      <c r="E45" s="46">
        <v>115.53</v>
      </c>
      <c r="F45" s="50">
        <f si="2" t="shared"/>
        <v>38</v>
      </c>
      <c r="G45" s="38">
        <v>3014</v>
      </c>
      <c r="H45" s="50">
        <f si="3" t="shared"/>
        <v>42</v>
      </c>
      <c r="I45"/>
    </row>
    <row customFormat="1" r="46" s="1" spans="1:16">
      <c r="A46" s="31">
        <v>2014</v>
      </c>
      <c r="B46" s="36" t="s">
        <v>46</v>
      </c>
      <c r="C46" s="37">
        <v>195.9</v>
      </c>
      <c r="D46" s="50">
        <f si="1" t="shared"/>
        <v>46</v>
      </c>
      <c r="E46" s="46">
        <v>312.60000000000002</v>
      </c>
      <c r="F46" s="50">
        <f si="2" t="shared"/>
        <v>6</v>
      </c>
      <c r="G46" s="38">
        <v>2745</v>
      </c>
      <c r="H46" s="50">
        <f si="3" t="shared"/>
        <v>43</v>
      </c>
      <c r="I46"/>
    </row>
    <row customFormat="1" r="47" s="1" spans="1:16">
      <c r="A47" s="31">
        <v>2014</v>
      </c>
      <c r="B47" s="36" t="s">
        <v>47</v>
      </c>
      <c r="C47" s="37">
        <v>982.2</v>
      </c>
      <c r="D47" s="50">
        <f si="1" t="shared"/>
        <v>11</v>
      </c>
      <c r="E47" s="46">
        <v>118.9</v>
      </c>
      <c r="F47" s="50">
        <f si="2" t="shared"/>
        <v>35</v>
      </c>
      <c r="G47" s="38">
        <v>13800</v>
      </c>
      <c r="H47" s="50">
        <f si="3" t="shared"/>
        <v>20</v>
      </c>
      <c r="I47"/>
    </row>
    <row customFormat="1" r="48" s="1" spans="1:16">
      <c r="A48" s="31">
        <v>2014</v>
      </c>
      <c r="B48" s="36" t="s">
        <v>48</v>
      </c>
      <c r="C48" s="37">
        <v>654.29999999999995</v>
      </c>
      <c r="D48" s="50">
        <f si="1" t="shared"/>
        <v>20</v>
      </c>
      <c r="E48" s="46">
        <v>93.86</v>
      </c>
      <c r="F48" s="50">
        <f si="2" t="shared"/>
        <v>47</v>
      </c>
      <c r="G48" s="38">
        <v>8120</v>
      </c>
      <c r="H48" s="50">
        <f si="3" t="shared"/>
        <v>28</v>
      </c>
      <c r="I48"/>
    </row>
    <row customFormat="1" r="49" s="1" spans="1:12">
      <c r="A49" s="31">
        <v>2014</v>
      </c>
      <c r="B49" s="36" t="s">
        <v>49</v>
      </c>
      <c r="C49" s="37">
        <v>421.8</v>
      </c>
      <c r="D49" s="50">
        <f si="1" t="shared"/>
        <v>34</v>
      </c>
      <c r="E49" s="46">
        <v>227.47</v>
      </c>
      <c r="F49" s="50">
        <f si="2" t="shared"/>
        <v>8</v>
      </c>
      <c r="G49" s="38">
        <v>7187</v>
      </c>
      <c r="H49" s="50">
        <f si="3" t="shared"/>
        <v>31</v>
      </c>
      <c r="I49"/>
    </row>
    <row customFormat="1" r="50" s="1" spans="1:12">
      <c r="A50" s="31">
        <v>2014</v>
      </c>
      <c r="B50" s="36" t="s">
        <v>50</v>
      </c>
      <c r="C50" s="37">
        <v>726.2</v>
      </c>
      <c r="D50" s="50">
        <f si="1" t="shared"/>
        <v>17</v>
      </c>
      <c r="E50" s="46">
        <v>126.46</v>
      </c>
      <c r="F50" s="50">
        <f si="2" t="shared"/>
        <v>26</v>
      </c>
      <c r="G50" s="38">
        <v>14109</v>
      </c>
      <c r="H50" s="50">
        <f si="3" t="shared"/>
        <v>19</v>
      </c>
      <c r="I50"/>
    </row>
    <row customFormat="1" r="51" s="2" spans="1:12">
      <c r="A51" s="31">
        <v>2014</v>
      </c>
      <c r="B51" s="36" t="s">
        <v>51</v>
      </c>
      <c r="C51" s="37">
        <v>247.3</v>
      </c>
      <c r="D51" s="50">
        <f si="1" t="shared"/>
        <v>43</v>
      </c>
      <c r="E51" s="46">
        <v>424.37</v>
      </c>
      <c r="F51" s="50">
        <f si="2" t="shared"/>
        <v>2</v>
      </c>
      <c r="G51" s="38">
        <v>3127</v>
      </c>
      <c r="H51" s="50">
        <f si="3" t="shared"/>
        <v>41</v>
      </c>
      <c r="I51"/>
    </row>
    <row customFormat="1" r="52" s="2" spans="1:12">
      <c r="A52" s="66">
        <v>2014</v>
      </c>
      <c r="B52" s="67" t="s">
        <v>52</v>
      </c>
      <c r="C52" s="79">
        <v>154</v>
      </c>
      <c r="D52" s="50" t="str">
        <f si="1" t="shared"/>
        <v/>
      </c>
      <c r="E52" s="80">
        <v>238.23</v>
      </c>
      <c r="F52" s="50" t="str">
        <f si="2" t="shared"/>
        <v/>
      </c>
      <c r="G52" s="81">
        <v>253</v>
      </c>
      <c r="H52" s="69" t="str">
        <f si="3" t="shared"/>
        <v/>
      </c>
      <c r="I52"/>
    </row>
    <row customFormat="1" r="53" s="2" spans="1:12">
      <c r="A53" s="31">
        <v>2015</v>
      </c>
      <c r="B53" s="36" t="s">
        <v>1</v>
      </c>
      <c r="C53" s="60">
        <v>769.572</v>
      </c>
      <c r="D53" s="50">
        <f si="1" t="shared"/>
        <v>16</v>
      </c>
      <c r="E53" s="61">
        <v>160.80247029663869</v>
      </c>
      <c r="F53" s="50">
        <f si="2" t="shared"/>
        <v>26</v>
      </c>
      <c r="G53" s="52"/>
      <c r="H53" s="50"/>
      <c r="I53"/>
      <c r="J53"/>
      <c r="K53"/>
      <c r="L53"/>
    </row>
    <row customFormat="1" r="54" s="2" spans="1:12">
      <c r="A54" s="31">
        <v>2015</v>
      </c>
      <c r="B54" s="36" t="s">
        <v>3</v>
      </c>
      <c r="C54" s="60">
        <v>508.61500000000001</v>
      </c>
      <c r="D54" s="50">
        <f si="1" t="shared"/>
        <v>30</v>
      </c>
      <c r="E54" s="61">
        <v>712.48963376367226</v>
      </c>
      <c r="F54" s="50">
        <f si="2" t="shared"/>
        <v>8</v>
      </c>
      <c r="G54" s="52"/>
      <c r="H54" s="50"/>
      <c r="I54"/>
      <c r="J54"/>
      <c r="K54"/>
      <c r="L54"/>
    </row>
    <row customFormat="1" r="55" s="2" spans="1:12">
      <c r="A55" s="31">
        <v>2015</v>
      </c>
      <c r="B55" s="36" t="s">
        <v>4</v>
      </c>
      <c r="C55" s="60">
        <v>742.16600000000005</v>
      </c>
      <c r="D55" s="50">
        <f si="1" t="shared"/>
        <v>18</v>
      </c>
      <c r="E55" s="61">
        <v>115.74643102720384</v>
      </c>
      <c r="F55" s="50">
        <f si="2" t="shared"/>
        <v>30</v>
      </c>
      <c r="G55" s="52"/>
      <c r="H55" s="50"/>
      <c r="I55"/>
      <c r="J55"/>
      <c r="K55"/>
      <c r="L55"/>
    </row>
    <row customFormat="1" r="56" s="2" spans="1:12">
      <c r="A56" s="31">
        <v>2015</v>
      </c>
      <c r="B56" s="36" t="s">
        <v>5</v>
      </c>
      <c r="C56" s="60">
        <v>525.17499999999995</v>
      </c>
      <c r="D56" s="50">
        <f si="1" t="shared"/>
        <v>28</v>
      </c>
      <c r="E56" s="61">
        <v>179.71308186676441</v>
      </c>
      <c r="F56" s="50">
        <f si="2" t="shared"/>
        <v>22</v>
      </c>
      <c r="G56" s="52"/>
      <c r="H56" s="50"/>
      <c r="I56"/>
      <c r="J56"/>
      <c r="K56"/>
      <c r="L56"/>
    </row>
    <row customFormat="1" r="57" s="2" spans="1:12">
      <c r="A57" s="31">
        <v>2015</v>
      </c>
      <c r="B57" s="36" t="s">
        <v>6</v>
      </c>
      <c r="C57" s="60">
        <v>3723.002</v>
      </c>
      <c r="D57" s="50">
        <f si="1" t="shared"/>
        <v>1</v>
      </c>
      <c r="E57" s="61">
        <v>99.716115896794648</v>
      </c>
      <c r="F57" s="50">
        <f si="2" t="shared"/>
        <v>34</v>
      </c>
      <c r="G57" s="52"/>
      <c r="H57" s="50"/>
      <c r="I57"/>
      <c r="J57"/>
      <c r="K57"/>
      <c r="L57"/>
    </row>
    <row customFormat="1" r="58" s="2" spans="1:12">
      <c r="A58" s="31">
        <v>2015</v>
      </c>
      <c r="B58" s="36" t="s">
        <v>7</v>
      </c>
      <c r="C58" s="60">
        <v>542.41300000000001</v>
      </c>
      <c r="D58" s="50">
        <f si="1" t="shared"/>
        <v>27</v>
      </c>
      <c r="E58" s="61">
        <v>107.43883174955309</v>
      </c>
      <c r="F58" s="50">
        <f si="2" t="shared"/>
        <v>33</v>
      </c>
      <c r="G58" s="52"/>
      <c r="H58" s="50"/>
      <c r="I58"/>
      <c r="J58"/>
      <c r="K58"/>
      <c r="L58"/>
    </row>
    <row customFormat="1" r="59" s="2" spans="1:12">
      <c r="A59" s="31">
        <v>2015</v>
      </c>
      <c r="B59" s="36" t="s">
        <v>8</v>
      </c>
      <c r="C59" s="60">
        <v>509.47399999999999</v>
      </c>
      <c r="D59" s="50">
        <f si="1" t="shared"/>
        <v>29</v>
      </c>
      <c r="E59" s="61">
        <v>142.33721532850285</v>
      </c>
      <c r="F59" s="50">
        <f si="2" t="shared"/>
        <v>29</v>
      </c>
      <c r="G59" s="52"/>
      <c r="H59" s="50"/>
      <c r="I59"/>
      <c r="J59"/>
      <c r="K59"/>
      <c r="L59"/>
    </row>
    <row customFormat="1" r="60" s="2" spans="1:12">
      <c r="A60" s="31">
        <v>2015</v>
      </c>
      <c r="B60" s="36" t="s">
        <v>9</v>
      </c>
      <c r="C60" s="60">
        <v>171.58699999999999</v>
      </c>
      <c r="D60" s="50">
        <f si="1" t="shared"/>
        <v>48</v>
      </c>
      <c r="E60" s="61">
        <v>190.70922309001247</v>
      </c>
      <c r="F60" s="50">
        <f si="2" t="shared"/>
        <v>21</v>
      </c>
      <c r="G60" s="52"/>
      <c r="H60" s="50"/>
      <c r="I60"/>
      <c r="J60"/>
      <c r="K60"/>
      <c r="L60"/>
    </row>
    <row customFormat="1" r="61" s="2" spans="1:12">
      <c r="A61" s="31">
        <v>2015</v>
      </c>
      <c r="B61" s="36" t="s">
        <v>10</v>
      </c>
      <c r="C61" s="60">
        <v>1921.8610000000001</v>
      </c>
      <c r="D61" s="50">
        <f si="1" t="shared"/>
        <v>3</v>
      </c>
      <c r="E61" s="61">
        <v>8.5851958018737324</v>
      </c>
      <c r="F61" s="50">
        <f si="2" t="shared"/>
        <v>50</v>
      </c>
      <c r="G61" s="52"/>
      <c r="H61" s="50"/>
      <c r="I61"/>
      <c r="J61"/>
      <c r="K61"/>
      <c r="L61"/>
    </row>
    <row customFormat="1" r="62" s="2" spans="1:12">
      <c r="A62" s="31">
        <v>2015</v>
      </c>
      <c r="B62" s="36" t="s">
        <v>11</v>
      </c>
      <c r="C62" s="60">
        <v>1309.74</v>
      </c>
      <c r="D62" s="50">
        <f si="1" t="shared"/>
        <v>8</v>
      </c>
      <c r="E62" s="61">
        <v>197.83500149879603</v>
      </c>
      <c r="F62" s="50">
        <f si="2" t="shared"/>
        <v>20</v>
      </c>
      <c r="G62" s="52"/>
      <c r="H62" s="50"/>
      <c r="I62"/>
      <c r="J62"/>
      <c r="K62"/>
      <c r="L62"/>
    </row>
    <row customFormat="1" r="63" s="2" spans="1:12">
      <c r="A63" s="31">
        <v>2015</v>
      </c>
      <c r="B63" s="36" t="s">
        <v>12</v>
      </c>
      <c r="C63" s="60">
        <v>171.56200000000001</v>
      </c>
      <c r="D63" s="50">
        <f si="1" t="shared"/>
        <v>49</v>
      </c>
      <c r="E63" s="61">
        <v>960.25514131749696</v>
      </c>
      <c r="F63" s="50">
        <f si="2" t="shared"/>
        <v>6</v>
      </c>
      <c r="G63" s="52"/>
      <c r="H63" s="50"/>
      <c r="I63"/>
      <c r="J63"/>
      <c r="K63"/>
      <c r="L63"/>
    </row>
    <row customFormat="1" r="64" s="2" spans="1:12">
      <c r="A64" s="31">
        <v>2015</v>
      </c>
      <c r="B64" s="36" t="s">
        <v>13</v>
      </c>
      <c r="C64" s="60">
        <v>290.12799999999999</v>
      </c>
      <c r="D64" s="50">
        <f si="1" t="shared"/>
        <v>41</v>
      </c>
      <c r="E64" s="61">
        <v>109.23070164436258</v>
      </c>
      <c r="F64" s="50">
        <f si="2" t="shared"/>
        <v>31</v>
      </c>
      <c r="G64" s="52"/>
      <c r="H64" s="50"/>
      <c r="I64"/>
      <c r="J64"/>
      <c r="K64"/>
      <c r="L64"/>
    </row>
    <row customFormat="1" r="65" s="2" spans="1:12">
      <c r="A65" s="31">
        <v>2015</v>
      </c>
      <c r="B65" s="36" t="s">
        <v>14</v>
      </c>
      <c r="C65" s="60">
        <v>1442.1569999999999</v>
      </c>
      <c r="D65" s="50">
        <f si="1" t="shared"/>
        <v>6</v>
      </c>
      <c r="E65" s="61">
        <v>22.595467931433852</v>
      </c>
      <c r="F65" s="50">
        <f si="2" t="shared"/>
        <v>46</v>
      </c>
      <c r="G65" s="52"/>
      <c r="H65" s="50"/>
      <c r="I65"/>
      <c r="J65"/>
      <c r="K65"/>
      <c r="L65"/>
    </row>
    <row customFormat="1" r="66" s="2" spans="1:12">
      <c r="A66" s="31">
        <v>2015</v>
      </c>
      <c r="B66" s="36" t="s">
        <v>15</v>
      </c>
      <c r="C66" s="60">
        <v>966.53</v>
      </c>
      <c r="D66" s="50">
        <f si="1" t="shared"/>
        <v>13</v>
      </c>
      <c r="E66" s="61">
        <v>222.20162741121069</v>
      </c>
      <c r="F66" s="50">
        <f si="2" t="shared"/>
        <v>18</v>
      </c>
      <c r="G66" s="52"/>
      <c r="H66" s="50"/>
      <c r="I66"/>
      <c r="J66"/>
      <c r="K66"/>
      <c r="L66"/>
    </row>
    <row customFormat="1" ht="12.75" r="67" s="2" spans="1:12">
      <c r="A67" s="31">
        <v>2015</v>
      </c>
      <c r="B67" s="55" t="s">
        <v>16</v>
      </c>
      <c r="C67" s="60">
        <v>498.51400000000001</v>
      </c>
      <c r="D67" s="50">
        <f ref="D67:D130" si="4" t="shared">IF(OR(C67="",B67="District of Columbia"),"",COUNTIFS($A:$A,A67,$C:$C,"&gt;"&amp;C67)+1)</f>
        <v>32</v>
      </c>
      <c r="E67" s="61">
        <v>316.86443442355574</v>
      </c>
      <c r="F67" s="50">
        <f ref="F67:F130" si="5" t="shared">IF(OR(E67="",$B67="District of Columbia"),"",COUNTIFS($A$2:$A$358,$A67,$E$2:$E$358,"&gt;"&amp;E67)+1)</f>
        <v>14</v>
      </c>
      <c r="G67" s="52"/>
      <c r="H67" s="50"/>
      <c r="I67"/>
      <c r="J67"/>
      <c r="K67"/>
      <c r="L67"/>
    </row>
    <row customFormat="1" r="68" s="2" spans="1:12">
      <c r="A68" s="31">
        <v>2015</v>
      </c>
      <c r="B68" s="36" t="s">
        <v>17</v>
      </c>
      <c r="C68" s="60">
        <v>383.32100000000003</v>
      </c>
      <c r="D68" s="50">
        <f si="4" t="shared"/>
        <v>36</v>
      </c>
      <c r="E68" s="61">
        <v>174.36967221171136</v>
      </c>
      <c r="F68" s="50">
        <f si="5" t="shared"/>
        <v>24</v>
      </c>
      <c r="G68" s="52"/>
      <c r="H68" s="50"/>
      <c r="I68"/>
      <c r="J68"/>
      <c r="K68"/>
      <c r="L68"/>
    </row>
    <row customFormat="1" r="69" s="2" spans="1:12">
      <c r="A69" s="31">
        <v>2015</v>
      </c>
      <c r="B69" s="36" t="s">
        <v>18</v>
      </c>
      <c r="C69" s="60">
        <v>673.96699999999998</v>
      </c>
      <c r="D69" s="50">
        <f si="4" t="shared"/>
        <v>22</v>
      </c>
      <c r="E69" s="61">
        <v>88.123051938945778</v>
      </c>
      <c r="F69" s="50">
        <f si="5" t="shared"/>
        <v>36</v>
      </c>
      <c r="G69" s="52"/>
      <c r="H69" s="50"/>
      <c r="I69"/>
      <c r="J69"/>
      <c r="K69"/>
      <c r="L69"/>
    </row>
    <row customFormat="1" r="70" s="2" spans="1:12">
      <c r="A70" s="31">
        <v>2015</v>
      </c>
      <c r="B70" s="36" t="s">
        <v>19</v>
      </c>
      <c r="C70" s="60">
        <v>711.92700000000002</v>
      </c>
      <c r="D70" s="50">
        <f si="4" t="shared"/>
        <v>19</v>
      </c>
      <c r="E70" s="61">
        <v>148.26861516712606</v>
      </c>
      <c r="F70" s="50">
        <f si="5" t="shared"/>
        <v>28</v>
      </c>
      <c r="G70" s="52"/>
      <c r="H70" s="50"/>
      <c r="I70"/>
      <c r="J70"/>
      <c r="K70"/>
      <c r="L70"/>
    </row>
    <row customFormat="1" r="71" s="2" spans="1:12">
      <c r="A71" s="31">
        <v>2015</v>
      </c>
      <c r="B71" s="36" t="s">
        <v>20</v>
      </c>
      <c r="C71" s="60">
        <v>187.244</v>
      </c>
      <c r="D71" s="50">
        <f si="4" t="shared"/>
        <v>47</v>
      </c>
      <c r="E71" s="61">
        <v>536.34768536969216</v>
      </c>
      <c r="F71" s="50">
        <f si="5" t="shared"/>
        <v>10</v>
      </c>
      <c r="G71" s="52"/>
      <c r="H71" s="50"/>
      <c r="I71"/>
      <c r="J71"/>
      <c r="K71"/>
      <c r="L71"/>
    </row>
    <row customFormat="1" r="72" s="2" spans="1:12">
      <c r="A72" s="31">
        <v>2015</v>
      </c>
      <c r="B72" s="36" t="s">
        <v>21</v>
      </c>
      <c r="C72" s="60">
        <v>609.56399999999996</v>
      </c>
      <c r="D72" s="50">
        <f si="4" t="shared"/>
        <v>26</v>
      </c>
      <c r="E72" s="61">
        <v>32.349815595823223</v>
      </c>
      <c r="F72" s="50">
        <f si="5" t="shared"/>
        <v>44</v>
      </c>
      <c r="G72" s="52"/>
      <c r="H72" s="50"/>
      <c r="I72"/>
      <c r="J72"/>
      <c r="K72"/>
      <c r="L72"/>
    </row>
    <row customFormat="1" r="73" s="2" spans="1:12">
      <c r="A73" s="31">
        <v>2015</v>
      </c>
      <c r="B73" s="36" t="s">
        <v>22</v>
      </c>
      <c r="C73" s="60">
        <v>616.06399999999996</v>
      </c>
      <c r="D73" s="50">
        <f si="4" t="shared"/>
        <v>25</v>
      </c>
      <c r="E73" s="61">
        <v>92.863683874326199</v>
      </c>
      <c r="F73" s="50">
        <f si="5" t="shared"/>
        <v>35</v>
      </c>
      <c r="G73" s="52"/>
      <c r="H73" s="50"/>
      <c r="I73"/>
      <c r="J73"/>
      <c r="K73"/>
      <c r="L73"/>
    </row>
    <row customFormat="1" r="74" s="2" spans="1:12">
      <c r="A74" s="31">
        <v>2015</v>
      </c>
      <c r="B74" s="36" t="s">
        <v>23</v>
      </c>
      <c r="C74" s="60">
        <v>1067.99</v>
      </c>
      <c r="D74" s="50">
        <f si="4" t="shared"/>
        <v>9</v>
      </c>
      <c r="E74" s="61">
        <v>62.37676552964421</v>
      </c>
      <c r="F74" s="50">
        <f si="5" t="shared"/>
        <v>39</v>
      </c>
      <c r="G74" s="52"/>
      <c r="H74" s="50"/>
      <c r="I74"/>
      <c r="J74"/>
      <c r="K74"/>
      <c r="L74"/>
    </row>
    <row customFormat="1" r="75" s="2" spans="1:12">
      <c r="A75" s="31">
        <v>2015</v>
      </c>
      <c r="B75" s="36" t="s">
        <v>24</v>
      </c>
      <c r="C75" s="60">
        <v>661.44200000000001</v>
      </c>
      <c r="D75" s="50">
        <f si="4" t="shared"/>
        <v>23</v>
      </c>
      <c r="E75" s="61">
        <v>201.11222883019755</v>
      </c>
      <c r="F75" s="50">
        <f si="5" t="shared"/>
        <v>19</v>
      </c>
      <c r="G75" s="52"/>
      <c r="H75" s="50"/>
      <c r="I75"/>
      <c r="J75"/>
      <c r="K75"/>
      <c r="L75"/>
    </row>
    <row customFormat="1" r="76" s="2" spans="1:12">
      <c r="A76" s="31">
        <v>2015</v>
      </c>
      <c r="B76" s="36" t="s">
        <v>25</v>
      </c>
      <c r="C76" s="60">
        <v>490.58800000000002</v>
      </c>
      <c r="D76" s="50">
        <f si="4" t="shared"/>
        <v>33</v>
      </c>
      <c r="E76" s="61">
        <v>222.64694724773807</v>
      </c>
      <c r="F76" s="50">
        <f si="5" t="shared"/>
        <v>17</v>
      </c>
      <c r="G76" s="52"/>
      <c r="H76" s="50"/>
      <c r="I76"/>
      <c r="J76"/>
      <c r="K76"/>
      <c r="L76"/>
    </row>
    <row customFormat="1" r="77" s="2" spans="1:12">
      <c r="A77" s="31">
        <v>2015</v>
      </c>
      <c r="B77" s="36" t="s">
        <v>26</v>
      </c>
      <c r="C77" s="60">
        <v>960.27499999999998</v>
      </c>
      <c r="D77" s="50">
        <f si="4" t="shared"/>
        <v>14</v>
      </c>
      <c r="E77" s="61">
        <v>81.818052946214067</v>
      </c>
      <c r="F77" s="50">
        <f si="5" t="shared"/>
        <v>37</v>
      </c>
      <c r="G77" s="52"/>
      <c r="H77" s="50"/>
      <c r="I77"/>
      <c r="J77"/>
      <c r="K77"/>
      <c r="L77"/>
    </row>
    <row customFormat="1" r="78" s="2" spans="1:12">
      <c r="A78" s="31">
        <v>2015</v>
      </c>
      <c r="B78" s="36" t="s">
        <v>27</v>
      </c>
      <c r="C78" s="60">
        <v>416.185</v>
      </c>
      <c r="D78" s="50">
        <f si="4" t="shared"/>
        <v>35</v>
      </c>
      <c r="E78" s="61">
        <v>969.41170532266608</v>
      </c>
      <c r="F78" s="50">
        <f si="5" t="shared"/>
        <v>5</v>
      </c>
      <c r="G78" s="52"/>
      <c r="H78" s="50"/>
      <c r="I78"/>
      <c r="J78"/>
      <c r="K78"/>
      <c r="L78"/>
    </row>
    <row customFormat="1" r="79" s="2" spans="1:12">
      <c r="A79" s="31">
        <v>2015</v>
      </c>
      <c r="B79" s="36" t="s">
        <v>28</v>
      </c>
      <c r="C79" s="60">
        <v>293.19099999999997</v>
      </c>
      <c r="D79" s="50">
        <f si="4" t="shared"/>
        <v>40</v>
      </c>
      <c r="E79" s="61">
        <v>227.44027564875003</v>
      </c>
      <c r="F79" s="50">
        <f si="5" t="shared"/>
        <v>16</v>
      </c>
      <c r="G79" s="52"/>
      <c r="H79" s="50"/>
      <c r="I79"/>
      <c r="J79"/>
      <c r="K79"/>
      <c r="L79"/>
    </row>
    <row customFormat="1" r="80" s="2" spans="1:12">
      <c r="A80" s="31">
        <v>2015</v>
      </c>
      <c r="B80" s="36" t="s">
        <v>29</v>
      </c>
      <c r="C80" s="60">
        <v>368.33199999999999</v>
      </c>
      <c r="D80" s="50">
        <f si="4" t="shared"/>
        <v>38</v>
      </c>
      <c r="E80" s="61">
        <v>108.44895844006254</v>
      </c>
      <c r="F80" s="50">
        <f si="5" t="shared"/>
        <v>32</v>
      </c>
      <c r="G80" s="52"/>
      <c r="H80" s="50"/>
      <c r="I80"/>
      <c r="J80"/>
      <c r="K80"/>
      <c r="L80"/>
    </row>
    <row customFormat="1" r="81" s="2" spans="1:12">
      <c r="A81" s="31">
        <v>2015</v>
      </c>
      <c r="B81" s="36" t="s">
        <v>30</v>
      </c>
      <c r="C81" s="60">
        <v>167.596</v>
      </c>
      <c r="D81" s="50">
        <f si="4" t="shared"/>
        <v>50</v>
      </c>
      <c r="E81" s="61">
        <v>279.77762535538852</v>
      </c>
      <c r="F81" s="50">
        <f si="5" t="shared"/>
        <v>15</v>
      </c>
      <c r="G81" s="52"/>
      <c r="H81" s="50"/>
      <c r="I81"/>
      <c r="J81"/>
      <c r="K81"/>
      <c r="L81"/>
    </row>
    <row customFormat="1" r="82" s="2" spans="1:12">
      <c r="A82" s="31">
        <v>2015</v>
      </c>
      <c r="B82" s="36" t="s">
        <v>31</v>
      </c>
      <c r="C82" s="60">
        <v>1012.792</v>
      </c>
      <c r="D82" s="50">
        <f si="4" t="shared"/>
        <v>12</v>
      </c>
      <c r="E82" s="61">
        <v>19.037255298412692</v>
      </c>
      <c r="F82" s="50">
        <f si="5" t="shared"/>
        <v>49</v>
      </c>
      <c r="G82" s="52"/>
      <c r="H82" s="50"/>
      <c r="I82"/>
      <c r="J82"/>
      <c r="K82"/>
      <c r="L82"/>
    </row>
    <row customFormat="1" r="83" s="2" spans="1:12">
      <c r="A83" s="31">
        <v>2015</v>
      </c>
      <c r="B83" s="36" t="s">
        <v>32</v>
      </c>
      <c r="C83" s="60">
        <v>372.49900000000002</v>
      </c>
      <c r="D83" s="50">
        <f si="4" t="shared"/>
        <v>37</v>
      </c>
      <c r="E83" s="61">
        <v>490.46805007385166</v>
      </c>
      <c r="F83" s="50">
        <f si="5" t="shared"/>
        <v>11</v>
      </c>
      <c r="G83" s="52"/>
      <c r="H83" s="50"/>
      <c r="I83"/>
      <c r="J83"/>
      <c r="K83"/>
      <c r="L83"/>
    </row>
    <row customFormat="1" r="84" s="2" spans="1:12">
      <c r="A84" s="31">
        <v>2015</v>
      </c>
      <c r="B84" s="36" t="s">
        <v>33</v>
      </c>
      <c r="C84" s="60">
        <v>1702.65</v>
      </c>
      <c r="D84" s="50">
        <f si="4" t="shared"/>
        <v>4</v>
      </c>
      <c r="E84" s="61">
        <v>19.200121314166012</v>
      </c>
      <c r="F84" s="50">
        <f si="5" t="shared"/>
        <v>48</v>
      </c>
      <c r="G84" s="52"/>
      <c r="H84" s="50"/>
      <c r="I84"/>
      <c r="J84"/>
      <c r="K84"/>
      <c r="L84"/>
    </row>
    <row customFormat="1" r="85" s="2" spans="1:12">
      <c r="A85" s="31">
        <v>2015</v>
      </c>
      <c r="B85" s="36" t="s">
        <v>34</v>
      </c>
      <c r="C85" s="60">
        <v>1057.922</v>
      </c>
      <c r="D85" s="50">
        <f si="4" t="shared"/>
        <v>10</v>
      </c>
      <c r="E85" s="61">
        <v>178.11100343449357</v>
      </c>
      <c r="F85" s="50">
        <f si="5" t="shared"/>
        <v>23</v>
      </c>
      <c r="G85" s="52"/>
      <c r="H85" s="50"/>
      <c r="I85"/>
      <c r="J85"/>
      <c r="K85"/>
      <c r="L85"/>
    </row>
    <row customFormat="1" r="86" s="2" spans="1:12">
      <c r="A86" s="31">
        <v>2015</v>
      </c>
      <c r="B86" s="36" t="s">
        <v>35</v>
      </c>
      <c r="C86" s="60">
        <v>251.83099999999999</v>
      </c>
      <c r="D86" s="50">
        <f si="4" t="shared"/>
        <v>44</v>
      </c>
      <c r="E86" s="61">
        <v>1568.8141826513136</v>
      </c>
      <c r="F86" s="50">
        <f si="5" t="shared"/>
        <v>2</v>
      </c>
      <c r="G86" s="52"/>
      <c r="H86" s="50"/>
      <c r="I86"/>
      <c r="J86"/>
      <c r="K86"/>
      <c r="L86"/>
    </row>
    <row customFormat="1" r="87" s="2" spans="1:12">
      <c r="A87" s="31">
        <v>2015</v>
      </c>
      <c r="B87" s="36" t="s">
        <v>36</v>
      </c>
      <c r="C87" s="60">
        <v>1359.663</v>
      </c>
      <c r="D87" s="50">
        <f si="4" t="shared"/>
        <v>7</v>
      </c>
      <c r="E87" s="61">
        <v>21.822311303137678</v>
      </c>
      <c r="F87" s="50">
        <f si="5" t="shared"/>
        <v>47</v>
      </c>
      <c r="G87" s="52"/>
      <c r="H87" s="50"/>
      <c r="I87"/>
      <c r="J87"/>
      <c r="K87"/>
      <c r="L87"/>
    </row>
    <row customFormat="1" r="88" s="2" spans="1:12">
      <c r="A88" s="31">
        <v>2015</v>
      </c>
      <c r="B88" s="36" t="s">
        <v>37</v>
      </c>
      <c r="C88" s="60">
        <v>643.31600000000003</v>
      </c>
      <c r="D88" s="50">
        <f si="4" t="shared"/>
        <v>24</v>
      </c>
      <c r="E88" s="61">
        <v>361.66242095650966</v>
      </c>
      <c r="F88" s="50">
        <f si="5" t="shared"/>
        <v>13</v>
      </c>
      <c r="G88" s="52"/>
      <c r="H88" s="50"/>
      <c r="I88"/>
      <c r="J88"/>
      <c r="K88"/>
      <c r="L88"/>
    </row>
    <row customFormat="1" r="89" s="2" spans="1:12">
      <c r="A89" s="31">
        <v>2015</v>
      </c>
      <c r="B89" s="36" t="s">
        <v>38</v>
      </c>
      <c r="C89" s="60">
        <v>507.00400000000002</v>
      </c>
      <c r="D89" s="50">
        <f si="4" t="shared"/>
        <v>31</v>
      </c>
      <c r="E89" s="61">
        <v>167.65756695906759</v>
      </c>
      <c r="F89" s="50">
        <f si="5" t="shared"/>
        <v>25</v>
      </c>
      <c r="G89" s="52"/>
      <c r="H89" s="50"/>
      <c r="I89"/>
      <c r="J89"/>
      <c r="K89"/>
      <c r="L89"/>
    </row>
    <row customFormat="1" r="90" s="2" spans="1:12">
      <c r="A90" s="31">
        <v>2015</v>
      </c>
      <c r="B90" s="36" t="s">
        <v>39</v>
      </c>
      <c r="C90" s="60">
        <v>1664.297</v>
      </c>
      <c r="D90" s="50">
        <f si="4" t="shared"/>
        <v>5</v>
      </c>
      <c r="E90" s="61">
        <v>39.886785360516662</v>
      </c>
      <c r="F90" s="50">
        <f si="5" t="shared"/>
        <v>42</v>
      </c>
      <c r="G90" s="52"/>
      <c r="H90" s="50"/>
      <c r="I90"/>
      <c r="J90"/>
      <c r="K90"/>
      <c r="L90"/>
    </row>
    <row customFormat="1" r="91" s="2" spans="1:12">
      <c r="A91" s="31">
        <v>2015</v>
      </c>
      <c r="B91" s="36" t="s">
        <v>40</v>
      </c>
      <c r="C91" s="60">
        <v>221.83699999999999</v>
      </c>
      <c r="D91" s="50">
        <f si="4" t="shared"/>
        <v>45</v>
      </c>
      <c r="E91" s="61">
        <v>1580.4118973143491</v>
      </c>
      <c r="F91" s="50">
        <f si="5" t="shared"/>
        <v>1</v>
      </c>
      <c r="G91" s="52"/>
      <c r="H91" s="50"/>
      <c r="I91"/>
      <c r="J91"/>
      <c r="K91"/>
      <c r="L91"/>
    </row>
    <row customFormat="1" r="92" s="2" spans="1:12">
      <c r="A92" s="31">
        <v>2015</v>
      </c>
      <c r="B92" s="36" t="s">
        <v>41</v>
      </c>
      <c r="C92" s="60">
        <v>679.23699999999997</v>
      </c>
      <c r="D92" s="50">
        <f si="4" t="shared"/>
        <v>21</v>
      </c>
      <c r="E92" s="61">
        <v>47.847956016556338</v>
      </c>
      <c r="F92" s="50">
        <f si="5" t="shared"/>
        <v>40</v>
      </c>
      <c r="G92" s="52"/>
      <c r="H92" s="50"/>
      <c r="I92"/>
      <c r="J92"/>
      <c r="K92"/>
      <c r="L92"/>
    </row>
    <row customFormat="1" r="93" s="2" spans="1:12">
      <c r="A93" s="31">
        <v>2015</v>
      </c>
      <c r="B93" s="36" t="s">
        <v>42</v>
      </c>
      <c r="C93" s="60">
        <v>286.06</v>
      </c>
      <c r="D93" s="50">
        <f si="4" t="shared"/>
        <v>42</v>
      </c>
      <c r="E93" s="61">
        <v>832.20247196738023</v>
      </c>
      <c r="F93" s="50">
        <f si="5" t="shared"/>
        <v>7</v>
      </c>
      <c r="G93" s="52"/>
      <c r="H93" s="50"/>
      <c r="I93"/>
      <c r="J93"/>
      <c r="K93"/>
      <c r="L93"/>
    </row>
    <row customFormat="1" r="94" s="2" spans="1:12">
      <c r="A94" s="31">
        <v>2015</v>
      </c>
      <c r="B94" s="36" t="s">
        <v>43</v>
      </c>
      <c r="C94" s="60">
        <v>857.16300000000001</v>
      </c>
      <c r="D94" s="50">
        <f si="4" t="shared"/>
        <v>15</v>
      </c>
      <c r="E94" s="61">
        <v>45.001846891150464</v>
      </c>
      <c r="F94" s="50">
        <f si="5" t="shared"/>
        <v>41</v>
      </c>
      <c r="G94" s="52"/>
      <c r="H94" s="50"/>
      <c r="I94"/>
      <c r="J94"/>
      <c r="K94"/>
      <c r="L94"/>
    </row>
    <row customFormat="1" r="95" s="2" spans="1:12">
      <c r="A95" s="31">
        <v>2015</v>
      </c>
      <c r="B95" s="36" t="s">
        <v>44</v>
      </c>
      <c r="C95" s="60">
        <v>3501.3539999999998</v>
      </c>
      <c r="D95" s="50">
        <f si="4" t="shared"/>
        <v>2</v>
      </c>
      <c r="E95" s="61">
        <v>33.952808708106808</v>
      </c>
      <c r="F95" s="50">
        <f si="5" t="shared"/>
        <v>43</v>
      </c>
      <c r="G95" s="52"/>
      <c r="H95" s="50"/>
      <c r="I95"/>
      <c r="J95"/>
      <c r="K95"/>
      <c r="L95"/>
    </row>
    <row customFormat="1" r="96" s="2" spans="1:12">
      <c r="A96" s="31">
        <v>2015</v>
      </c>
      <c r="B96" s="36" t="s">
        <v>45</v>
      </c>
      <c r="C96" s="60">
        <v>352.22500000000002</v>
      </c>
      <c r="D96" s="50">
        <f si="4" t="shared"/>
        <v>39</v>
      </c>
      <c r="E96" s="61">
        <v>1262.0466228797707</v>
      </c>
      <c r="F96" s="50">
        <f si="5" t="shared"/>
        <v>4</v>
      </c>
      <c r="G96" s="52"/>
      <c r="H96" s="50"/>
      <c r="I96"/>
      <c r="J96"/>
      <c r="K96"/>
      <c r="L96"/>
    </row>
    <row customFormat="1" r="97" s="2" spans="1:12">
      <c r="A97" s="31">
        <v>2015</v>
      </c>
      <c r="B97" s="36" t="s">
        <v>46</v>
      </c>
      <c r="C97" s="60">
        <v>205.86799999999999</v>
      </c>
      <c r="D97" s="50">
        <f si="4" t="shared"/>
        <v>46</v>
      </c>
      <c r="E97" s="61">
        <v>562.84676058498667</v>
      </c>
      <c r="F97" s="50">
        <f si="5" t="shared"/>
        <v>9</v>
      </c>
      <c r="G97" s="52"/>
      <c r="H97" s="50"/>
      <c r="I97"/>
      <c r="J97"/>
      <c r="K97"/>
      <c r="L97"/>
    </row>
    <row customFormat="1" r="98" s="2" spans="1:12">
      <c r="A98" s="31">
        <v>2015</v>
      </c>
      <c r="B98" s="36" t="s">
        <v>47</v>
      </c>
      <c r="C98" s="60">
        <v>1032.2260000000001</v>
      </c>
      <c r="D98" s="50">
        <f si="4" t="shared"/>
        <v>11</v>
      </c>
      <c r="E98" s="61">
        <v>25.652131439075255</v>
      </c>
      <c r="F98" s="50">
        <f si="5" t="shared"/>
        <v>45</v>
      </c>
      <c r="G98" s="52"/>
      <c r="H98" s="50"/>
      <c r="I98"/>
      <c r="J98"/>
      <c r="K98"/>
      <c r="L98"/>
    </row>
    <row customFormat="1" r="99" s="2" spans="1:12">
      <c r="A99" s="31">
        <v>2015</v>
      </c>
      <c r="B99" s="36" t="s">
        <v>48</v>
      </c>
      <c r="C99" s="60">
        <v>687.64499999999998</v>
      </c>
      <c r="D99" s="50">
        <f si="4" t="shared"/>
        <v>20</v>
      </c>
      <c r="E99" s="61">
        <v>153.10584788200259</v>
      </c>
      <c r="F99" s="50">
        <f si="5" t="shared"/>
        <v>27</v>
      </c>
      <c r="G99" s="52"/>
      <c r="H99" s="50"/>
      <c r="I99"/>
      <c r="J99"/>
      <c r="K99"/>
      <c r="L99"/>
    </row>
    <row customFormat="1" r="100" s="2" spans="1:12">
      <c r="A100" s="31">
        <v>2015</v>
      </c>
      <c r="B100" s="36" t="s">
        <v>49</v>
      </c>
      <c r="C100" s="60">
        <v>443.28899999999999</v>
      </c>
      <c r="D100" s="50">
        <f si="4" t="shared"/>
        <v>34</v>
      </c>
      <c r="E100" s="61">
        <v>370.86285228586712</v>
      </c>
      <c r="F100" s="50">
        <f si="5" t="shared"/>
        <v>12</v>
      </c>
      <c r="G100" s="52"/>
      <c r="H100" s="50"/>
      <c r="I100"/>
      <c r="J100"/>
      <c r="K100"/>
      <c r="L100"/>
    </row>
    <row customFormat="1" r="101" s="2" spans="1:12">
      <c r="A101" s="31">
        <v>2015</v>
      </c>
      <c r="B101" s="36" t="s">
        <v>50</v>
      </c>
      <c r="C101" s="60">
        <v>763.23</v>
      </c>
      <c r="D101" s="50">
        <f si="4" t="shared"/>
        <v>17</v>
      </c>
      <c r="E101" s="61">
        <v>77.916702113523215</v>
      </c>
      <c r="F101" s="50">
        <f si="5" t="shared"/>
        <v>38</v>
      </c>
      <c r="G101" s="52"/>
      <c r="H101" s="50"/>
      <c r="I101"/>
      <c r="J101"/>
      <c r="K101"/>
      <c r="L101"/>
    </row>
    <row customFormat="1" r="102" s="2" spans="1:12">
      <c r="A102" s="31">
        <v>2015</v>
      </c>
      <c r="B102" s="36" t="s">
        <v>51</v>
      </c>
      <c r="C102" s="60">
        <v>259.86099999999999</v>
      </c>
      <c r="D102" s="50">
        <f si="4" t="shared"/>
        <v>43</v>
      </c>
      <c r="E102" s="61">
        <v>1352.3862512802157</v>
      </c>
      <c r="F102" s="50">
        <f si="5" t="shared"/>
        <v>3</v>
      </c>
      <c r="G102" s="52"/>
      <c r="H102" s="50"/>
      <c r="I102"/>
      <c r="J102"/>
      <c r="K102"/>
      <c r="L102"/>
    </row>
    <row customFormat="1" r="103" s="2" spans="1:12">
      <c r="A103" s="66">
        <v>2015</v>
      </c>
      <c r="B103" s="67" t="s">
        <v>52</v>
      </c>
      <c r="C103" s="68">
        <v>0</v>
      </c>
      <c r="D103" s="50" t="str">
        <f si="4" t="shared"/>
        <v/>
      </c>
      <c r="E103" s="70"/>
      <c r="F103" s="50" t="str">
        <f si="5" t="shared"/>
        <v/>
      </c>
      <c r="G103" s="52"/>
      <c r="H103" s="50"/>
      <c r="I103"/>
      <c r="J103"/>
      <c r="K103"/>
      <c r="L103"/>
    </row>
    <row customFormat="1" r="104" s="2" spans="1:12">
      <c r="A104" s="31">
        <v>2016</v>
      </c>
      <c r="B104" s="36" t="s">
        <v>1</v>
      </c>
      <c r="C104" s="60">
        <v>769.572</v>
      </c>
      <c r="D104" s="50">
        <f si="4" t="shared"/>
        <v>16</v>
      </c>
      <c r="E104" s="61">
        <v>160.80247029663869</v>
      </c>
      <c r="F104" s="50">
        <f si="5" t="shared"/>
        <v>16</v>
      </c>
      <c r="G104" s="52"/>
      <c r="H104" s="50"/>
      <c r="I104"/>
      <c r="J104"/>
      <c r="K104"/>
      <c r="L104"/>
    </row>
    <row customFormat="1" r="105" s="2" spans="1:12">
      <c r="A105" s="31">
        <v>2016</v>
      </c>
      <c r="B105" s="36" t="s">
        <v>3</v>
      </c>
      <c r="C105" s="60">
        <v>508.61500000000001</v>
      </c>
      <c r="D105" s="50">
        <f si="4" t="shared"/>
        <v>30</v>
      </c>
      <c r="E105" s="61">
        <v>712.48963376367226</v>
      </c>
      <c r="F105" s="50">
        <f si="5" t="shared"/>
        <v>1</v>
      </c>
      <c r="G105" s="52"/>
      <c r="H105" s="50"/>
      <c r="I105"/>
      <c r="J105"/>
      <c r="K105"/>
      <c r="L105"/>
    </row>
    <row customFormat="1" r="106" s="2" spans="1:12">
      <c r="A106" s="31">
        <v>2016</v>
      </c>
      <c r="B106" s="36" t="s">
        <v>4</v>
      </c>
      <c r="C106" s="60">
        <v>742.16600000000005</v>
      </c>
      <c r="D106" s="50">
        <f si="4" t="shared"/>
        <v>18</v>
      </c>
      <c r="E106" s="61">
        <v>115.74643102720384</v>
      </c>
      <c r="F106" s="50">
        <f si="5" t="shared"/>
        <v>39</v>
      </c>
      <c r="G106" s="52"/>
      <c r="H106" s="50"/>
      <c r="I106"/>
      <c r="J106"/>
      <c r="K106"/>
      <c r="L106"/>
    </row>
    <row customFormat="1" r="107" s="2" spans="1:12">
      <c r="A107" s="31">
        <v>2016</v>
      </c>
      <c r="B107" s="36" t="s">
        <v>5</v>
      </c>
      <c r="C107" s="60">
        <v>525.17499999999995</v>
      </c>
      <c r="D107" s="50">
        <f si="4" t="shared"/>
        <v>28</v>
      </c>
      <c r="E107" s="61">
        <v>179.71308186676441</v>
      </c>
      <c r="F107" s="50">
        <f si="5" t="shared"/>
        <v>12</v>
      </c>
      <c r="G107" s="52"/>
      <c r="H107" s="50"/>
      <c r="I107"/>
      <c r="J107"/>
      <c r="K107"/>
      <c r="L107"/>
    </row>
    <row customFormat="1" r="108" s="2" spans="1:12">
      <c r="A108" s="31">
        <v>2016</v>
      </c>
      <c r="B108" s="36" t="s">
        <v>6</v>
      </c>
      <c r="C108" s="60">
        <v>3723.002</v>
      </c>
      <c r="D108" s="50">
        <f si="4" t="shared"/>
        <v>1</v>
      </c>
      <c r="E108" s="61">
        <v>99.716115896794648</v>
      </c>
      <c r="F108" s="50">
        <f si="5" t="shared"/>
        <v>48</v>
      </c>
      <c r="G108" s="52"/>
      <c r="H108" s="50"/>
      <c r="I108"/>
      <c r="J108"/>
      <c r="K108"/>
      <c r="L108"/>
    </row>
    <row customFormat="1" r="109" s="2" spans="1:12">
      <c r="A109" s="31">
        <v>2016</v>
      </c>
      <c r="B109" s="36" t="s">
        <v>7</v>
      </c>
      <c r="C109" s="60">
        <v>542.41300000000001</v>
      </c>
      <c r="D109" s="50">
        <f si="4" t="shared"/>
        <v>27</v>
      </c>
      <c r="E109" s="61">
        <v>107.43883174955309</v>
      </c>
      <c r="F109" s="50">
        <f si="5" t="shared"/>
        <v>44</v>
      </c>
      <c r="G109" s="52"/>
      <c r="H109" s="50"/>
      <c r="I109"/>
      <c r="J109"/>
      <c r="K109"/>
      <c r="L109"/>
    </row>
    <row customFormat="1" r="110" s="2" spans="1:12">
      <c r="A110" s="31">
        <v>2016</v>
      </c>
      <c r="B110" s="36" t="s">
        <v>8</v>
      </c>
      <c r="C110" s="60">
        <v>509.47399999999999</v>
      </c>
      <c r="D110" s="50">
        <f si="4" t="shared"/>
        <v>29</v>
      </c>
      <c r="E110" s="61">
        <v>142.33721532850285</v>
      </c>
      <c r="F110" s="50">
        <f si="5" t="shared"/>
        <v>23</v>
      </c>
      <c r="G110" s="52"/>
      <c r="H110" s="50"/>
      <c r="I110"/>
      <c r="J110"/>
      <c r="K110"/>
      <c r="L110"/>
    </row>
    <row customFormat="1" r="111" s="2" spans="1:12">
      <c r="A111" s="31">
        <v>2016</v>
      </c>
      <c r="B111" s="36" t="s">
        <v>9</v>
      </c>
      <c r="C111" s="60">
        <v>171.58699999999999</v>
      </c>
      <c r="D111" s="50">
        <f si="4" t="shared"/>
        <v>48</v>
      </c>
      <c r="E111" s="61">
        <v>190.70922309001247</v>
      </c>
      <c r="F111" s="50">
        <f si="5" t="shared"/>
        <v>9</v>
      </c>
      <c r="G111" s="52"/>
      <c r="H111" s="50"/>
      <c r="I111"/>
      <c r="J111"/>
      <c r="K111"/>
      <c r="L111"/>
    </row>
    <row customFormat="1" r="112" s="2" spans="1:12">
      <c r="A112" s="31">
        <v>2016</v>
      </c>
      <c r="B112" s="36" t="s">
        <v>10</v>
      </c>
      <c r="C112" s="60">
        <v>1921.8610000000001</v>
      </c>
      <c r="D112" s="50">
        <f si="4" t="shared"/>
        <v>3</v>
      </c>
      <c r="E112" s="61">
        <v>101.94348464000527</v>
      </c>
      <c r="F112" s="50">
        <f si="5" t="shared"/>
        <v>47</v>
      </c>
      <c r="G112" s="52"/>
      <c r="H112" s="50"/>
      <c r="I112"/>
      <c r="J112"/>
      <c r="K112"/>
      <c r="L112"/>
    </row>
    <row customFormat="1" r="113" s="2" spans="1:12">
      <c r="A113" s="31">
        <v>2016</v>
      </c>
      <c r="B113" s="36" t="s">
        <v>11</v>
      </c>
      <c r="C113" s="60">
        <v>1309.74</v>
      </c>
      <c r="D113" s="50">
        <f si="4" t="shared"/>
        <v>8</v>
      </c>
      <c r="E113" s="61">
        <v>134.82370205911516</v>
      </c>
      <c r="F113" s="50">
        <f si="5" t="shared"/>
        <v>28</v>
      </c>
      <c r="G113" s="52"/>
      <c r="H113" s="50"/>
      <c r="I113"/>
      <c r="J113"/>
      <c r="K113"/>
      <c r="L113"/>
    </row>
    <row customFormat="1" r="114" s="2" spans="1:12">
      <c r="A114" s="31">
        <v>2016</v>
      </c>
      <c r="B114" s="36" t="s">
        <v>12</v>
      </c>
      <c r="C114" s="60">
        <v>171.56200000000001</v>
      </c>
      <c r="D114" s="50">
        <f si="4" t="shared"/>
        <v>49</v>
      </c>
      <c r="E114" s="61">
        <v>125.78320319659811</v>
      </c>
      <c r="F114" s="50">
        <f si="5" t="shared"/>
        <v>36</v>
      </c>
      <c r="G114" s="52"/>
      <c r="H114" s="50"/>
      <c r="I114"/>
      <c r="J114"/>
      <c r="K114"/>
      <c r="L114"/>
    </row>
    <row customFormat="1" r="115" s="2" spans="1:12">
      <c r="A115" s="31">
        <v>2016</v>
      </c>
      <c r="B115" s="36" t="s">
        <v>13</v>
      </c>
      <c r="C115" s="60">
        <v>290.12799999999999</v>
      </c>
      <c r="D115" s="50">
        <f si="4" t="shared"/>
        <v>41</v>
      </c>
      <c r="E115" s="61">
        <v>184.71972235504148</v>
      </c>
      <c r="F115" s="50">
        <f si="5" t="shared"/>
        <v>10</v>
      </c>
      <c r="G115" s="52"/>
      <c r="H115" s="50"/>
      <c r="I115"/>
      <c r="J115"/>
      <c r="K115"/>
      <c r="L115"/>
    </row>
    <row customFormat="1" r="116" s="2" spans="1:12">
      <c r="A116" s="31">
        <v>2016</v>
      </c>
      <c r="B116" s="36" t="s">
        <v>14</v>
      </c>
      <c r="C116" s="60">
        <v>1442.1569999999999</v>
      </c>
      <c r="D116" s="50">
        <f si="4" t="shared"/>
        <v>6</v>
      </c>
      <c r="E116" s="61">
        <v>112.31667486624127</v>
      </c>
      <c r="F116" s="50">
        <f si="5" t="shared"/>
        <v>41</v>
      </c>
      <c r="G116" s="52"/>
      <c r="H116" s="50"/>
      <c r="I116"/>
      <c r="J116"/>
      <c r="K116"/>
      <c r="L116"/>
    </row>
    <row customFormat="1" r="117" s="2" spans="1:12">
      <c r="A117" s="31">
        <v>2016</v>
      </c>
      <c r="B117" s="36" t="s">
        <v>15</v>
      </c>
      <c r="C117" s="60">
        <v>966.53</v>
      </c>
      <c r="D117" s="50">
        <f si="4" t="shared"/>
        <v>13</v>
      </c>
      <c r="E117" s="61">
        <v>148.91897272055502</v>
      </c>
      <c r="F117" s="50">
        <f si="5" t="shared"/>
        <v>21</v>
      </c>
      <c r="G117" s="52"/>
      <c r="H117" s="50"/>
      <c r="I117"/>
      <c r="J117"/>
      <c r="K117"/>
      <c r="L117"/>
    </row>
    <row customFormat="1" ht="12.75" r="118" s="2" spans="1:12">
      <c r="A118" s="31">
        <v>2016</v>
      </c>
      <c r="B118" s="88" t="s">
        <v>70</v>
      </c>
      <c r="C118" s="60">
        <v>498.51400000000001</v>
      </c>
      <c r="D118" s="50">
        <f si="4" t="shared"/>
        <v>32</v>
      </c>
      <c r="E118" s="61">
        <v>163.43140581484741</v>
      </c>
      <c r="F118" s="50">
        <f si="5" t="shared"/>
        <v>15</v>
      </c>
      <c r="G118" s="52"/>
      <c r="H118" s="50"/>
      <c r="I118"/>
      <c r="J118"/>
      <c r="K118"/>
      <c r="L118"/>
    </row>
    <row customFormat="1" r="119" s="2" spans="1:12">
      <c r="A119" s="31">
        <v>2016</v>
      </c>
      <c r="B119" s="36" t="s">
        <v>17</v>
      </c>
      <c r="C119" s="60">
        <v>383.32100000000003</v>
      </c>
      <c r="D119" s="50">
        <f si="4" t="shared"/>
        <v>36</v>
      </c>
      <c r="E119" s="61">
        <v>134.07759284968009</v>
      </c>
      <c r="F119" s="50">
        <f si="5" t="shared"/>
        <v>30</v>
      </c>
      <c r="G119" s="52"/>
      <c r="H119" s="50"/>
      <c r="I119"/>
      <c r="J119"/>
      <c r="K119"/>
      <c r="L119"/>
    </row>
    <row customFormat="1" r="120" s="2" spans="1:12">
      <c r="A120" s="31">
        <v>2016</v>
      </c>
      <c r="B120" s="36" t="s">
        <v>18</v>
      </c>
      <c r="C120" s="60">
        <v>673.96699999999998</v>
      </c>
      <c r="D120" s="50">
        <f si="4" t="shared"/>
        <v>22</v>
      </c>
      <c r="E120" s="61">
        <v>154.9407127345892</v>
      </c>
      <c r="F120" s="50">
        <f si="5" t="shared"/>
        <v>20</v>
      </c>
      <c r="G120" s="52"/>
      <c r="H120" s="50"/>
      <c r="I120"/>
      <c r="J120"/>
      <c r="K120"/>
      <c r="L120"/>
    </row>
    <row customFormat="1" r="121" s="2" spans="1:12">
      <c r="A121" s="31">
        <v>2016</v>
      </c>
      <c r="B121" s="36" t="s">
        <v>19</v>
      </c>
      <c r="C121" s="60">
        <v>711.92700000000002</v>
      </c>
      <c r="D121" s="50">
        <f si="4" t="shared"/>
        <v>19</v>
      </c>
      <c r="E121" s="61">
        <v>156.61958284320531</v>
      </c>
      <c r="F121" s="50">
        <f si="5" t="shared"/>
        <v>19</v>
      </c>
      <c r="G121" s="52"/>
      <c r="H121" s="50"/>
      <c r="I121"/>
      <c r="J121"/>
      <c r="K121"/>
      <c r="L121"/>
    </row>
    <row customFormat="1" r="122" s="2" spans="1:12">
      <c r="A122" s="31">
        <v>2016</v>
      </c>
      <c r="B122" s="36" t="s">
        <v>20</v>
      </c>
      <c r="C122" s="60">
        <v>187.244</v>
      </c>
      <c r="D122" s="50">
        <f si="4" t="shared"/>
        <v>47</v>
      </c>
      <c r="E122" s="61">
        <v>141.06486479563586</v>
      </c>
      <c r="F122" s="50">
        <f si="5" t="shared"/>
        <v>24</v>
      </c>
      <c r="G122" s="52"/>
      <c r="H122" s="50"/>
      <c r="I122"/>
      <c r="J122"/>
      <c r="K122"/>
      <c r="L122"/>
    </row>
    <row customFormat="1" r="123" s="2" spans="1:12">
      <c r="A123" s="31">
        <v>2016</v>
      </c>
      <c r="B123" s="36" t="s">
        <v>21</v>
      </c>
      <c r="C123" s="60">
        <v>609.56399999999996</v>
      </c>
      <c r="D123" s="50">
        <f si="4" t="shared"/>
        <v>26</v>
      </c>
      <c r="E123" s="61">
        <v>105.31329705545912</v>
      </c>
      <c r="F123" s="50">
        <f si="5" t="shared"/>
        <v>45</v>
      </c>
      <c r="G123" s="52"/>
      <c r="H123" s="50"/>
      <c r="I123"/>
      <c r="J123"/>
      <c r="K123"/>
      <c r="L123"/>
    </row>
    <row customFormat="1" r="124" s="2" spans="1:12">
      <c r="A124" s="31">
        <v>2016</v>
      </c>
      <c r="B124" s="36" t="s">
        <v>22</v>
      </c>
      <c r="C124" s="60">
        <v>616.06399999999996</v>
      </c>
      <c r="D124" s="50">
        <f si="4" t="shared"/>
        <v>25</v>
      </c>
      <c r="E124" s="61">
        <v>93.853922709269071</v>
      </c>
      <c r="F124" s="50">
        <f si="5" t="shared"/>
        <v>49</v>
      </c>
      <c r="G124" s="52"/>
      <c r="H124" s="50"/>
      <c r="I124"/>
      <c r="J124"/>
      <c r="K124"/>
      <c r="L124"/>
    </row>
    <row customFormat="1" r="125" s="2" spans="1:12">
      <c r="A125" s="31">
        <v>2016</v>
      </c>
      <c r="B125" s="36" t="s">
        <v>23</v>
      </c>
      <c r="C125" s="60">
        <v>1067.99</v>
      </c>
      <c r="D125" s="50">
        <f si="4" t="shared"/>
        <v>9</v>
      </c>
      <c r="E125" s="61">
        <v>108.13448248559358</v>
      </c>
      <c r="F125" s="50">
        <f si="5" t="shared"/>
        <v>43</v>
      </c>
      <c r="G125" s="52"/>
      <c r="H125" s="50"/>
      <c r="I125"/>
      <c r="J125"/>
      <c r="K125"/>
      <c r="L125"/>
    </row>
    <row customFormat="1" r="126" s="2" spans="1:12">
      <c r="A126" s="31">
        <v>2016</v>
      </c>
      <c r="B126" s="36" t="s">
        <v>24</v>
      </c>
      <c r="C126" s="60">
        <v>661.44200000000001</v>
      </c>
      <c r="D126" s="50">
        <f si="4" t="shared"/>
        <v>23</v>
      </c>
      <c r="E126" s="61">
        <v>124.5555434619271</v>
      </c>
      <c r="F126" s="50">
        <f si="5" t="shared"/>
        <v>37</v>
      </c>
      <c r="G126" s="52"/>
      <c r="H126" s="50"/>
      <c r="I126"/>
      <c r="J126"/>
      <c r="K126"/>
      <c r="L126"/>
    </row>
    <row customFormat="1" r="127" s="2" spans="1:12">
      <c r="A127" s="31">
        <v>2016</v>
      </c>
      <c r="B127" s="36" t="s">
        <v>25</v>
      </c>
      <c r="C127" s="60">
        <v>490.58800000000002</v>
      </c>
      <c r="D127" s="50">
        <f si="4" t="shared"/>
        <v>33</v>
      </c>
      <c r="E127" s="61">
        <v>165.13605207466918</v>
      </c>
      <c r="F127" s="50">
        <f si="5" t="shared"/>
        <v>14</v>
      </c>
      <c r="G127" s="52"/>
      <c r="H127" s="50"/>
      <c r="I127"/>
      <c r="J127"/>
      <c r="K127"/>
      <c r="L127"/>
    </row>
    <row customFormat="1" r="128" s="2" spans="1:12">
      <c r="A128" s="31">
        <v>2016</v>
      </c>
      <c r="B128" s="36" t="s">
        <v>26</v>
      </c>
      <c r="C128" s="60">
        <v>960.27499999999998</v>
      </c>
      <c r="D128" s="50">
        <f si="4" t="shared"/>
        <v>14</v>
      </c>
      <c r="E128" s="61">
        <v>160.15033142458788</v>
      </c>
      <c r="F128" s="50">
        <f si="5" t="shared"/>
        <v>18</v>
      </c>
      <c r="G128" s="52"/>
      <c r="H128" s="50"/>
      <c r="I128"/>
      <c r="J128"/>
      <c r="K128"/>
      <c r="L128"/>
    </row>
    <row customFormat="1" r="129" s="2" spans="1:12">
      <c r="A129" s="31">
        <v>2016</v>
      </c>
      <c r="B129" s="36" t="s">
        <v>27</v>
      </c>
      <c r="C129" s="60">
        <v>416.185</v>
      </c>
      <c r="D129" s="50">
        <f si="4" t="shared"/>
        <v>35</v>
      </c>
      <c r="E129" s="61">
        <v>420.14486535598013</v>
      </c>
      <c r="F129" s="50">
        <f si="5" t="shared"/>
        <v>3</v>
      </c>
      <c r="G129" s="52"/>
      <c r="H129" s="50"/>
      <c r="I129"/>
      <c r="J129"/>
      <c r="K129"/>
      <c r="L129"/>
    </row>
    <row customFormat="1" r="130" s="2" spans="1:12">
      <c r="A130" s="31">
        <v>2016</v>
      </c>
      <c r="B130" s="36" t="s">
        <v>28</v>
      </c>
      <c r="C130" s="60">
        <v>293.19099999999997</v>
      </c>
      <c r="D130" s="50">
        <f si="4" t="shared"/>
        <v>40</v>
      </c>
      <c r="E130" s="61">
        <v>160.22548111472705</v>
      </c>
      <c r="F130" s="50">
        <f si="5" t="shared"/>
        <v>17</v>
      </c>
      <c r="G130" s="52"/>
      <c r="H130" s="50"/>
      <c r="I130"/>
      <c r="J130"/>
      <c r="K130"/>
      <c r="L130"/>
    </row>
    <row customFormat="1" r="131" s="2" spans="1:12">
      <c r="A131" s="31">
        <v>2016</v>
      </c>
      <c r="B131" s="36" t="s">
        <v>29</v>
      </c>
      <c r="C131" s="60">
        <v>368.33199999999999</v>
      </c>
      <c r="D131" s="50">
        <f ref="D131:D194" si="6" t="shared">IF(OR(C131="",B131="District of Columbia"),"",COUNTIFS($A:$A,A131,$C:$C,"&gt;"&amp;C131)+1)</f>
        <v>38</v>
      </c>
      <c r="E131" s="61">
        <v>136.24300118402377</v>
      </c>
      <c r="F131" s="50">
        <f ref="F131:F194" si="7" t="shared">IF(OR(E131="",$B131="District of Columbia"),"",COUNTIFS($A$2:$A$358,$A131,$E$2:$E$358,"&gt;"&amp;E131)+1)</f>
        <v>26</v>
      </c>
      <c r="G131" s="52"/>
      <c r="H131" s="50"/>
      <c r="I131"/>
      <c r="J131"/>
      <c r="K131"/>
      <c r="L131"/>
    </row>
    <row customFormat="1" r="132" s="2" spans="1:12">
      <c r="A132" s="31">
        <v>2016</v>
      </c>
      <c r="B132" s="36" t="s">
        <v>30</v>
      </c>
      <c r="C132" s="60">
        <v>167.596</v>
      </c>
      <c r="D132" s="50">
        <f si="6" t="shared"/>
        <v>50</v>
      </c>
      <c r="E132" s="61">
        <v>127.30257186196609</v>
      </c>
      <c r="F132" s="50">
        <f si="7" t="shared"/>
        <v>34</v>
      </c>
      <c r="G132" s="52"/>
      <c r="H132" s="50"/>
      <c r="I132"/>
      <c r="J132"/>
      <c r="K132"/>
      <c r="L132"/>
    </row>
    <row customFormat="1" r="133" s="2" spans="1:12">
      <c r="A133" s="31">
        <v>2016</v>
      </c>
      <c r="B133" s="36" t="s">
        <v>31</v>
      </c>
      <c r="C133" s="60">
        <v>1012.792</v>
      </c>
      <c r="D133" s="50">
        <f si="6" t="shared"/>
        <v>12</v>
      </c>
      <c r="E133" s="61">
        <v>115.04319833522271</v>
      </c>
      <c r="F133" s="50">
        <f si="7" t="shared"/>
        <v>40</v>
      </c>
      <c r="G133" s="52"/>
      <c r="H133" s="50"/>
      <c r="I133"/>
      <c r="J133"/>
      <c r="K133"/>
      <c r="L133"/>
    </row>
    <row customFormat="1" r="134" s="2" spans="1:12">
      <c r="A134" s="31">
        <v>2016</v>
      </c>
      <c r="B134" s="36" t="s">
        <v>32</v>
      </c>
      <c r="C134" s="60">
        <v>372.49900000000002</v>
      </c>
      <c r="D134" s="50">
        <f si="6" t="shared"/>
        <v>37</v>
      </c>
      <c r="E134" s="61">
        <v>180.39129276737935</v>
      </c>
      <c r="F134" s="50">
        <f si="7" t="shared"/>
        <v>11</v>
      </c>
      <c r="G134" s="52"/>
      <c r="H134" s="50"/>
      <c r="I134"/>
      <c r="J134"/>
      <c r="K134"/>
      <c r="L134"/>
    </row>
    <row customFormat="1" r="135" s="2" spans="1:12">
      <c r="A135" s="31">
        <v>2016</v>
      </c>
      <c r="B135" s="36" t="s">
        <v>33</v>
      </c>
      <c r="C135" s="60">
        <v>1702.65</v>
      </c>
      <c r="D135" s="50">
        <f si="6" t="shared"/>
        <v>4</v>
      </c>
      <c r="E135" s="61">
        <v>87.761541790890064</v>
      </c>
      <c r="F135" s="50">
        <f si="7" t="shared"/>
        <v>50</v>
      </c>
      <c r="G135" s="52"/>
      <c r="H135" s="50"/>
      <c r="I135"/>
      <c r="J135"/>
      <c r="K135"/>
      <c r="L135"/>
    </row>
    <row customFormat="1" r="136" s="2" spans="1:12">
      <c r="A136" s="31">
        <v>2016</v>
      </c>
      <c r="B136" s="36" t="s">
        <v>34</v>
      </c>
      <c r="C136" s="60">
        <v>1057.922</v>
      </c>
      <c r="D136" s="50">
        <f si="6" t="shared"/>
        <v>10</v>
      </c>
      <c r="E136" s="61">
        <v>110.66722401869221</v>
      </c>
      <c r="F136" s="50">
        <f si="7" t="shared"/>
        <v>42</v>
      </c>
      <c r="G136" s="52"/>
      <c r="H136" s="50"/>
      <c r="I136"/>
      <c r="J136"/>
      <c r="K136"/>
      <c r="L136"/>
    </row>
    <row customFormat="1" r="137" s="2" spans="1:12">
      <c r="A137" s="31">
        <v>2016</v>
      </c>
      <c r="B137" s="36" t="s">
        <v>35</v>
      </c>
      <c r="C137" s="60">
        <v>251.83099999999999</v>
      </c>
      <c r="D137" s="50">
        <f si="6" t="shared"/>
        <v>44</v>
      </c>
      <c r="E137" s="61">
        <v>373.44534325901429</v>
      </c>
      <c r="F137" s="50">
        <f si="7" t="shared"/>
        <v>4</v>
      </c>
      <c r="G137" s="52"/>
      <c r="H137" s="50"/>
      <c r="I137"/>
      <c r="J137"/>
      <c r="K137"/>
      <c r="L137"/>
    </row>
    <row customFormat="1" r="138" s="2" spans="1:12">
      <c r="A138" s="31">
        <v>2016</v>
      </c>
      <c r="B138" s="36" t="s">
        <v>36</v>
      </c>
      <c r="C138" s="60">
        <v>1359.663</v>
      </c>
      <c r="D138" s="50">
        <f si="6" t="shared"/>
        <v>7</v>
      </c>
      <c r="E138" s="61">
        <v>117.82103574761678</v>
      </c>
      <c r="F138" s="50">
        <f si="7" t="shared"/>
        <v>38</v>
      </c>
      <c r="G138" s="52"/>
      <c r="H138" s="50"/>
      <c r="I138"/>
      <c r="J138"/>
      <c r="K138"/>
      <c r="L138"/>
    </row>
    <row customFormat="1" r="139" s="2" spans="1:12">
      <c r="A139" s="31">
        <v>2016</v>
      </c>
      <c r="B139" s="36" t="s">
        <v>37</v>
      </c>
      <c r="C139" s="60">
        <v>643.31600000000003</v>
      </c>
      <c r="D139" s="50">
        <f si="6" t="shared"/>
        <v>24</v>
      </c>
      <c r="E139" s="61">
        <v>171.11830063777421</v>
      </c>
      <c r="F139" s="50">
        <f si="7" t="shared"/>
        <v>13</v>
      </c>
      <c r="G139" s="52"/>
      <c r="H139" s="50"/>
      <c r="I139"/>
      <c r="J139"/>
      <c r="K139"/>
      <c r="L139"/>
    </row>
    <row customFormat="1" r="140" s="2" spans="1:12">
      <c r="A140" s="31">
        <v>2016</v>
      </c>
      <c r="B140" s="36" t="s">
        <v>38</v>
      </c>
      <c r="C140" s="60">
        <v>507.00400000000002</v>
      </c>
      <c r="D140" s="50">
        <f si="6" t="shared"/>
        <v>31</v>
      </c>
      <c r="E140" s="61">
        <v>132.1326643181813</v>
      </c>
      <c r="F140" s="50">
        <f si="7" t="shared"/>
        <v>31</v>
      </c>
      <c r="G140" s="52"/>
      <c r="H140" s="50"/>
      <c r="I140"/>
      <c r="J140"/>
      <c r="K140"/>
      <c r="L140"/>
    </row>
    <row customFormat="1" r="141" s="2" spans="1:12">
      <c r="A141" s="31">
        <v>2016</v>
      </c>
      <c r="B141" s="36" t="s">
        <v>39</v>
      </c>
      <c r="C141" s="60">
        <v>1664.297</v>
      </c>
      <c r="D141" s="50">
        <f si="6" t="shared"/>
        <v>5</v>
      </c>
      <c r="E141" s="61">
        <v>130.93280766059399</v>
      </c>
      <c r="F141" s="50">
        <f si="7" t="shared"/>
        <v>32</v>
      </c>
      <c r="G141" s="52"/>
      <c r="H141" s="50"/>
      <c r="I141"/>
      <c r="J141"/>
      <c r="K141"/>
      <c r="L141"/>
    </row>
    <row customFormat="1" r="142" s="2" spans="1:12">
      <c r="A142" s="31">
        <v>2016</v>
      </c>
      <c r="B142" s="36" t="s">
        <v>40</v>
      </c>
      <c r="C142" s="60">
        <v>221.83699999999999</v>
      </c>
      <c r="D142" s="50">
        <f si="6" t="shared"/>
        <v>45</v>
      </c>
      <c r="E142" s="61">
        <v>210.65581087060977</v>
      </c>
      <c r="F142" s="50">
        <f si="7" t="shared"/>
        <v>8</v>
      </c>
      <c r="G142" s="52"/>
      <c r="H142" s="50"/>
      <c r="I142"/>
      <c r="J142"/>
      <c r="K142"/>
      <c r="L142"/>
    </row>
    <row customFormat="1" r="143" s="2" spans="1:12">
      <c r="A143" s="31">
        <v>2016</v>
      </c>
      <c r="B143" s="36" t="s">
        <v>41</v>
      </c>
      <c r="C143" s="60">
        <v>679.23699999999997</v>
      </c>
      <c r="D143" s="50">
        <f si="6" t="shared"/>
        <v>21</v>
      </c>
      <c r="E143" s="61">
        <v>146.50442487419897</v>
      </c>
      <c r="F143" s="50">
        <f si="7" t="shared"/>
        <v>22</v>
      </c>
      <c r="G143" s="52"/>
      <c r="H143" s="50"/>
      <c r="I143"/>
      <c r="J143"/>
      <c r="K143"/>
      <c r="L143"/>
    </row>
    <row customFormat="1" r="144" s="2" spans="1:12">
      <c r="A144" s="31">
        <v>2016</v>
      </c>
      <c r="B144" s="36" t="s">
        <v>42</v>
      </c>
      <c r="C144" s="60">
        <v>286.06</v>
      </c>
      <c r="D144" s="50">
        <f si="6" t="shared"/>
        <v>42</v>
      </c>
      <c r="E144" s="61">
        <v>350.48125931153453</v>
      </c>
      <c r="F144" s="50">
        <f si="7" t="shared"/>
        <v>5</v>
      </c>
      <c r="G144" s="52"/>
      <c r="H144" s="50"/>
      <c r="I144"/>
      <c r="J144"/>
      <c r="K144"/>
      <c r="L144"/>
    </row>
    <row customFormat="1" r="145" s="2" spans="1:12">
      <c r="A145" s="31">
        <v>2016</v>
      </c>
      <c r="B145" s="36" t="s">
        <v>43</v>
      </c>
      <c r="C145" s="60">
        <v>857.16300000000001</v>
      </c>
      <c r="D145" s="50">
        <f si="6" t="shared"/>
        <v>15</v>
      </c>
      <c r="E145" s="61">
        <v>134.84555018792983</v>
      </c>
      <c r="F145" s="50">
        <f si="7" t="shared"/>
        <v>27</v>
      </c>
      <c r="G145" s="52"/>
      <c r="H145" s="50"/>
      <c r="I145"/>
      <c r="J145"/>
      <c r="K145"/>
      <c r="L145"/>
    </row>
    <row customFormat="1" r="146" s="2" spans="1:12">
      <c r="A146" s="31">
        <v>2016</v>
      </c>
      <c r="B146" s="36" t="s">
        <v>44</v>
      </c>
      <c r="C146" s="60">
        <v>3501.3539999999998</v>
      </c>
      <c r="D146" s="50">
        <f si="6" t="shared"/>
        <v>2</v>
      </c>
      <c r="E146" s="61">
        <v>138.69101043951338</v>
      </c>
      <c r="F146" s="50">
        <f si="7" t="shared"/>
        <v>25</v>
      </c>
      <c r="G146" s="52"/>
      <c r="H146" s="50"/>
      <c r="I146"/>
      <c r="J146"/>
      <c r="K146"/>
      <c r="L146"/>
    </row>
    <row customFormat="1" r="147" s="2" spans="1:12">
      <c r="A147" s="31">
        <v>2016</v>
      </c>
      <c r="B147" s="36" t="s">
        <v>45</v>
      </c>
      <c r="C147" s="60">
        <v>352.22500000000002</v>
      </c>
      <c r="D147" s="50">
        <f si="6" t="shared"/>
        <v>39</v>
      </c>
      <c r="E147" s="61">
        <v>126.95784880472731</v>
      </c>
      <c r="F147" s="50">
        <f si="7" t="shared"/>
        <v>35</v>
      </c>
      <c r="G147" s="52"/>
      <c r="H147" s="50"/>
      <c r="I147"/>
      <c r="J147"/>
      <c r="K147"/>
      <c r="L147"/>
    </row>
    <row customFormat="1" r="148" s="2" spans="1:12">
      <c r="A148" s="31">
        <v>2016</v>
      </c>
      <c r="B148" s="36" t="s">
        <v>46</v>
      </c>
      <c r="C148" s="60">
        <v>205.86799999999999</v>
      </c>
      <c r="D148" s="50">
        <f si="6" t="shared"/>
        <v>46</v>
      </c>
      <c r="E148" s="61">
        <v>328.97192677439148</v>
      </c>
      <c r="F148" s="50">
        <f si="7" t="shared"/>
        <v>6</v>
      </c>
      <c r="G148" s="52"/>
      <c r="H148" s="50"/>
      <c r="I148"/>
      <c r="J148"/>
      <c r="K148"/>
      <c r="L148"/>
    </row>
    <row customFormat="1" r="149" s="2" spans="1:12">
      <c r="A149" s="31">
        <v>2016</v>
      </c>
      <c r="B149" s="36" t="s">
        <v>47</v>
      </c>
      <c r="C149" s="60">
        <v>1032.2260000000001</v>
      </c>
      <c r="D149" s="50">
        <f si="6" t="shared"/>
        <v>11</v>
      </c>
      <c r="E149" s="61">
        <v>128.62026651461565</v>
      </c>
      <c r="F149" s="50">
        <f si="7" t="shared"/>
        <v>33</v>
      </c>
      <c r="G149" s="52"/>
      <c r="H149" s="50"/>
      <c r="I149"/>
      <c r="J149"/>
      <c r="K149"/>
      <c r="L149"/>
    </row>
    <row customFormat="1" r="150" s="2" spans="1:12">
      <c r="A150" s="31">
        <v>2016</v>
      </c>
      <c r="B150" s="36" t="s">
        <v>48</v>
      </c>
      <c r="C150" s="60">
        <v>687.64499999999998</v>
      </c>
      <c r="D150" s="50">
        <f si="6" t="shared"/>
        <v>20</v>
      </c>
      <c r="E150" s="61">
        <v>101.99556179249474</v>
      </c>
      <c r="F150" s="50">
        <f si="7" t="shared"/>
        <v>46</v>
      </c>
      <c r="G150" s="52"/>
      <c r="H150" s="50"/>
      <c r="I150"/>
      <c r="J150"/>
      <c r="K150"/>
      <c r="L150"/>
    </row>
    <row customFormat="1" r="151" s="2" spans="1:12">
      <c r="A151" s="31">
        <v>2016</v>
      </c>
      <c r="B151" s="36" t="s">
        <v>49</v>
      </c>
      <c r="C151" s="60">
        <v>443.28899999999999</v>
      </c>
      <c r="D151" s="50">
        <f si="6" t="shared"/>
        <v>34</v>
      </c>
      <c r="E151" s="61">
        <v>239.07601004435392</v>
      </c>
      <c r="F151" s="50">
        <f si="7" t="shared"/>
        <v>7</v>
      </c>
      <c r="G151" s="52"/>
      <c r="H151" s="50"/>
      <c r="I151"/>
      <c r="J151"/>
      <c r="K151"/>
      <c r="L151"/>
    </row>
    <row customFormat="1" r="152" s="2" spans="1:12">
      <c r="A152" s="31">
        <v>2016</v>
      </c>
      <c r="B152" s="36" t="s">
        <v>50</v>
      </c>
      <c r="C152" s="60">
        <v>763.23</v>
      </c>
      <c r="D152" s="50">
        <f si="6" t="shared"/>
        <v>17</v>
      </c>
      <c r="E152" s="61">
        <v>134.15258342549515</v>
      </c>
      <c r="F152" s="50">
        <f si="7" t="shared"/>
        <v>29</v>
      </c>
      <c r="G152" s="52"/>
      <c r="H152" s="50"/>
      <c r="I152"/>
      <c r="J152"/>
      <c r="K152"/>
      <c r="L152"/>
    </row>
    <row customFormat="1" r="153" s="2" spans="1:12">
      <c r="A153" s="31">
        <v>2016</v>
      </c>
      <c r="B153" s="36" t="s">
        <v>51</v>
      </c>
      <c r="C153" s="60">
        <v>259.86099999999999</v>
      </c>
      <c r="D153" s="50">
        <f si="6" t="shared"/>
        <v>43</v>
      </c>
      <c r="E153" s="61">
        <v>460.45417979367704</v>
      </c>
      <c r="F153" s="50">
        <f si="7" t="shared"/>
        <v>2</v>
      </c>
      <c r="G153" s="52"/>
      <c r="H153" s="50"/>
      <c r="I153"/>
      <c r="J153"/>
      <c r="K153"/>
      <c r="L153"/>
    </row>
    <row customFormat="1" r="154" s="2" spans="1:12">
      <c r="A154" s="66">
        <v>2016</v>
      </c>
      <c r="B154" s="67" t="s">
        <v>52</v>
      </c>
      <c r="C154" s="68">
        <v>161.85</v>
      </c>
      <c r="D154" s="50" t="str">
        <f si="6" t="shared"/>
        <v/>
      </c>
      <c r="E154" s="70"/>
      <c r="F154" s="50" t="str">
        <f si="7" t="shared"/>
        <v/>
      </c>
      <c r="G154" s="52"/>
      <c r="H154" s="50"/>
      <c r="I154"/>
      <c r="J154"/>
      <c r="K154"/>
      <c r="L154"/>
    </row>
    <row customFormat="1" r="155" s="2" spans="1:12">
      <c r="A155" s="31">
        <v>2017</v>
      </c>
      <c r="B155" s="36" t="s">
        <v>1</v>
      </c>
      <c r="C155" s="60">
        <v>769.572</v>
      </c>
      <c r="D155" s="50">
        <f si="6" t="shared"/>
        <v>16</v>
      </c>
      <c r="E155" s="61">
        <v>160.80247029663869</v>
      </c>
      <c r="F155" s="50">
        <f si="7" t="shared"/>
        <v>16</v>
      </c>
      <c r="G155" s="52"/>
      <c r="H155" s="50"/>
      <c r="I155"/>
      <c r="J155"/>
      <c r="K155" s="63"/>
      <c r="L155"/>
    </row>
    <row customFormat="1" r="156" s="2" spans="1:12">
      <c r="A156" s="31">
        <v>2017</v>
      </c>
      <c r="B156" s="36" t="s">
        <v>3</v>
      </c>
      <c r="C156" s="60">
        <v>508.61500000000001</v>
      </c>
      <c r="D156" s="50">
        <f si="6" t="shared"/>
        <v>30</v>
      </c>
      <c r="E156" s="61">
        <v>712.48963376367226</v>
      </c>
      <c r="F156" s="50">
        <f si="7" t="shared"/>
        <v>1</v>
      </c>
      <c r="G156" s="52"/>
      <c r="H156" s="50"/>
      <c r="I156"/>
      <c r="J156"/>
      <c r="K156" s="63"/>
      <c r="L156"/>
    </row>
    <row customFormat="1" r="157" s="2" spans="1:12">
      <c r="A157" s="31">
        <v>2017</v>
      </c>
      <c r="B157" s="36" t="s">
        <v>4</v>
      </c>
      <c r="C157" s="60">
        <v>742.16600000000005</v>
      </c>
      <c r="D157" s="50">
        <f si="6" t="shared"/>
        <v>18</v>
      </c>
      <c r="E157" s="61">
        <v>115.74643102720384</v>
      </c>
      <c r="F157" s="50">
        <f si="7" t="shared"/>
        <v>39</v>
      </c>
      <c r="G157" s="52"/>
      <c r="H157" s="50"/>
      <c r="I157"/>
      <c r="J157"/>
      <c r="K157" s="63"/>
      <c r="L157"/>
    </row>
    <row customFormat="1" r="158" s="2" spans="1:12">
      <c r="A158" s="31">
        <v>2017</v>
      </c>
      <c r="B158" s="36" t="s">
        <v>5</v>
      </c>
      <c r="C158" s="60">
        <v>525.17499999999995</v>
      </c>
      <c r="D158" s="50">
        <f si="6" t="shared"/>
        <v>28</v>
      </c>
      <c r="E158" s="61">
        <v>179.71308186676438</v>
      </c>
      <c r="F158" s="50">
        <f si="7" t="shared"/>
        <v>12</v>
      </c>
      <c r="G158" s="52"/>
      <c r="H158" s="50"/>
      <c r="I158"/>
      <c r="J158"/>
      <c r="K158" s="63"/>
      <c r="L158"/>
    </row>
    <row customFormat="1" r="159" s="2" spans="1:12">
      <c r="A159" s="31">
        <v>2017</v>
      </c>
      <c r="B159" s="36" t="s">
        <v>6</v>
      </c>
      <c r="C159" s="60">
        <v>3723.002</v>
      </c>
      <c r="D159" s="50">
        <f si="6" t="shared"/>
        <v>1</v>
      </c>
      <c r="E159" s="61">
        <v>99.716115896794648</v>
      </c>
      <c r="F159" s="50">
        <f si="7" t="shared"/>
        <v>48</v>
      </c>
      <c r="G159" s="52"/>
      <c r="H159" s="50"/>
      <c r="I159"/>
      <c r="J159"/>
      <c r="K159" s="63"/>
      <c r="L159"/>
    </row>
    <row customFormat="1" r="160" s="2" spans="1:12">
      <c r="A160" s="31">
        <v>2017</v>
      </c>
      <c r="B160" s="36" t="s">
        <v>7</v>
      </c>
      <c r="C160" s="60">
        <v>542.41300000000001</v>
      </c>
      <c r="D160" s="50">
        <f si="6" t="shared"/>
        <v>27</v>
      </c>
      <c r="E160" s="61">
        <v>107.43883174955309</v>
      </c>
      <c r="F160" s="50">
        <f si="7" t="shared"/>
        <v>44</v>
      </c>
      <c r="G160" s="52"/>
      <c r="H160" s="50"/>
      <c r="I160"/>
      <c r="J160"/>
      <c r="K160" s="63"/>
      <c r="L160"/>
    </row>
    <row customFormat="1" r="161" s="2" spans="1:12">
      <c r="A161" s="31">
        <v>2017</v>
      </c>
      <c r="B161" s="36" t="s">
        <v>8</v>
      </c>
      <c r="C161" s="60">
        <v>509.47399999999999</v>
      </c>
      <c r="D161" s="50">
        <f si="6" t="shared"/>
        <v>29</v>
      </c>
      <c r="E161" s="61">
        <v>142.33721532850285</v>
      </c>
      <c r="F161" s="50">
        <f si="7" t="shared"/>
        <v>23</v>
      </c>
      <c r="G161" s="52"/>
      <c r="H161" s="50"/>
      <c r="I161"/>
      <c r="J161"/>
      <c r="K161" s="63"/>
      <c r="L161"/>
    </row>
    <row customFormat="1" r="162" s="2" spans="1:12">
      <c r="A162" s="31">
        <v>2017</v>
      </c>
      <c r="B162" s="36" t="s">
        <v>9</v>
      </c>
      <c r="C162" s="60">
        <v>171.58699999999999</v>
      </c>
      <c r="D162" s="50">
        <f si="6" t="shared"/>
        <v>48</v>
      </c>
      <c r="E162" s="61">
        <v>190.70922309001247</v>
      </c>
      <c r="F162" s="50">
        <f si="7" t="shared"/>
        <v>9</v>
      </c>
      <c r="G162" s="52"/>
      <c r="H162" s="50"/>
      <c r="I162"/>
      <c r="J162"/>
      <c r="K162" s="63"/>
      <c r="L162"/>
    </row>
    <row customFormat="1" r="163" s="2" spans="1:12">
      <c r="A163" s="31">
        <v>2017</v>
      </c>
      <c r="B163" s="36" t="s">
        <v>10</v>
      </c>
      <c r="C163" s="60">
        <v>1921.8610000000001</v>
      </c>
      <c r="D163" s="50">
        <f si="6" t="shared"/>
        <v>3</v>
      </c>
      <c r="E163" s="61">
        <v>101.94348464000527</v>
      </c>
      <c r="F163" s="50">
        <f si="7" t="shared"/>
        <v>47</v>
      </c>
      <c r="G163" s="52"/>
      <c r="H163" s="50"/>
      <c r="I163"/>
      <c r="J163" s="74"/>
      <c r="K163" s="63"/>
      <c r="L163"/>
    </row>
    <row customFormat="1" r="164" s="2" spans="1:12">
      <c r="A164" s="31">
        <v>2017</v>
      </c>
      <c r="B164" s="36" t="s">
        <v>11</v>
      </c>
      <c r="C164" s="60">
        <v>1309.74</v>
      </c>
      <c r="D164" s="50">
        <f si="6" t="shared"/>
        <v>8</v>
      </c>
      <c r="E164" s="61">
        <v>134.82370205911516</v>
      </c>
      <c r="F164" s="50">
        <f si="7" t="shared"/>
        <v>28</v>
      </c>
      <c r="G164" s="52"/>
      <c r="H164" s="50"/>
      <c r="I164"/>
      <c r="J164"/>
      <c r="K164" s="63"/>
      <c r="L164"/>
    </row>
    <row customFormat="1" r="165" s="2" spans="1:12">
      <c r="A165" s="31">
        <v>2017</v>
      </c>
      <c r="B165" s="36" t="s">
        <v>12</v>
      </c>
      <c r="C165" s="60">
        <v>171.56200000000001</v>
      </c>
      <c r="D165" s="50">
        <f si="6" t="shared"/>
        <v>49</v>
      </c>
      <c r="E165" s="61">
        <v>125.78320319659811</v>
      </c>
      <c r="F165" s="50">
        <f si="7" t="shared"/>
        <v>36</v>
      </c>
      <c r="G165" s="52"/>
      <c r="H165" s="50"/>
      <c r="I165"/>
      <c r="J165"/>
      <c r="K165" s="63"/>
      <c r="L165"/>
    </row>
    <row customFormat="1" r="166" s="2" spans="1:12">
      <c r="A166" s="31">
        <v>2017</v>
      </c>
      <c r="B166" s="36" t="s">
        <v>13</v>
      </c>
      <c r="C166" s="60">
        <v>290.12799999999999</v>
      </c>
      <c r="D166" s="50">
        <f si="6" t="shared"/>
        <v>41</v>
      </c>
      <c r="E166" s="61">
        <v>184.71972235504148</v>
      </c>
      <c r="F166" s="50">
        <f si="7" t="shared"/>
        <v>10</v>
      </c>
      <c r="G166" s="52"/>
      <c r="H166" s="50"/>
      <c r="I166"/>
      <c r="J166"/>
      <c r="K166" s="63"/>
      <c r="L166"/>
    </row>
    <row customFormat="1" r="167" s="2" spans="1:12">
      <c r="A167" s="31">
        <v>2017</v>
      </c>
      <c r="B167" s="36" t="s">
        <v>14</v>
      </c>
      <c r="C167" s="60">
        <v>1442.1569999999999</v>
      </c>
      <c r="D167" s="50">
        <f si="6" t="shared"/>
        <v>6</v>
      </c>
      <c r="E167" s="61">
        <v>112.31667486624127</v>
      </c>
      <c r="F167" s="50">
        <f si="7" t="shared"/>
        <v>41</v>
      </c>
      <c r="G167" s="52"/>
      <c r="H167" s="50"/>
      <c r="I167"/>
      <c r="J167"/>
      <c r="K167" s="63"/>
      <c r="L167"/>
    </row>
    <row customFormat="1" r="168" s="2" spans="1:12">
      <c r="A168" s="31">
        <v>2017</v>
      </c>
      <c r="B168" s="36" t="s">
        <v>15</v>
      </c>
      <c r="C168" s="60">
        <v>966.53</v>
      </c>
      <c r="D168" s="50">
        <f si="6" t="shared"/>
        <v>13</v>
      </c>
      <c r="E168" s="61">
        <v>148.91897272055502</v>
      </c>
      <c r="F168" s="50">
        <f si="7" t="shared"/>
        <v>21</v>
      </c>
      <c r="G168" s="52"/>
      <c r="H168" s="50"/>
      <c r="I168"/>
      <c r="J168"/>
      <c r="K168" s="63"/>
      <c r="L168"/>
    </row>
    <row customFormat="1" ht="12.75" r="169" s="2" spans="1:12">
      <c r="A169" s="31">
        <v>2017</v>
      </c>
      <c r="B169" s="88" t="s">
        <v>69</v>
      </c>
      <c r="C169" s="60">
        <v>498.51400000000001</v>
      </c>
      <c r="D169" s="50">
        <f si="6" t="shared"/>
        <v>32</v>
      </c>
      <c r="E169" s="61">
        <v>163.43140581484741</v>
      </c>
      <c r="F169" s="50">
        <f si="7" t="shared"/>
        <v>15</v>
      </c>
      <c r="G169" s="52"/>
      <c r="H169" s="50"/>
      <c r="I169"/>
      <c r="J169"/>
      <c r="K169" s="63"/>
      <c r="L169"/>
    </row>
    <row customFormat="1" r="170" s="2" spans="1:12">
      <c r="A170" s="31">
        <v>2017</v>
      </c>
      <c r="B170" s="36" t="s">
        <v>17</v>
      </c>
      <c r="C170" s="60">
        <v>383.32100000000003</v>
      </c>
      <c r="D170" s="50">
        <f si="6" t="shared"/>
        <v>36</v>
      </c>
      <c r="E170" s="61">
        <v>134.07759284968009</v>
      </c>
      <c r="F170" s="50">
        <f si="7" t="shared"/>
        <v>30</v>
      </c>
      <c r="G170" s="52"/>
      <c r="H170" s="50"/>
      <c r="I170"/>
      <c r="J170"/>
      <c r="K170" s="63"/>
      <c r="L170"/>
    </row>
    <row customFormat="1" r="171" s="2" spans="1:12">
      <c r="A171" s="31">
        <v>2017</v>
      </c>
      <c r="B171" s="36" t="s">
        <v>18</v>
      </c>
      <c r="C171" s="60">
        <v>673.96699999999998</v>
      </c>
      <c r="D171" s="50">
        <f si="6" t="shared"/>
        <v>22</v>
      </c>
      <c r="E171" s="61">
        <v>154.9407127345892</v>
      </c>
      <c r="F171" s="50">
        <f si="7" t="shared"/>
        <v>20</v>
      </c>
      <c r="G171" s="52"/>
      <c r="H171" s="50"/>
      <c r="I171"/>
      <c r="J171"/>
      <c r="K171" s="63"/>
      <c r="L171"/>
    </row>
    <row customFormat="1" r="172" s="2" spans="1:12">
      <c r="A172" s="31">
        <v>2017</v>
      </c>
      <c r="B172" s="36" t="s">
        <v>19</v>
      </c>
      <c r="C172" s="60">
        <v>711.92700000000002</v>
      </c>
      <c r="D172" s="50">
        <f si="6" t="shared"/>
        <v>19</v>
      </c>
      <c r="E172" s="61">
        <v>156.61958284320531</v>
      </c>
      <c r="F172" s="50">
        <f si="7" t="shared"/>
        <v>19</v>
      </c>
      <c r="G172" s="52"/>
      <c r="H172" s="50"/>
      <c r="I172"/>
      <c r="J172"/>
      <c r="K172" s="63"/>
      <c r="L172"/>
    </row>
    <row customFormat="1" r="173" s="2" spans="1:12">
      <c r="A173" s="31">
        <v>2017</v>
      </c>
      <c r="B173" s="36" t="s">
        <v>20</v>
      </c>
      <c r="C173" s="60">
        <v>187.244</v>
      </c>
      <c r="D173" s="50">
        <f si="6" t="shared"/>
        <v>47</v>
      </c>
      <c r="E173" s="61">
        <v>141.06486479563586</v>
      </c>
      <c r="F173" s="50">
        <f si="7" t="shared"/>
        <v>24</v>
      </c>
      <c r="G173" s="52"/>
      <c r="H173" s="50"/>
      <c r="I173"/>
      <c r="J173"/>
      <c r="K173" s="63"/>
      <c r="L173"/>
    </row>
    <row customFormat="1" r="174" s="2" spans="1:12">
      <c r="A174" s="31">
        <v>2017</v>
      </c>
      <c r="B174" s="36" t="s">
        <v>21</v>
      </c>
      <c r="C174" s="60">
        <v>609.56399999999996</v>
      </c>
      <c r="D174" s="50">
        <f si="6" t="shared"/>
        <v>26</v>
      </c>
      <c r="E174" s="61">
        <v>105.31329705545912</v>
      </c>
      <c r="F174" s="50">
        <f si="7" t="shared"/>
        <v>45</v>
      </c>
      <c r="G174" s="52"/>
      <c r="H174" s="50"/>
      <c r="I174"/>
      <c r="J174"/>
      <c r="K174" s="63"/>
      <c r="L174"/>
    </row>
    <row customFormat="1" r="175" s="2" spans="1:12">
      <c r="A175" s="31">
        <v>2017</v>
      </c>
      <c r="B175" s="36" t="s">
        <v>22</v>
      </c>
      <c r="C175" s="60">
        <v>616.06399999999996</v>
      </c>
      <c r="D175" s="50">
        <f si="6" t="shared"/>
        <v>25</v>
      </c>
      <c r="E175" s="61">
        <v>93.853922709269071</v>
      </c>
      <c r="F175" s="50">
        <f si="7" t="shared"/>
        <v>49</v>
      </c>
      <c r="G175" s="52"/>
      <c r="H175" s="50"/>
      <c r="I175"/>
      <c r="J175"/>
      <c r="K175" s="63"/>
      <c r="L175"/>
    </row>
    <row customFormat="1" r="176" s="2" spans="1:12">
      <c r="A176" s="31">
        <v>2017</v>
      </c>
      <c r="B176" s="36" t="s">
        <v>23</v>
      </c>
      <c r="C176" s="60">
        <v>1067.99</v>
      </c>
      <c r="D176" s="50">
        <f si="6" t="shared"/>
        <v>9</v>
      </c>
      <c r="E176" s="61">
        <v>108.13448248559358</v>
      </c>
      <c r="F176" s="50">
        <f si="7" t="shared"/>
        <v>43</v>
      </c>
      <c r="G176" s="52"/>
      <c r="H176" s="50"/>
      <c r="I176"/>
      <c r="J176"/>
      <c r="K176" s="63"/>
      <c r="L176"/>
    </row>
    <row customFormat="1" r="177" s="2" spans="1:12">
      <c r="A177" s="31">
        <v>2017</v>
      </c>
      <c r="B177" s="36" t="s">
        <v>24</v>
      </c>
      <c r="C177" s="60">
        <v>661.44200000000001</v>
      </c>
      <c r="D177" s="50">
        <f si="6" t="shared"/>
        <v>23</v>
      </c>
      <c r="E177" s="61">
        <v>124.5555434619271</v>
      </c>
      <c r="F177" s="50">
        <f si="7" t="shared"/>
        <v>37</v>
      </c>
      <c r="G177" s="52"/>
      <c r="H177" s="50"/>
      <c r="I177"/>
      <c r="J177"/>
      <c r="K177" s="63"/>
      <c r="L177"/>
    </row>
    <row r="178" spans="1:12">
      <c r="A178" s="31">
        <v>2017</v>
      </c>
      <c r="B178" s="36" t="s">
        <v>25</v>
      </c>
      <c r="C178" s="60">
        <v>490.58800000000002</v>
      </c>
      <c r="D178" s="50">
        <f si="6" t="shared"/>
        <v>33</v>
      </c>
      <c r="E178" s="61">
        <v>165.13605207466918</v>
      </c>
      <c r="F178" s="50">
        <f si="7" t="shared"/>
        <v>14</v>
      </c>
      <c r="H178" s="50"/>
      <c r="K178" s="63"/>
    </row>
    <row r="179" spans="1:12">
      <c r="A179" s="31">
        <v>2017</v>
      </c>
      <c r="B179" s="36" t="s">
        <v>26</v>
      </c>
      <c r="C179" s="60">
        <v>960.27499999999998</v>
      </c>
      <c r="D179" s="50">
        <f si="6" t="shared"/>
        <v>14</v>
      </c>
      <c r="E179" s="61">
        <v>160.15033142458788</v>
      </c>
      <c r="F179" s="50">
        <f si="7" t="shared"/>
        <v>18</v>
      </c>
      <c r="H179" s="50"/>
      <c r="K179" s="63"/>
    </row>
    <row r="180" spans="1:12">
      <c r="A180" s="31">
        <v>2017</v>
      </c>
      <c r="B180" s="36" t="s">
        <v>27</v>
      </c>
      <c r="C180" s="60">
        <v>416.185</v>
      </c>
      <c r="D180" s="50">
        <f si="6" t="shared"/>
        <v>35</v>
      </c>
      <c r="E180" s="61">
        <v>420.14486535598013</v>
      </c>
      <c r="F180" s="50">
        <f si="7" t="shared"/>
        <v>3</v>
      </c>
      <c r="H180" s="50"/>
      <c r="K180" s="63"/>
    </row>
    <row r="181" spans="1:12">
      <c r="A181" s="31">
        <v>2017</v>
      </c>
      <c r="B181" s="36" t="s">
        <v>28</v>
      </c>
      <c r="C181" s="60">
        <v>293.19099999999997</v>
      </c>
      <c r="D181" s="50">
        <f si="6" t="shared"/>
        <v>40</v>
      </c>
      <c r="E181" s="61">
        <v>160.22548111472705</v>
      </c>
      <c r="F181" s="50">
        <f si="7" t="shared"/>
        <v>17</v>
      </c>
      <c r="H181" s="50"/>
      <c r="K181" s="63"/>
    </row>
    <row r="182" spans="1:12">
      <c r="A182" s="31">
        <v>2017</v>
      </c>
      <c r="B182" s="36" t="s">
        <v>29</v>
      </c>
      <c r="C182" s="60">
        <v>368.33199999999999</v>
      </c>
      <c r="D182" s="50">
        <f si="6" t="shared"/>
        <v>38</v>
      </c>
      <c r="E182" s="61">
        <v>136.24300118402377</v>
      </c>
      <c r="F182" s="50">
        <f si="7" t="shared"/>
        <v>26</v>
      </c>
      <c r="H182" s="50"/>
      <c r="K182" s="63"/>
    </row>
    <row r="183" spans="1:12">
      <c r="A183" s="31">
        <v>2017</v>
      </c>
      <c r="B183" s="36" t="s">
        <v>30</v>
      </c>
      <c r="C183" s="60">
        <v>167.596</v>
      </c>
      <c r="D183" s="50">
        <f si="6" t="shared"/>
        <v>50</v>
      </c>
      <c r="E183" s="61">
        <v>127.30257186196609</v>
      </c>
      <c r="F183" s="50">
        <f si="7" t="shared"/>
        <v>34</v>
      </c>
      <c r="H183" s="50"/>
      <c r="K183" s="63"/>
    </row>
    <row r="184" spans="1:12">
      <c r="A184" s="31">
        <v>2017</v>
      </c>
      <c r="B184" s="36" t="s">
        <v>31</v>
      </c>
      <c r="C184" s="60">
        <v>1012.792</v>
      </c>
      <c r="D184" s="50">
        <f si="6" t="shared"/>
        <v>12</v>
      </c>
      <c r="E184" s="61">
        <v>115.04319833522271</v>
      </c>
      <c r="F184" s="50">
        <f si="7" t="shared"/>
        <v>40</v>
      </c>
      <c r="H184" s="50"/>
      <c r="K184" s="63"/>
    </row>
    <row r="185" spans="1:12">
      <c r="A185" s="31">
        <v>2017</v>
      </c>
      <c r="B185" s="36" t="s">
        <v>32</v>
      </c>
      <c r="C185" s="60">
        <v>372.49900000000002</v>
      </c>
      <c r="D185" s="50">
        <f si="6" t="shared"/>
        <v>37</v>
      </c>
      <c r="E185" s="61">
        <v>180.39129276737935</v>
      </c>
      <c r="F185" s="50">
        <f si="7" t="shared"/>
        <v>11</v>
      </c>
      <c r="H185" s="50"/>
      <c r="K185" s="63"/>
    </row>
    <row r="186" spans="1:12">
      <c r="A186" s="31">
        <v>2017</v>
      </c>
      <c r="B186" s="36" t="s">
        <v>33</v>
      </c>
      <c r="C186" s="60">
        <v>1702.65</v>
      </c>
      <c r="D186" s="50">
        <f si="6" t="shared"/>
        <v>4</v>
      </c>
      <c r="E186" s="61">
        <v>87.761541790890064</v>
      </c>
      <c r="F186" s="50">
        <f si="7" t="shared"/>
        <v>50</v>
      </c>
      <c r="H186" s="50"/>
      <c r="K186" s="63"/>
    </row>
    <row r="187" spans="1:12">
      <c r="A187" s="31">
        <v>2017</v>
      </c>
      <c r="B187" s="36" t="s">
        <v>34</v>
      </c>
      <c r="C187" s="60">
        <v>1057.922</v>
      </c>
      <c r="D187" s="50">
        <f si="6" t="shared"/>
        <v>10</v>
      </c>
      <c r="E187" s="61">
        <v>110.66722401869221</v>
      </c>
      <c r="F187" s="50">
        <f si="7" t="shared"/>
        <v>42</v>
      </c>
      <c r="H187" s="50"/>
      <c r="K187" s="63"/>
    </row>
    <row r="188" spans="1:12">
      <c r="A188" s="31">
        <v>2017</v>
      </c>
      <c r="B188" s="36" t="s">
        <v>35</v>
      </c>
      <c r="C188" s="60">
        <v>251.83099999999999</v>
      </c>
      <c r="D188" s="50">
        <f si="6" t="shared"/>
        <v>44</v>
      </c>
      <c r="E188" s="61">
        <v>373.44534325901429</v>
      </c>
      <c r="F188" s="50">
        <f si="7" t="shared"/>
        <v>4</v>
      </c>
      <c r="H188" s="50"/>
      <c r="K188" s="63"/>
    </row>
    <row r="189" spans="1:12">
      <c r="A189" s="31">
        <v>2017</v>
      </c>
      <c r="B189" s="36" t="s">
        <v>36</v>
      </c>
      <c r="C189" s="60">
        <v>1359.663</v>
      </c>
      <c r="D189" s="50">
        <f si="6" t="shared"/>
        <v>7</v>
      </c>
      <c r="E189" s="61">
        <v>117.82103574761678</v>
      </c>
      <c r="F189" s="50">
        <f si="7" t="shared"/>
        <v>38</v>
      </c>
      <c r="H189" s="50"/>
      <c r="K189" s="63"/>
    </row>
    <row r="190" spans="1:12">
      <c r="A190" s="31">
        <v>2017</v>
      </c>
      <c r="B190" s="36" t="s">
        <v>37</v>
      </c>
      <c r="C190" s="60">
        <v>643.31600000000003</v>
      </c>
      <c r="D190" s="50">
        <f si="6" t="shared"/>
        <v>24</v>
      </c>
      <c r="E190" s="61">
        <v>171.11830063777421</v>
      </c>
      <c r="F190" s="50">
        <f si="7" t="shared"/>
        <v>13</v>
      </c>
      <c r="H190" s="50"/>
      <c r="K190" s="63"/>
    </row>
    <row r="191" spans="1:12">
      <c r="A191" s="31">
        <v>2017</v>
      </c>
      <c r="B191" s="36" t="s">
        <v>38</v>
      </c>
      <c r="C191" s="60">
        <v>507.00400000000002</v>
      </c>
      <c r="D191" s="50">
        <f si="6" t="shared"/>
        <v>31</v>
      </c>
      <c r="E191" s="61">
        <v>132.1326643181813</v>
      </c>
      <c r="F191" s="50">
        <f si="7" t="shared"/>
        <v>31</v>
      </c>
      <c r="H191" s="50"/>
      <c r="K191" s="63"/>
    </row>
    <row r="192" spans="1:12">
      <c r="A192" s="31">
        <v>2017</v>
      </c>
      <c r="B192" s="36" t="s">
        <v>39</v>
      </c>
      <c r="C192" s="60">
        <v>1664.297</v>
      </c>
      <c r="D192" s="50">
        <f si="6" t="shared"/>
        <v>5</v>
      </c>
      <c r="E192" s="61">
        <v>130.93280766059399</v>
      </c>
      <c r="F192" s="50">
        <f si="7" t="shared"/>
        <v>32</v>
      </c>
      <c r="H192" s="50"/>
      <c r="K192" s="63"/>
    </row>
    <row r="193" spans="1:11">
      <c r="A193" s="31">
        <v>2017</v>
      </c>
      <c r="B193" s="36" t="s">
        <v>40</v>
      </c>
      <c r="C193" s="60">
        <v>221.83699999999999</v>
      </c>
      <c r="D193" s="50">
        <f si="6" t="shared"/>
        <v>45</v>
      </c>
      <c r="E193" s="61">
        <v>210.65581087060977</v>
      </c>
      <c r="F193" s="50">
        <f si="7" t="shared"/>
        <v>8</v>
      </c>
      <c r="H193" s="50"/>
      <c r="K193" s="63"/>
    </row>
    <row r="194" spans="1:11">
      <c r="A194" s="31">
        <v>2017</v>
      </c>
      <c r="B194" s="36" t="s">
        <v>41</v>
      </c>
      <c r="C194" s="60">
        <v>679.23699999999997</v>
      </c>
      <c r="D194" s="50">
        <f si="6" t="shared"/>
        <v>21</v>
      </c>
      <c r="E194" s="61">
        <v>146.50442487419897</v>
      </c>
      <c r="F194" s="50">
        <f si="7" t="shared"/>
        <v>22</v>
      </c>
      <c r="H194" s="50"/>
      <c r="K194" s="63"/>
    </row>
    <row r="195" spans="1:11">
      <c r="A195" s="31">
        <v>2017</v>
      </c>
      <c r="B195" s="36" t="s">
        <v>42</v>
      </c>
      <c r="C195" s="60">
        <v>286.06</v>
      </c>
      <c r="D195" s="50">
        <f ref="D195:D258" si="8" t="shared">IF(OR(C195="",B195="District of Columbia"),"",COUNTIFS($A:$A,A195,$C:$C,"&gt;"&amp;C195)+1)</f>
        <v>42</v>
      </c>
      <c r="E195" s="61">
        <v>350.48125931153453</v>
      </c>
      <c r="F195" s="50">
        <f ref="F195:F258" si="9" t="shared">IF(OR(E195="",$B195="District of Columbia"),"",COUNTIFS($A$2:$A$358,$A195,$E$2:$E$358,"&gt;"&amp;E195)+1)</f>
        <v>5</v>
      </c>
      <c r="H195" s="50"/>
      <c r="K195" s="63"/>
    </row>
    <row r="196" spans="1:11">
      <c r="A196" s="31">
        <v>2017</v>
      </c>
      <c r="B196" s="36" t="s">
        <v>43</v>
      </c>
      <c r="C196" s="60">
        <v>857.16300000000001</v>
      </c>
      <c r="D196" s="50">
        <f si="8" t="shared"/>
        <v>15</v>
      </c>
      <c r="E196" s="61">
        <v>134.84555018792983</v>
      </c>
      <c r="F196" s="50">
        <f si="9" t="shared"/>
        <v>27</v>
      </c>
      <c r="H196" s="50"/>
      <c r="K196" s="63"/>
    </row>
    <row r="197" spans="1:11">
      <c r="A197" s="31">
        <v>2017</v>
      </c>
      <c r="B197" s="36" t="s">
        <v>44</v>
      </c>
      <c r="C197" s="60">
        <v>3501.3539999999998</v>
      </c>
      <c r="D197" s="50">
        <f si="8" t="shared"/>
        <v>2</v>
      </c>
      <c r="E197" s="61">
        <v>138.69101043951338</v>
      </c>
      <c r="F197" s="50">
        <f si="9" t="shared"/>
        <v>25</v>
      </c>
      <c r="H197" s="50"/>
      <c r="K197" s="63"/>
    </row>
    <row r="198" spans="1:11">
      <c r="A198" s="31">
        <v>2017</v>
      </c>
      <c r="B198" s="36" t="s">
        <v>45</v>
      </c>
      <c r="C198" s="60">
        <v>352.22500000000002</v>
      </c>
      <c r="D198" s="50">
        <f si="8" t="shared"/>
        <v>39</v>
      </c>
      <c r="E198" s="61">
        <v>126.95784880472731</v>
      </c>
      <c r="F198" s="50">
        <f si="9" t="shared"/>
        <v>35</v>
      </c>
      <c r="H198" s="50"/>
      <c r="K198" s="63"/>
    </row>
    <row r="199" spans="1:11">
      <c r="A199" s="31">
        <v>2017</v>
      </c>
      <c r="B199" s="36" t="s">
        <v>46</v>
      </c>
      <c r="C199" s="60">
        <v>205.86799999999999</v>
      </c>
      <c r="D199" s="50">
        <f si="8" t="shared"/>
        <v>46</v>
      </c>
      <c r="E199" s="61">
        <v>328.97192677439148</v>
      </c>
      <c r="F199" s="50">
        <f si="9" t="shared"/>
        <v>6</v>
      </c>
      <c r="H199" s="50"/>
      <c r="K199" s="63"/>
    </row>
    <row r="200" spans="1:11">
      <c r="A200" s="31">
        <v>2017</v>
      </c>
      <c r="B200" s="36" t="s">
        <v>47</v>
      </c>
      <c r="C200" s="60">
        <v>1032.2260000000001</v>
      </c>
      <c r="D200" s="50">
        <f si="8" t="shared"/>
        <v>11</v>
      </c>
      <c r="E200" s="61">
        <v>128.62026651461565</v>
      </c>
      <c r="F200" s="50">
        <f si="9" t="shared"/>
        <v>33</v>
      </c>
      <c r="H200" s="50"/>
      <c r="K200" s="63"/>
    </row>
    <row r="201" spans="1:11">
      <c r="A201" s="31">
        <v>2017</v>
      </c>
      <c r="B201" s="36" t="s">
        <v>48</v>
      </c>
      <c r="C201" s="60">
        <v>687.64499999999998</v>
      </c>
      <c r="D201" s="50">
        <f si="8" t="shared"/>
        <v>20</v>
      </c>
      <c r="E201" s="61">
        <v>101.99556179249474</v>
      </c>
      <c r="F201" s="50">
        <f si="9" t="shared"/>
        <v>46</v>
      </c>
      <c r="H201" s="50"/>
      <c r="K201" s="63"/>
    </row>
    <row r="202" spans="1:11">
      <c r="A202" s="31">
        <v>2017</v>
      </c>
      <c r="B202" s="36" t="s">
        <v>49</v>
      </c>
      <c r="C202" s="60">
        <v>443.28899999999999</v>
      </c>
      <c r="D202" s="50">
        <f si="8" t="shared"/>
        <v>34</v>
      </c>
      <c r="E202" s="61">
        <v>239.07601004435392</v>
      </c>
      <c r="F202" s="50">
        <f si="9" t="shared"/>
        <v>7</v>
      </c>
      <c r="H202" s="50"/>
      <c r="K202" s="63"/>
    </row>
    <row r="203" spans="1:11">
      <c r="A203" s="31">
        <v>2017</v>
      </c>
      <c r="B203" s="36" t="s">
        <v>50</v>
      </c>
      <c r="C203" s="60">
        <v>763.23</v>
      </c>
      <c r="D203" s="50">
        <f si="8" t="shared"/>
        <v>17</v>
      </c>
      <c r="E203" s="61">
        <v>134.15258342549515</v>
      </c>
      <c r="F203" s="50">
        <f si="9" t="shared"/>
        <v>29</v>
      </c>
      <c r="H203" s="50"/>
      <c r="K203" s="63"/>
    </row>
    <row r="204" spans="1:11">
      <c r="A204" s="31">
        <v>2017</v>
      </c>
      <c r="B204" s="36" t="s">
        <v>51</v>
      </c>
      <c r="C204" s="60">
        <v>259.86099999999999</v>
      </c>
      <c r="D204" s="50">
        <f si="8" t="shared"/>
        <v>43</v>
      </c>
      <c r="E204" s="61">
        <v>460.45417979367704</v>
      </c>
      <c r="F204" s="50">
        <f si="9" t="shared"/>
        <v>2</v>
      </c>
      <c r="H204" s="50"/>
      <c r="K204" s="63"/>
    </row>
    <row r="205" spans="1:11">
      <c r="A205" s="31">
        <v>2017</v>
      </c>
      <c r="B205" s="67" t="s">
        <v>52</v>
      </c>
      <c r="C205" s="60">
        <v>161.85</v>
      </c>
      <c r="D205" s="50" t="str">
        <f si="8" t="shared"/>
        <v/>
      </c>
      <c r="E205" s="61">
        <f>$O103</f>
        <v>0</v>
      </c>
      <c r="F205" s="50" t="str">
        <f si="9" t="shared"/>
        <v/>
      </c>
      <c r="H205" s="50"/>
      <c r="J205" s="82"/>
      <c r="K205" s="63"/>
    </row>
    <row r="206" spans="1:11">
      <c r="A206" s="31">
        <v>2018</v>
      </c>
      <c r="B206" s="75" t="s">
        <v>1</v>
      </c>
      <c r="C206" s="76">
        <v>798.59199999999998</v>
      </c>
      <c r="D206" s="50">
        <f si="8" t="shared"/>
        <v>16</v>
      </c>
      <c r="E206" s="78">
        <v>166.86621441415915</v>
      </c>
      <c r="F206" s="50">
        <f si="9" t="shared"/>
        <v>16</v>
      </c>
      <c r="H206" s="50"/>
    </row>
    <row r="207" spans="1:11">
      <c r="A207" s="31">
        <v>2018</v>
      </c>
      <c r="B207" s="36" t="s">
        <v>3</v>
      </c>
      <c r="C207" s="60">
        <v>527.79399999999998</v>
      </c>
      <c r="D207" s="50">
        <f si="8" t="shared"/>
        <v>30</v>
      </c>
      <c r="E207" s="61">
        <v>739.35639680831991</v>
      </c>
      <c r="F207" s="50">
        <f si="9" t="shared"/>
        <v>1</v>
      </c>
      <c r="H207" s="50"/>
    </row>
    <row r="208" spans="1:11">
      <c r="A208" s="31">
        <v>2018</v>
      </c>
      <c r="B208" s="36" t="s">
        <v>4</v>
      </c>
      <c r="C208" s="60">
        <v>770.15300000000002</v>
      </c>
      <c r="D208" s="50">
        <f si="8" t="shared"/>
        <v>18</v>
      </c>
      <c r="E208" s="61">
        <v>120.11121648646545</v>
      </c>
      <c r="F208" s="50">
        <f si="9" t="shared"/>
        <v>39</v>
      </c>
      <c r="H208" s="50"/>
    </row>
    <row r="209" spans="1:8">
      <c r="A209" s="31">
        <v>2018</v>
      </c>
      <c r="B209" s="36" t="s">
        <v>5</v>
      </c>
      <c r="C209" s="60">
        <v>544.97900000000004</v>
      </c>
      <c r="D209" s="50">
        <f si="8" t="shared"/>
        <v>28</v>
      </c>
      <c r="E209" s="61">
        <v>186.48994267180919</v>
      </c>
      <c r="F209" s="50">
        <f si="9" t="shared"/>
        <v>12</v>
      </c>
      <c r="H209" s="50"/>
    </row>
    <row r="210" spans="1:8">
      <c r="A210" s="31">
        <v>2018</v>
      </c>
      <c r="B210" s="36" t="s">
        <v>6</v>
      </c>
      <c r="C210" s="60">
        <v>3863.3939999999998</v>
      </c>
      <c r="D210" s="50">
        <f si="8" t="shared"/>
        <v>1</v>
      </c>
      <c r="E210" s="61">
        <v>103.47634620099078</v>
      </c>
      <c r="F210" s="50">
        <f si="9" t="shared"/>
        <v>48</v>
      </c>
      <c r="H210" s="50"/>
    </row>
    <row r="211" spans="1:8">
      <c r="A211" s="31">
        <v>2018</v>
      </c>
      <c r="B211" s="36" t="s">
        <v>7</v>
      </c>
      <c r="C211" s="60">
        <v>562.86699999999996</v>
      </c>
      <c r="D211" s="50">
        <f si="8" t="shared"/>
        <v>27</v>
      </c>
      <c r="E211" s="61">
        <v>111.49027200744764</v>
      </c>
      <c r="F211" s="50">
        <f si="9" t="shared"/>
        <v>44</v>
      </c>
      <c r="H211" s="50"/>
    </row>
    <row r="212" spans="1:8">
      <c r="A212" s="31">
        <v>2018</v>
      </c>
      <c r="B212" s="36" t="s">
        <v>8</v>
      </c>
      <c r="C212" s="60">
        <v>528.68600000000004</v>
      </c>
      <c r="D212" s="50">
        <f si="8" t="shared"/>
        <v>29</v>
      </c>
      <c r="E212" s="61">
        <v>147.7046778111638</v>
      </c>
      <c r="F212" s="50">
        <f si="9" t="shared"/>
        <v>24</v>
      </c>
      <c r="H212" s="50"/>
    </row>
    <row r="213" spans="1:8">
      <c r="A213" s="31">
        <v>2018</v>
      </c>
      <c r="B213" s="36" t="s">
        <v>9</v>
      </c>
      <c r="C213" s="60">
        <v>178.05799999999999</v>
      </c>
      <c r="D213" s="50">
        <f si="8" t="shared"/>
        <v>48</v>
      </c>
      <c r="E213" s="61">
        <v>197.90137274363116</v>
      </c>
      <c r="F213" s="50">
        <f si="9" t="shared"/>
        <v>9</v>
      </c>
      <c r="H213" s="50"/>
    </row>
    <row r="214" spans="1:8">
      <c r="A214" s="31">
        <v>2018</v>
      </c>
      <c r="B214" s="36" t="s">
        <v>10</v>
      </c>
      <c r="C214" s="60">
        <v>1994.3340000000001</v>
      </c>
      <c r="D214" s="50">
        <f si="8" t="shared"/>
        <v>3</v>
      </c>
      <c r="E214" s="61">
        <v>105.78775337864718</v>
      </c>
      <c r="F214" s="50">
        <f si="9" t="shared"/>
        <v>47</v>
      </c>
      <c r="H214" s="50"/>
    </row>
    <row r="215" spans="1:8">
      <c r="A215" s="31">
        <v>2018</v>
      </c>
      <c r="B215" s="36" t="s">
        <v>11</v>
      </c>
      <c r="C215" s="60">
        <v>1359.13</v>
      </c>
      <c r="D215" s="50">
        <f si="8" t="shared"/>
        <v>8</v>
      </c>
      <c r="E215" s="61">
        <v>139.90787345549893</v>
      </c>
      <c r="F215" s="50">
        <f si="9" t="shared"/>
        <v>28</v>
      </c>
      <c r="H215" s="50"/>
    </row>
    <row r="216" spans="1:8">
      <c r="A216" s="31">
        <v>2018</v>
      </c>
      <c r="B216" s="36" t="s">
        <v>12</v>
      </c>
      <c r="C216" s="60">
        <v>178.03200000000001</v>
      </c>
      <c r="D216" s="50">
        <f si="8" t="shared"/>
        <v>49</v>
      </c>
      <c r="E216" s="61">
        <v>130.5267788408666</v>
      </c>
      <c r="F216" s="50">
        <f si="9" t="shared"/>
        <v>36</v>
      </c>
      <c r="H216" s="50"/>
    </row>
    <row r="217" spans="1:8">
      <c r="A217" s="31">
        <v>2018</v>
      </c>
      <c r="B217" s="36" t="s">
        <v>13</v>
      </c>
      <c r="C217" s="60">
        <v>301.06799999999998</v>
      </c>
      <c r="D217" s="50">
        <f si="8" t="shared"/>
        <v>41</v>
      </c>
      <c r="E217" s="61">
        <v>191.6850402925179</v>
      </c>
      <c r="F217" s="50">
        <f si="9" t="shared"/>
        <v>10</v>
      </c>
      <c r="H217" s="50"/>
    </row>
    <row r="218" spans="1:8">
      <c r="A218" s="31">
        <v>2018</v>
      </c>
      <c r="B218" s="36" t="s">
        <v>14</v>
      </c>
      <c r="C218" s="60">
        <v>1496.54</v>
      </c>
      <c r="D218" s="50">
        <f si="8" t="shared"/>
        <v>6</v>
      </c>
      <c r="E218" s="61">
        <v>116.55207900687978</v>
      </c>
      <c r="F218" s="50">
        <f si="9" t="shared"/>
        <v>41</v>
      </c>
      <c r="H218" s="50"/>
    </row>
    <row r="219" spans="1:8">
      <c r="A219" s="31">
        <v>2018</v>
      </c>
      <c r="B219" s="36" t="s">
        <v>15</v>
      </c>
      <c r="C219" s="60">
        <v>1002.977</v>
      </c>
      <c r="D219" s="50">
        <f si="8" t="shared"/>
        <v>13</v>
      </c>
      <c r="E219" s="61">
        <v>154.53457678741901</v>
      </c>
      <c r="F219" s="50">
        <f si="9" t="shared"/>
        <v>21</v>
      </c>
      <c r="H219" s="50"/>
    </row>
    <row ht="12.75" r="220" spans="1:8">
      <c r="A220" s="31">
        <v>2018</v>
      </c>
      <c r="B220" s="88" t="s">
        <v>70</v>
      </c>
      <c r="C220" s="60">
        <v>517.31299999999999</v>
      </c>
      <c r="D220" s="50">
        <f si="8" t="shared"/>
        <v>32</v>
      </c>
      <c r="E220" s="61">
        <v>169.59441627776985</v>
      </c>
      <c r="F220" s="50">
        <f si="9" t="shared"/>
        <v>15</v>
      </c>
      <c r="H220" s="50"/>
    </row>
    <row r="221" spans="1:8">
      <c r="A221" s="31">
        <v>2018</v>
      </c>
      <c r="B221" s="36" t="s">
        <v>17</v>
      </c>
      <c r="C221" s="60">
        <v>397.77600000000001</v>
      </c>
      <c r="D221" s="50">
        <f si="8" t="shared"/>
        <v>36</v>
      </c>
      <c r="E221" s="61">
        <v>139.13364666526056</v>
      </c>
      <c r="F221" s="50">
        <f si="9" t="shared"/>
        <v>30</v>
      </c>
      <c r="H221" s="50"/>
    </row>
    <row r="222" spans="1:8">
      <c r="A222" s="31">
        <v>2018</v>
      </c>
      <c r="B222" s="36" t="s">
        <v>18</v>
      </c>
      <c r="C222" s="60">
        <v>699.38199999999995</v>
      </c>
      <c r="D222" s="50">
        <f si="8" t="shared"/>
        <v>22</v>
      </c>
      <c r="E222" s="61">
        <v>160.78345906215358</v>
      </c>
      <c r="F222" s="50">
        <f si="9" t="shared"/>
        <v>20</v>
      </c>
      <c r="H222" s="50"/>
    </row>
    <row r="223" spans="1:8">
      <c r="A223" s="31">
        <v>2018</v>
      </c>
      <c r="B223" s="36" t="s">
        <v>19</v>
      </c>
      <c r="C223" s="60">
        <v>738.774</v>
      </c>
      <c r="D223" s="50">
        <f si="8" t="shared"/>
        <v>19</v>
      </c>
      <c r="E223" s="61">
        <v>162.52575853339761</v>
      </c>
      <c r="F223" s="50">
        <f si="9" t="shared"/>
        <v>19</v>
      </c>
      <c r="H223" s="50"/>
    </row>
    <row r="224" spans="1:8">
      <c r="A224" s="31">
        <v>2018</v>
      </c>
      <c r="B224" s="36" t="s">
        <v>20</v>
      </c>
      <c r="C224" s="60">
        <v>194.30500000000001</v>
      </c>
      <c r="D224" s="50">
        <f si="8" t="shared"/>
        <v>47</v>
      </c>
      <c r="E224" s="61">
        <v>146.38444251413142</v>
      </c>
      <c r="F224" s="50">
        <f si="9" t="shared"/>
        <v>25</v>
      </c>
      <c r="H224" s="50"/>
    </row>
    <row r="225" spans="1:8">
      <c r="A225" s="31">
        <v>2018</v>
      </c>
      <c r="B225" s="36" t="s">
        <v>21</v>
      </c>
      <c r="C225" s="60">
        <v>632.54999999999995</v>
      </c>
      <c r="D225" s="50">
        <f si="8" t="shared"/>
        <v>26</v>
      </c>
      <c r="E225" s="61">
        <v>109.28454772990312</v>
      </c>
      <c r="F225" s="50">
        <f si="9" t="shared"/>
        <v>45</v>
      </c>
      <c r="H225" s="50"/>
    </row>
    <row r="226" spans="1:8">
      <c r="A226" s="31">
        <v>2018</v>
      </c>
      <c r="B226" s="36" t="s">
        <v>22</v>
      </c>
      <c r="C226" s="60">
        <v>639.29600000000005</v>
      </c>
      <c r="D226" s="50">
        <f si="8" t="shared"/>
        <v>25</v>
      </c>
      <c r="E226" s="61">
        <v>97.393188649791071</v>
      </c>
      <c r="F226" s="50">
        <f si="9" t="shared"/>
        <v>49</v>
      </c>
      <c r="H226" s="50"/>
    </row>
    <row r="227" spans="1:8">
      <c r="A227" s="31">
        <v>2018</v>
      </c>
      <c r="B227" s="36" t="s">
        <v>23</v>
      </c>
      <c r="C227" s="60">
        <v>1108.2629999999999</v>
      </c>
      <c r="D227" s="50">
        <f si="8" t="shared"/>
        <v>9</v>
      </c>
      <c r="E227" s="61">
        <v>112.21214240108183</v>
      </c>
      <c r="F227" s="50">
        <f si="9" t="shared"/>
        <v>43</v>
      </c>
      <c r="H227" s="50"/>
    </row>
    <row r="228" spans="1:8">
      <c r="A228" s="31">
        <v>2018</v>
      </c>
      <c r="B228" s="36" t="s">
        <v>24</v>
      </c>
      <c r="C228" s="60">
        <v>686.38499999999999</v>
      </c>
      <c r="D228" s="50">
        <f si="8" t="shared"/>
        <v>23</v>
      </c>
      <c r="E228" s="61">
        <v>129.25253718257207</v>
      </c>
      <c r="F228" s="50">
        <f si="9" t="shared"/>
        <v>37</v>
      </c>
      <c r="H228" s="50"/>
    </row>
    <row r="229" spans="1:8">
      <c r="A229" s="31">
        <v>2018</v>
      </c>
      <c r="B229" s="36" t="s">
        <v>25</v>
      </c>
      <c r="C229" s="60">
        <v>509.08800000000002</v>
      </c>
      <c r="D229" s="50">
        <f si="8" t="shared"/>
        <v>33</v>
      </c>
      <c r="E229" s="61">
        <v>171.36330786441818</v>
      </c>
      <c r="F229" s="50">
        <f si="9" t="shared"/>
        <v>14</v>
      </c>
      <c r="H229" s="50"/>
    </row>
    <row r="230" spans="1:8">
      <c r="A230" s="31">
        <v>2018</v>
      </c>
      <c r="B230" s="36" t="s">
        <v>26</v>
      </c>
      <c r="C230" s="60">
        <v>996.48699999999997</v>
      </c>
      <c r="D230" s="50">
        <f si="8" t="shared"/>
        <v>14</v>
      </c>
      <c r="E230" s="61">
        <v>166.18960538417986</v>
      </c>
      <c r="F230" s="50">
        <f si="9" t="shared"/>
        <v>18</v>
      </c>
      <c r="H230" s="50"/>
    </row>
    <row r="231" spans="1:8">
      <c r="A231" s="31">
        <v>2018</v>
      </c>
      <c r="B231" s="36" t="s">
        <v>27</v>
      </c>
      <c r="C231" s="60">
        <v>431.87900000000002</v>
      </c>
      <c r="D231" s="50">
        <f si="8" t="shared"/>
        <v>35</v>
      </c>
      <c r="E231" s="61">
        <v>435.98818867829289</v>
      </c>
      <c r="F231" s="50">
        <f si="9" t="shared"/>
        <v>3</v>
      </c>
      <c r="H231" s="50"/>
    </row>
    <row r="232" spans="1:8">
      <c r="A232" s="31">
        <v>2018</v>
      </c>
      <c r="B232" s="36" t="s">
        <v>28</v>
      </c>
      <c r="C232" s="60">
        <v>304.24700000000001</v>
      </c>
      <c r="D232" s="50">
        <f si="8" t="shared"/>
        <v>40</v>
      </c>
      <c r="E232" s="61">
        <v>166.26745688889616</v>
      </c>
      <c r="F232" s="50">
        <f si="9" t="shared"/>
        <v>17</v>
      </c>
      <c r="H232" s="50"/>
    </row>
    <row r="233" spans="1:8">
      <c r="A233" s="31">
        <v>2018</v>
      </c>
      <c r="B233" s="36" t="s">
        <v>29</v>
      </c>
      <c r="C233" s="60">
        <v>382.22199999999998</v>
      </c>
      <c r="D233" s="50">
        <f si="8" t="shared"/>
        <v>38</v>
      </c>
      <c r="E233" s="61">
        <v>141.38079884061102</v>
      </c>
      <c r="F233" s="50">
        <f si="9" t="shared"/>
        <v>26</v>
      </c>
      <c r="H233" s="50"/>
    </row>
    <row r="234" spans="1:8">
      <c r="A234" s="31">
        <v>2018</v>
      </c>
      <c r="B234" s="36" t="s">
        <v>30</v>
      </c>
      <c r="C234" s="60">
        <v>173.916</v>
      </c>
      <c r="D234" s="50">
        <f si="8" t="shared"/>
        <v>50</v>
      </c>
      <c r="E234" s="61">
        <v>132.10311754424743</v>
      </c>
      <c r="F234" s="50">
        <f si="9" t="shared"/>
        <v>34</v>
      </c>
      <c r="H234" s="50"/>
    </row>
    <row r="235" spans="1:8">
      <c r="A235" s="31">
        <v>2018</v>
      </c>
      <c r="B235" s="36" t="s">
        <v>31</v>
      </c>
      <c r="C235" s="60">
        <v>1050.9839999999999</v>
      </c>
      <c r="D235" s="50">
        <f si="8" t="shared"/>
        <v>12</v>
      </c>
      <c r="E235" s="61">
        <v>119.381433462296</v>
      </c>
      <c r="F235" s="50">
        <f si="9" t="shared"/>
        <v>40</v>
      </c>
      <c r="H235" s="50"/>
    </row>
    <row r="236" spans="1:8">
      <c r="A236" s="31">
        <v>2018</v>
      </c>
      <c r="B236" s="36" t="s">
        <v>32</v>
      </c>
      <c r="C236" s="60">
        <v>386.54599999999999</v>
      </c>
      <c r="D236" s="50">
        <f si="8" t="shared"/>
        <v>37</v>
      </c>
      <c r="E236" s="61">
        <v>187.19387878641129</v>
      </c>
      <c r="F236" s="50">
        <f si="9" t="shared"/>
        <v>11</v>
      </c>
      <c r="H236" s="50"/>
    </row>
    <row r="237" spans="1:8">
      <c r="A237" s="31">
        <v>2018</v>
      </c>
      <c r="B237" s="36" t="s">
        <v>33</v>
      </c>
      <c r="C237" s="60">
        <v>1766.856</v>
      </c>
      <c r="D237" s="50">
        <f si="8" t="shared"/>
        <v>4</v>
      </c>
      <c r="E237" s="61">
        <v>91.070981518506358</v>
      </c>
      <c r="F237" s="50">
        <f si="9" t="shared"/>
        <v>50</v>
      </c>
      <c r="H237" s="50"/>
    </row>
    <row r="238" spans="1:8">
      <c r="A238" s="31">
        <v>2018</v>
      </c>
      <c r="B238" s="36" t="s">
        <v>34</v>
      </c>
      <c r="C238" s="60">
        <v>1097.816</v>
      </c>
      <c r="D238" s="50">
        <f si="8" t="shared"/>
        <v>10</v>
      </c>
      <c r="E238" s="61">
        <v>114.84046007484919</v>
      </c>
      <c r="F238" s="50">
        <f si="9" t="shared"/>
        <v>42</v>
      </c>
      <c r="H238" s="50"/>
    </row>
    <row r="239" spans="1:8">
      <c r="A239" s="31">
        <v>2018</v>
      </c>
      <c r="B239" s="36" t="s">
        <v>35</v>
      </c>
      <c r="C239" s="60">
        <v>261.32799999999997</v>
      </c>
      <c r="D239" s="50">
        <f si="8" t="shared"/>
        <v>44</v>
      </c>
      <c r="E239" s="61">
        <v>387.5286389014525</v>
      </c>
      <c r="F239" s="50">
        <f si="9" t="shared"/>
        <v>4</v>
      </c>
      <c r="H239" s="50"/>
    </row>
    <row r="240" spans="1:8">
      <c r="A240" s="31">
        <v>2018</v>
      </c>
      <c r="B240" s="36" t="s">
        <v>36</v>
      </c>
      <c r="C240" s="60">
        <v>1410.9359999999999</v>
      </c>
      <c r="D240" s="50">
        <f si="8" t="shared"/>
        <v>7</v>
      </c>
      <c r="E240" s="61">
        <v>122.26407638775154</v>
      </c>
      <c r="F240" s="50">
        <f si="9" t="shared"/>
        <v>38</v>
      </c>
      <c r="H240" s="50"/>
    </row>
    <row r="241" spans="1:8">
      <c r="A241" s="31">
        <v>2018</v>
      </c>
      <c r="B241" s="36" t="s">
        <v>37</v>
      </c>
      <c r="C241" s="60">
        <v>667.57500000000005</v>
      </c>
      <c r="D241" s="50">
        <f si="8" t="shared"/>
        <v>24</v>
      </c>
      <c r="E241" s="61">
        <v>177.5710530256703</v>
      </c>
      <c r="F241" s="50">
        <f si="9" t="shared"/>
        <v>13</v>
      </c>
      <c r="H241" s="50"/>
    </row>
    <row r="242" spans="1:8">
      <c r="A242" s="31">
        <v>2018</v>
      </c>
      <c r="B242" s="36" t="s">
        <v>38</v>
      </c>
      <c r="C242" s="60">
        <v>526.12300000000005</v>
      </c>
      <c r="D242" s="50">
        <f si="8" t="shared"/>
        <v>31</v>
      </c>
      <c r="E242" s="61">
        <v>137.11535559694696</v>
      </c>
      <c r="F242" s="50">
        <f si="9" t="shared"/>
        <v>31</v>
      </c>
      <c r="H242" s="50"/>
    </row>
    <row r="243" spans="1:8">
      <c r="A243" s="31">
        <v>2018</v>
      </c>
      <c r="B243" s="36" t="s">
        <v>39</v>
      </c>
      <c r="C243" s="60">
        <v>1727.057</v>
      </c>
      <c r="D243" s="50">
        <f si="8" t="shared"/>
        <v>5</v>
      </c>
      <c r="E243" s="61">
        <v>135.87023349791681</v>
      </c>
      <c r="F243" s="50">
        <f si="9" t="shared"/>
        <v>32</v>
      </c>
      <c r="H243" s="50"/>
    </row>
    <row r="244" spans="1:8">
      <c r="A244" s="31">
        <v>2018</v>
      </c>
      <c r="B244" s="36" t="s">
        <v>40</v>
      </c>
      <c r="C244" s="60">
        <v>230.203</v>
      </c>
      <c r="D244" s="50">
        <f si="8" t="shared"/>
        <v>45</v>
      </c>
      <c r="E244" s="61">
        <v>218.60014167991355</v>
      </c>
      <c r="F244" s="50">
        <f si="9" t="shared"/>
        <v>8</v>
      </c>
      <c r="H244" s="50"/>
    </row>
    <row r="245" spans="1:8">
      <c r="A245" s="31">
        <v>2018</v>
      </c>
      <c r="B245" s="36" t="s">
        <v>41</v>
      </c>
      <c r="C245" s="60">
        <v>704.851</v>
      </c>
      <c r="D245" s="50">
        <f si="8" t="shared"/>
        <v>21</v>
      </c>
      <c r="E245" s="61">
        <v>152.02910085434689</v>
      </c>
      <c r="F245" s="50">
        <f si="9" t="shared"/>
        <v>22</v>
      </c>
      <c r="H245" s="50"/>
    </row>
    <row r="246" spans="1:8">
      <c r="A246" s="31">
        <v>2018</v>
      </c>
      <c r="B246" s="36" t="s">
        <v>42</v>
      </c>
      <c r="C246" s="60">
        <v>296.84699999999998</v>
      </c>
      <c r="D246" s="50">
        <f si="8" t="shared"/>
        <v>42</v>
      </c>
      <c r="E246" s="61">
        <v>363.69751235003531</v>
      </c>
      <c r="F246" s="50">
        <f si="9" t="shared"/>
        <v>5</v>
      </c>
      <c r="H246" s="50"/>
    </row>
    <row r="247" spans="1:8">
      <c r="A247" s="31">
        <v>2018</v>
      </c>
      <c r="B247" s="36" t="s">
        <v>43</v>
      </c>
      <c r="C247" s="60">
        <v>889.48699999999997</v>
      </c>
      <c r="D247" s="50">
        <f si="8" t="shared"/>
        <v>15</v>
      </c>
      <c r="E247" s="61">
        <v>139.93063618006278</v>
      </c>
      <c r="F247" s="50">
        <f si="9" t="shared"/>
        <v>27</v>
      </c>
      <c r="H247" s="50"/>
    </row>
    <row r="248" spans="1:8">
      <c r="A248" s="31">
        <v>2018</v>
      </c>
      <c r="B248" s="36" t="s">
        <v>44</v>
      </c>
      <c r="C248" s="60">
        <v>3831.9259999999999</v>
      </c>
      <c r="D248" s="50">
        <f si="8" t="shared"/>
        <v>2</v>
      </c>
      <c r="E248" s="61">
        <v>151.7851919198809</v>
      </c>
      <c r="F248" s="50">
        <f si="9" t="shared"/>
        <v>23</v>
      </c>
      <c r="H248" s="50"/>
    </row>
    <row r="249" spans="1:8">
      <c r="A249" s="31">
        <v>2018</v>
      </c>
      <c r="B249" s="36" t="s">
        <v>45</v>
      </c>
      <c r="C249" s="60">
        <v>365.50799999999998</v>
      </c>
      <c r="D249" s="50">
        <f si="8" t="shared"/>
        <v>39</v>
      </c>
      <c r="E249" s="61">
        <v>131.74564383822349</v>
      </c>
      <c r="F249" s="50">
        <f si="9" t="shared"/>
        <v>35</v>
      </c>
      <c r="H249" s="50"/>
    </row>
    <row r="250" spans="1:8">
      <c r="A250" s="31">
        <v>2018</v>
      </c>
      <c r="B250" s="36" t="s">
        <v>46</v>
      </c>
      <c r="C250" s="60">
        <v>213.63200000000001</v>
      </c>
      <c r="D250" s="50">
        <f si="8" t="shared"/>
        <v>46</v>
      </c>
      <c r="E250" s="61">
        <v>341.37860503170384</v>
      </c>
      <c r="F250" s="50">
        <f si="9" t="shared"/>
        <v>6</v>
      </c>
      <c r="H250" s="50"/>
    </row>
    <row r="251" spans="1:8">
      <c r="A251" s="31">
        <v>2018</v>
      </c>
      <c r="B251" s="36" t="s">
        <v>47</v>
      </c>
      <c r="C251" s="60">
        <v>1071.152</v>
      </c>
      <c r="D251" s="50">
        <f si="8" t="shared"/>
        <v>11</v>
      </c>
      <c r="E251" s="61">
        <v>133.47063115796692</v>
      </c>
      <c r="F251" s="50">
        <f si="9" t="shared"/>
        <v>33</v>
      </c>
      <c r="H251" s="50"/>
    </row>
    <row r="252" spans="1:8">
      <c r="A252" s="31">
        <v>2018</v>
      </c>
      <c r="B252" s="36" t="s">
        <v>48</v>
      </c>
      <c r="C252" s="60">
        <v>713.57600000000002</v>
      </c>
      <c r="D252" s="50">
        <f si="8" t="shared"/>
        <v>20</v>
      </c>
      <c r="E252" s="61">
        <v>105.84180064079754</v>
      </c>
      <c r="F252" s="50">
        <f si="9" t="shared"/>
        <v>46</v>
      </c>
      <c r="H252" s="50"/>
    </row>
    <row r="253" spans="1:8">
      <c r="A253" s="31">
        <v>2018</v>
      </c>
      <c r="B253" s="36" t="s">
        <v>49</v>
      </c>
      <c r="C253" s="60">
        <v>460.005</v>
      </c>
      <c r="D253" s="50">
        <f si="8" t="shared"/>
        <v>34</v>
      </c>
      <c r="E253" s="61">
        <v>248.09133545035638</v>
      </c>
      <c r="F253" s="50">
        <f si="9" t="shared"/>
        <v>7</v>
      </c>
      <c r="H253" s="50"/>
    </row>
    <row r="254" spans="1:8">
      <c r="A254" s="31">
        <v>2018</v>
      </c>
      <c r="B254" s="36" t="s">
        <v>50</v>
      </c>
      <c r="C254" s="60">
        <v>792.01099999999997</v>
      </c>
      <c r="D254" s="50">
        <f si="8" t="shared"/>
        <v>17</v>
      </c>
      <c r="E254" s="61">
        <v>139.21140645861647</v>
      </c>
      <c r="F254" s="50">
        <f si="9" t="shared"/>
        <v>29</v>
      </c>
      <c r="H254" s="50"/>
    </row>
    <row r="255" spans="1:8">
      <c r="A255" s="31">
        <v>2018</v>
      </c>
      <c r="B255" s="36" t="s">
        <v>51</v>
      </c>
      <c r="C255" s="60">
        <v>269.661</v>
      </c>
      <c r="D255" s="50">
        <f si="8" t="shared"/>
        <v>43</v>
      </c>
      <c r="E255" s="61">
        <v>477.81904394019398</v>
      </c>
      <c r="F255" s="50">
        <f si="9" t="shared"/>
        <v>2</v>
      </c>
      <c r="H255" s="50"/>
    </row>
    <row r="256" spans="1:8">
      <c r="A256" s="31">
        <v>2018</v>
      </c>
      <c r="B256" s="36" t="s">
        <v>52</v>
      </c>
      <c r="C256" s="60">
        <v>167.953</v>
      </c>
      <c r="D256" s="50" t="str">
        <f si="8" t="shared"/>
        <v/>
      </c>
      <c r="E256" s="61">
        <f>$O154</f>
        <v>0</v>
      </c>
      <c r="F256" s="50" t="str">
        <f si="9" t="shared"/>
        <v/>
      </c>
      <c r="H256" s="50"/>
    </row>
    <row r="257" spans="1:8">
      <c r="A257" s="89">
        <v>2019</v>
      </c>
      <c r="B257" s="90" t="s">
        <v>1</v>
      </c>
      <c r="C257" s="76">
        <v>819.34199999999998</v>
      </c>
      <c r="D257" s="77">
        <f si="8" t="shared"/>
        <v>16</v>
      </c>
      <c r="E257" s="78">
        <v>162.88933734893052</v>
      </c>
      <c r="F257" s="50">
        <f si="9" t="shared"/>
        <v>17</v>
      </c>
      <c r="H257" s="61"/>
    </row>
    <row r="258" spans="1:8">
      <c r="A258">
        <v>2019</v>
      </c>
      <c r="B258" s="1" t="s">
        <v>3</v>
      </c>
      <c r="C258" s="60">
        <v>541.50800000000004</v>
      </c>
      <c r="D258" s="50">
        <f si="8" t="shared"/>
        <v>30</v>
      </c>
      <c r="E258" s="61">
        <v>735.66360223942741</v>
      </c>
      <c r="F258" s="50">
        <f si="9" t="shared"/>
        <v>1</v>
      </c>
      <c r="H258" s="61"/>
    </row>
    <row r="259" spans="1:8">
      <c r="A259">
        <v>2019</v>
      </c>
      <c r="B259" s="1" t="s">
        <v>4</v>
      </c>
      <c r="C259" s="60">
        <v>790.16399999999999</v>
      </c>
      <c r="D259" s="50">
        <f ref="D259:D322" si="10" t="shared">IF(OR(C259="",B259="District of Columbia"),"",COUNTIFS($A:$A,A259,$C:$C,"&gt;"&amp;C259)+1)</f>
        <v>18</v>
      </c>
      <c r="E259" s="61">
        <v>110.37470301049474</v>
      </c>
      <c r="F259" s="50">
        <f ref="F259:F322" si="11" t="shared">IF(OR(E259="",$B259="District of Columbia"),"",COUNTIFS($A$2:$A$358,$A259,$E$2:$E$358,"&gt;"&amp;E259)+1)</f>
        <v>42</v>
      </c>
      <c r="H259" s="61"/>
    </row>
    <row r="260" spans="1:8">
      <c r="A260">
        <v>2019</v>
      </c>
      <c r="B260" s="1" t="s">
        <v>5</v>
      </c>
      <c r="C260" s="60">
        <v>559.14</v>
      </c>
      <c r="D260" s="50">
        <f si="10" t="shared"/>
        <v>28</v>
      </c>
      <c r="E260" s="61">
        <v>185.52928637885748</v>
      </c>
      <c r="F260" s="50">
        <f si="11" t="shared"/>
        <v>10</v>
      </c>
      <c r="H260" s="61"/>
    </row>
    <row r="261" spans="1:8">
      <c r="A261">
        <v>2019</v>
      </c>
      <c r="B261" s="1" t="s">
        <v>6</v>
      </c>
      <c r="C261" s="60">
        <v>3963.7750000000001</v>
      </c>
      <c r="D261" s="50">
        <f si="10" t="shared"/>
        <v>1</v>
      </c>
      <c r="E261" s="61">
        <v>100.15411318314939</v>
      </c>
      <c r="F261" s="50">
        <f si="11" t="shared"/>
        <v>45</v>
      </c>
      <c r="H261" s="61"/>
    </row>
    <row r="262" spans="1:8">
      <c r="A262">
        <v>2019</v>
      </c>
      <c r="B262" s="1" t="s">
        <v>7</v>
      </c>
      <c r="C262" s="60">
        <v>577.49199999999996</v>
      </c>
      <c r="D262" s="50">
        <f si="10" t="shared"/>
        <v>27</v>
      </c>
      <c r="E262" s="61">
        <v>99.874597274968167</v>
      </c>
      <c r="F262" s="50">
        <f si="11" t="shared"/>
        <v>46</v>
      </c>
      <c r="H262" s="61"/>
    </row>
    <row r="263" spans="1:8">
      <c r="A263">
        <v>2019</v>
      </c>
      <c r="B263" s="1" t="s">
        <v>8</v>
      </c>
      <c r="C263" s="60">
        <v>542.42200000000003</v>
      </c>
      <c r="D263" s="50">
        <f si="10" t="shared"/>
        <v>29</v>
      </c>
      <c r="E263" s="61">
        <v>150.32627571226101</v>
      </c>
      <c r="F263" s="50">
        <f si="11" t="shared"/>
        <v>22</v>
      </c>
      <c r="H263" s="61"/>
    </row>
    <row r="264" spans="1:8">
      <c r="A264">
        <v>2019</v>
      </c>
      <c r="B264" s="1" t="s">
        <v>9</v>
      </c>
      <c r="C264" s="60">
        <v>182.684</v>
      </c>
      <c r="D264" s="50">
        <f si="10" t="shared"/>
        <v>48</v>
      </c>
      <c r="E264" s="61">
        <v>184.37341358871339</v>
      </c>
      <c r="F264" s="50">
        <f si="11" t="shared"/>
        <v>11</v>
      </c>
      <c r="H264" s="61"/>
    </row>
    <row r="265" spans="1:8">
      <c r="A265">
        <v>2019</v>
      </c>
      <c r="B265" s="1" t="s">
        <v>10</v>
      </c>
      <c r="C265" s="60">
        <v>2046.153</v>
      </c>
      <c r="D265" s="50">
        <f si="10" t="shared"/>
        <v>3</v>
      </c>
      <c r="E265" s="61">
        <v>94.858739427182286</v>
      </c>
      <c r="F265" s="50">
        <f si="11" t="shared"/>
        <v>48</v>
      </c>
      <c r="H265" s="61"/>
    </row>
    <row r="266" spans="1:8">
      <c r="A266">
        <v>2019</v>
      </c>
      <c r="B266" s="1" t="s">
        <v>11</v>
      </c>
      <c r="C266" s="60">
        <v>1394.444</v>
      </c>
      <c r="D266" s="50">
        <f si="10" t="shared"/>
        <v>8</v>
      </c>
      <c r="E266" s="61">
        <v>130.01476698870351</v>
      </c>
      <c r="F266" s="50">
        <f si="11" t="shared"/>
        <v>29</v>
      </c>
      <c r="H266" s="61"/>
    </row>
    <row r="267" spans="1:8">
      <c r="A267">
        <v>2019</v>
      </c>
      <c r="B267" s="1" t="s">
        <v>12</v>
      </c>
      <c r="C267" s="60">
        <v>182.65799999999999</v>
      </c>
      <c r="D267" s="50">
        <f si="10" t="shared"/>
        <v>49</v>
      </c>
      <c r="E267" s="61">
        <v>125.096480672704</v>
      </c>
      <c r="F267" s="50">
        <f si="11" t="shared"/>
        <v>35</v>
      </c>
      <c r="H267" s="61"/>
    </row>
    <row r="268" spans="1:8">
      <c r="A268">
        <v>2019</v>
      </c>
      <c r="B268" s="1" t="s">
        <v>13</v>
      </c>
      <c r="C268" s="60">
        <v>308.89100000000002</v>
      </c>
      <c r="D268" s="50">
        <f si="10" t="shared"/>
        <v>41</v>
      </c>
      <c r="E268" s="61">
        <v>167.75000448034271</v>
      </c>
      <c r="F268" s="50">
        <f si="11" t="shared"/>
        <v>14</v>
      </c>
      <c r="H268" s="61"/>
    </row>
    <row r="269" spans="1:8">
      <c r="A269">
        <v>2019</v>
      </c>
      <c r="B269" s="1" t="s">
        <v>14</v>
      </c>
      <c r="C269" s="60">
        <v>1535.424</v>
      </c>
      <c r="D269" s="50">
        <f si="10" t="shared"/>
        <v>6</v>
      </c>
      <c r="E269" s="61">
        <v>119.74227971106642</v>
      </c>
      <c r="F269" s="50">
        <f si="11" t="shared"/>
        <v>38</v>
      </c>
      <c r="H269" s="61"/>
    </row>
    <row r="270" spans="1:8">
      <c r="A270">
        <v>2019</v>
      </c>
      <c r="B270" s="1" t="s">
        <v>15</v>
      </c>
      <c r="C270" s="60">
        <v>1029.037</v>
      </c>
      <c r="D270" s="50">
        <f si="10" t="shared"/>
        <v>13</v>
      </c>
      <c r="E270" s="61">
        <v>151.54559163981455</v>
      </c>
      <c r="F270" s="50">
        <f si="11" t="shared"/>
        <v>21</v>
      </c>
      <c r="H270" s="61"/>
    </row>
    <row r="271" spans="1:8">
      <c r="A271">
        <v>2019</v>
      </c>
      <c r="B271" s="1" t="s">
        <v>70</v>
      </c>
      <c r="C271" s="60">
        <v>530.75400000000002</v>
      </c>
      <c r="D271" s="50">
        <f si="10" t="shared"/>
        <v>32</v>
      </c>
      <c r="E271" s="61">
        <v>166.25516929864185</v>
      </c>
      <c r="F271" s="50">
        <f si="11" t="shared"/>
        <v>15</v>
      </c>
      <c r="H271" s="61"/>
    </row>
    <row r="272" spans="1:8">
      <c r="A272">
        <v>2019</v>
      </c>
      <c r="B272" s="1" t="s">
        <v>17</v>
      </c>
      <c r="C272" s="60">
        <v>408.11200000000002</v>
      </c>
      <c r="D272" s="50">
        <f si="10" t="shared"/>
        <v>36</v>
      </c>
      <c r="E272" s="61">
        <v>138.77277603698232</v>
      </c>
      <c r="F272" s="50">
        <f si="11" t="shared"/>
        <v>25</v>
      </c>
      <c r="H272" s="61"/>
    </row>
    <row r="273" spans="1:8">
      <c r="A273">
        <v>2019</v>
      </c>
      <c r="B273" s="1" t="s">
        <v>18</v>
      </c>
      <c r="C273" s="60">
        <v>717.55399999999997</v>
      </c>
      <c r="D273" s="50">
        <f si="10" t="shared"/>
        <v>22</v>
      </c>
      <c r="E273" s="61">
        <v>159.12609866361876</v>
      </c>
      <c r="F273" s="50">
        <f si="11" t="shared"/>
        <v>19</v>
      </c>
      <c r="H273" s="61"/>
    </row>
    <row r="274" spans="1:8">
      <c r="A274">
        <v>2019</v>
      </c>
      <c r="B274" s="1" t="s">
        <v>19</v>
      </c>
      <c r="C274" s="60">
        <v>757.97</v>
      </c>
      <c r="D274" s="50">
        <f si="10" t="shared"/>
        <v>19</v>
      </c>
      <c r="E274" s="61">
        <v>162.6032829143094</v>
      </c>
      <c r="F274" s="50">
        <f si="11" t="shared"/>
        <v>18</v>
      </c>
      <c r="H274" s="61"/>
    </row>
    <row r="275" spans="1:8">
      <c r="A275">
        <v>2019</v>
      </c>
      <c r="B275" s="1" t="s">
        <v>20</v>
      </c>
      <c r="C275" s="60">
        <v>199.35300000000001</v>
      </c>
      <c r="D275" s="50">
        <f si="10" t="shared"/>
        <v>47</v>
      </c>
      <c r="E275" s="61">
        <v>146.19802842806666</v>
      </c>
      <c r="F275" s="50">
        <f si="11" t="shared"/>
        <v>23</v>
      </c>
      <c r="H275" s="61"/>
    </row>
    <row r="276" spans="1:8">
      <c r="A276">
        <v>2019</v>
      </c>
      <c r="B276" s="1" t="s">
        <v>21</v>
      </c>
      <c r="C276" s="60">
        <v>648.98500000000001</v>
      </c>
      <c r="D276" s="50">
        <f si="10" t="shared"/>
        <v>26</v>
      </c>
      <c r="E276" s="61">
        <v>104.92414407242488</v>
      </c>
      <c r="F276" s="50">
        <f si="11" t="shared"/>
        <v>44</v>
      </c>
      <c r="H276" s="61"/>
    </row>
    <row r="277" spans="1:8">
      <c r="A277">
        <v>2019</v>
      </c>
      <c r="B277" s="1" t="s">
        <v>22</v>
      </c>
      <c r="C277" s="60">
        <v>655.90599999999995</v>
      </c>
      <c r="D277" s="50">
        <f si="10" t="shared"/>
        <v>25</v>
      </c>
      <c r="E277" s="61">
        <v>93.254978446624278</v>
      </c>
      <c r="F277" s="50">
        <f si="11" t="shared"/>
        <v>49</v>
      </c>
      <c r="H277" s="61"/>
    </row>
    <row r="278" spans="1:8">
      <c r="A278">
        <v>2019</v>
      </c>
      <c r="B278" s="1" t="s">
        <v>23</v>
      </c>
      <c r="C278" s="60">
        <v>1137.059</v>
      </c>
      <c r="D278" s="50">
        <f si="10" t="shared"/>
        <v>9</v>
      </c>
      <c r="E278" s="61">
        <v>112.75378449298434</v>
      </c>
      <c r="F278" s="50">
        <f si="11" t="shared"/>
        <v>41</v>
      </c>
      <c r="H278" s="61"/>
    </row>
    <row r="279" spans="1:8">
      <c r="A279">
        <v>2019</v>
      </c>
      <c r="B279" s="1" t="s">
        <v>24</v>
      </c>
      <c r="C279" s="60">
        <v>704.21900000000005</v>
      </c>
      <c r="D279" s="50">
        <f si="10" t="shared"/>
        <v>23</v>
      </c>
      <c r="E279" s="61">
        <v>123.33617992515262</v>
      </c>
      <c r="F279" s="50">
        <f si="11" t="shared"/>
        <v>36</v>
      </c>
      <c r="H279" s="61"/>
    </row>
    <row r="280" spans="1:8">
      <c r="A280">
        <v>2019</v>
      </c>
      <c r="B280" s="1" t="s">
        <v>25</v>
      </c>
      <c r="C280" s="60">
        <v>522.31500000000005</v>
      </c>
      <c r="D280" s="50">
        <f si="10" t="shared"/>
        <v>33</v>
      </c>
      <c r="E280" s="61">
        <v>176.22474876126637</v>
      </c>
      <c r="F280" s="50">
        <f si="11" t="shared"/>
        <v>12</v>
      </c>
      <c r="H280" s="61"/>
    </row>
    <row r="281" spans="1:8">
      <c r="A281">
        <v>2019</v>
      </c>
      <c r="B281" s="1" t="s">
        <v>26</v>
      </c>
      <c r="C281" s="60">
        <v>1022.378</v>
      </c>
      <c r="D281" s="50">
        <f si="10" t="shared"/>
        <v>14</v>
      </c>
      <c r="E281" s="61">
        <v>165.96288383598085</v>
      </c>
      <c r="F281" s="50">
        <f si="11" t="shared"/>
        <v>16</v>
      </c>
      <c r="H281" s="61"/>
    </row>
    <row r="282" spans="1:8">
      <c r="A282">
        <v>2019</v>
      </c>
      <c r="B282" s="1" t="s">
        <v>27</v>
      </c>
      <c r="C282" s="60">
        <v>443.101</v>
      </c>
      <c r="D282" s="50">
        <f si="10" t="shared"/>
        <v>35</v>
      </c>
      <c r="E282" s="61">
        <v>408.23488332026602</v>
      </c>
      <c r="F282" s="50">
        <f si="11" t="shared"/>
        <v>3</v>
      </c>
      <c r="H282" s="61"/>
    </row>
    <row r="283" spans="1:8">
      <c r="A283">
        <v>2019</v>
      </c>
      <c r="B283" s="1" t="s">
        <v>28</v>
      </c>
      <c r="C283" s="60">
        <v>312.15300000000002</v>
      </c>
      <c r="D283" s="50">
        <f si="10" t="shared"/>
        <v>40</v>
      </c>
      <c r="E283" s="61">
        <v>158.99136824980786</v>
      </c>
      <c r="F283" s="50">
        <f si="11" t="shared"/>
        <v>20</v>
      </c>
      <c r="H283" s="61"/>
    </row>
    <row r="284" spans="1:8">
      <c r="A284">
        <v>2019</v>
      </c>
      <c r="B284" s="1" t="s">
        <v>29</v>
      </c>
      <c r="C284" s="60">
        <v>392.15300000000002</v>
      </c>
      <c r="D284" s="50">
        <f si="10" t="shared"/>
        <v>38</v>
      </c>
      <c r="E284" s="61">
        <v>126.15660091710949</v>
      </c>
      <c r="F284" s="50">
        <f si="11" t="shared"/>
        <v>34</v>
      </c>
      <c r="H284" s="61"/>
    </row>
    <row r="285" spans="1:8">
      <c r="A285">
        <v>2019</v>
      </c>
      <c r="B285" s="1" t="s">
        <v>30</v>
      </c>
      <c r="C285" s="60">
        <v>178.435</v>
      </c>
      <c r="D285" s="50">
        <f si="10" t="shared"/>
        <v>50</v>
      </c>
      <c r="E285" s="61">
        <v>129.38613824053414</v>
      </c>
      <c r="F285" s="50">
        <f si="11" t="shared"/>
        <v>31</v>
      </c>
      <c r="H285" s="61"/>
    </row>
    <row r="286" spans="1:8">
      <c r="A286">
        <v>2019</v>
      </c>
      <c r="B286" s="1" t="s">
        <v>31</v>
      </c>
      <c r="C286" s="60">
        <v>1078.2909999999999</v>
      </c>
      <c r="D286" s="50">
        <f si="10" t="shared"/>
        <v>12</v>
      </c>
      <c r="E286" s="61">
        <v>116.01396654986991</v>
      </c>
      <c r="F286" s="50">
        <f si="11" t="shared"/>
        <v>39</v>
      </c>
      <c r="H286" s="61"/>
    </row>
    <row r="287" spans="1:8">
      <c r="A287">
        <v>2019</v>
      </c>
      <c r="B287" s="1" t="s">
        <v>32</v>
      </c>
      <c r="C287" s="60">
        <v>396.589</v>
      </c>
      <c r="D287" s="50">
        <f si="10" t="shared"/>
        <v>37</v>
      </c>
      <c r="E287" s="61">
        <v>187.05087207931251</v>
      </c>
      <c r="F287" s="50">
        <f si="11" t="shared"/>
        <v>9</v>
      </c>
      <c r="H287" s="61"/>
    </row>
    <row r="288" spans="1:8">
      <c r="A288">
        <v>2019</v>
      </c>
      <c r="B288" s="1" t="s">
        <v>33</v>
      </c>
      <c r="C288" s="60">
        <v>1812.7629999999999</v>
      </c>
      <c r="D288" s="50">
        <f si="10" t="shared"/>
        <v>4</v>
      </c>
      <c r="E288" s="61">
        <v>89.670821529212546</v>
      </c>
      <c r="F288" s="50">
        <f si="11" t="shared"/>
        <v>50</v>
      </c>
      <c r="H288" s="61"/>
    </row>
    <row r="289" spans="1:8">
      <c r="A289">
        <v>2019</v>
      </c>
      <c r="B289" s="1" t="s">
        <v>34</v>
      </c>
      <c r="C289" s="60">
        <v>1126.3399999999999</v>
      </c>
      <c r="D289" s="50">
        <f si="10" t="shared"/>
        <v>10</v>
      </c>
      <c r="E289" s="61">
        <v>107.74302684497761</v>
      </c>
      <c r="F289" s="50">
        <f si="11" t="shared"/>
        <v>43</v>
      </c>
      <c r="H289" s="61"/>
    </row>
    <row r="290" spans="1:8">
      <c r="A290">
        <v>2019</v>
      </c>
      <c r="B290" s="1" t="s">
        <v>35</v>
      </c>
      <c r="C290" s="60">
        <v>268.11799999999999</v>
      </c>
      <c r="D290" s="50">
        <f si="10" t="shared"/>
        <v>44</v>
      </c>
      <c r="E290" s="61">
        <v>343.87240253327553</v>
      </c>
      <c r="F290" s="50">
        <f si="11" t="shared"/>
        <v>4</v>
      </c>
      <c r="H290" s="61"/>
    </row>
    <row r="291" spans="1:8">
      <c r="A291">
        <v>2019</v>
      </c>
      <c r="B291" s="1" t="s">
        <v>36</v>
      </c>
      <c r="C291" s="60">
        <v>1447.596</v>
      </c>
      <c r="D291" s="50">
        <f si="10" t="shared"/>
        <v>7</v>
      </c>
      <c r="E291" s="61">
        <v>122.585708614422</v>
      </c>
      <c r="F291" s="50">
        <f si="11" t="shared"/>
        <v>37</v>
      </c>
      <c r="H291" s="61"/>
    </row>
    <row r="292" spans="1:8">
      <c r="A292">
        <v>2019</v>
      </c>
      <c r="B292" s="1" t="s">
        <v>37</v>
      </c>
      <c r="C292" s="60">
        <v>684.92100000000005</v>
      </c>
      <c r="D292" s="50">
        <f si="10" t="shared"/>
        <v>24</v>
      </c>
      <c r="E292" s="61">
        <v>172.80641733248964</v>
      </c>
      <c r="F292" s="50">
        <f si="11" t="shared"/>
        <v>13</v>
      </c>
      <c r="H292" s="61"/>
    </row>
    <row r="293" spans="1:8">
      <c r="A293">
        <v>2019</v>
      </c>
      <c r="B293" s="1" t="s">
        <v>38</v>
      </c>
      <c r="C293" s="60">
        <v>539.79399999999998</v>
      </c>
      <c r="D293" s="50">
        <f si="10" t="shared"/>
        <v>31</v>
      </c>
      <c r="E293" s="61">
        <v>127.26488270658965</v>
      </c>
      <c r="F293" s="50">
        <f si="11" t="shared"/>
        <v>32</v>
      </c>
      <c r="H293" s="61"/>
    </row>
    <row r="294" spans="1:8">
      <c r="A294">
        <v>2019</v>
      </c>
      <c r="B294" s="1" t="s">
        <v>39</v>
      </c>
      <c r="C294" s="60">
        <v>1771.931</v>
      </c>
      <c r="D294" s="50">
        <f si="10" t="shared"/>
        <v>5</v>
      </c>
      <c r="E294" s="61">
        <v>136.17831569453185</v>
      </c>
      <c r="F294" s="50">
        <f si="11" t="shared"/>
        <v>27</v>
      </c>
      <c r="H294" s="61"/>
    </row>
    <row r="295" spans="1:8">
      <c r="A295">
        <v>2019</v>
      </c>
      <c r="B295" s="1" t="s">
        <v>40</v>
      </c>
      <c r="C295" s="60">
        <v>236.184</v>
      </c>
      <c r="D295" s="50">
        <f si="10" t="shared"/>
        <v>45</v>
      </c>
      <c r="E295" s="61">
        <v>215.07189734128721</v>
      </c>
      <c r="F295" s="50">
        <f si="11" t="shared"/>
        <v>8</v>
      </c>
      <c r="H295" s="61"/>
    </row>
    <row r="296" spans="1:8">
      <c r="A296">
        <v>2019</v>
      </c>
      <c r="B296" s="1" t="s">
        <v>41</v>
      </c>
      <c r="C296" s="60">
        <v>723.16499999999996</v>
      </c>
      <c r="D296" s="50">
        <f si="10" t="shared"/>
        <v>21</v>
      </c>
      <c r="E296" s="61">
        <v>141.11329573252115</v>
      </c>
      <c r="F296" s="50">
        <f si="11" t="shared"/>
        <v>24</v>
      </c>
      <c r="H296" s="61"/>
    </row>
    <row r="297" spans="1:8">
      <c r="A297">
        <v>2019</v>
      </c>
      <c r="B297" s="1" t="s">
        <v>42</v>
      </c>
      <c r="C297" s="60">
        <v>304.56</v>
      </c>
      <c r="D297" s="50">
        <f si="10" t="shared"/>
        <v>42</v>
      </c>
      <c r="E297" s="61">
        <v>343.06182907735109</v>
      </c>
      <c r="F297" s="50">
        <f si="11" t="shared"/>
        <v>5</v>
      </c>
      <c r="H297" s="61"/>
    </row>
    <row r="298" spans="1:8">
      <c r="A298">
        <v>2019</v>
      </c>
      <c r="B298" s="1" t="s">
        <v>43</v>
      </c>
      <c r="C298" s="60">
        <v>912.59799999999996</v>
      </c>
      <c r="D298" s="50">
        <f si="10" t="shared"/>
        <v>15</v>
      </c>
      <c r="E298" s="61">
        <v>131.93748584083298</v>
      </c>
      <c r="F298" s="50">
        <f si="11" t="shared"/>
        <v>28</v>
      </c>
      <c r="H298" s="61"/>
    </row>
    <row r="299" spans="1:8">
      <c r="A299">
        <v>2019</v>
      </c>
      <c r="B299" s="1" t="s">
        <v>44</v>
      </c>
      <c r="C299" s="60">
        <v>3790.154</v>
      </c>
      <c r="D299" s="50">
        <f si="10" t="shared"/>
        <v>2</v>
      </c>
      <c r="E299" s="61">
        <v>129.87411631793398</v>
      </c>
      <c r="F299" s="50">
        <f si="11" t="shared"/>
        <v>30</v>
      </c>
      <c r="H299" s="61"/>
    </row>
    <row r="300" spans="1:8">
      <c r="A300">
        <v>2019</v>
      </c>
      <c r="B300" s="1" t="s">
        <v>45</v>
      </c>
      <c r="C300" s="60">
        <v>375.005</v>
      </c>
      <c r="D300" s="50">
        <f si="10" t="shared"/>
        <v>39</v>
      </c>
      <c r="E300" s="61">
        <v>114.49653339651422</v>
      </c>
      <c r="F300" s="50">
        <f si="11" t="shared"/>
        <v>40</v>
      </c>
      <c r="H300" s="61"/>
    </row>
    <row r="301" spans="1:8">
      <c r="A301">
        <v>2019</v>
      </c>
      <c r="B301" s="1" t="s">
        <v>46</v>
      </c>
      <c r="C301" s="60">
        <v>219.18199999999999</v>
      </c>
      <c r="D301" s="50">
        <f si="10" t="shared"/>
        <v>46</v>
      </c>
      <c r="E301" s="61">
        <v>340.60758069503947</v>
      </c>
      <c r="F301" s="50">
        <f si="11" t="shared"/>
        <v>6</v>
      </c>
      <c r="H301" s="61"/>
    </row>
    <row r="302" spans="1:8">
      <c r="A302">
        <v>2019</v>
      </c>
      <c r="B302" s="1" t="s">
        <v>47</v>
      </c>
      <c r="C302" s="60">
        <v>1098.9829999999999</v>
      </c>
      <c r="D302" s="50">
        <f si="10" t="shared"/>
        <v>11</v>
      </c>
      <c r="E302" s="61">
        <v>126.98338051857625</v>
      </c>
      <c r="F302" s="50">
        <f si="11" t="shared"/>
        <v>33</v>
      </c>
      <c r="H302" s="61"/>
    </row>
    <row r="303" spans="1:8">
      <c r="A303">
        <v>2019</v>
      </c>
      <c r="B303" s="1" t="s">
        <v>48</v>
      </c>
      <c r="C303" s="60">
        <v>732.11699999999996</v>
      </c>
      <c r="D303" s="50">
        <f si="10" t="shared"/>
        <v>20</v>
      </c>
      <c r="E303" s="61">
        <v>94.883634488888333</v>
      </c>
      <c r="F303" s="50">
        <f si="11" t="shared"/>
        <v>47</v>
      </c>
      <c r="H303" s="61"/>
    </row>
    <row r="304" spans="1:8">
      <c r="A304">
        <v>2019</v>
      </c>
      <c r="B304" s="1" t="s">
        <v>49</v>
      </c>
      <c r="C304" s="60">
        <v>471.95800000000003</v>
      </c>
      <c r="D304" s="50">
        <f si="10" t="shared"/>
        <v>34</v>
      </c>
      <c r="E304" s="61">
        <v>262.92265653507292</v>
      </c>
      <c r="F304" s="50">
        <f si="11" t="shared"/>
        <v>7</v>
      </c>
      <c r="H304" s="61"/>
    </row>
    <row r="305" spans="1:8">
      <c r="A305">
        <v>2019</v>
      </c>
      <c r="B305" s="1" t="s">
        <v>50</v>
      </c>
      <c r="C305" s="60">
        <v>812.59</v>
      </c>
      <c r="D305" s="50">
        <f si="10" t="shared"/>
        <v>17</v>
      </c>
      <c r="E305" s="61">
        <v>137.78613314550148</v>
      </c>
      <c r="F305" s="50">
        <f si="11" t="shared"/>
        <v>26</v>
      </c>
      <c r="H305" s="61"/>
    </row>
    <row r="306" spans="1:8">
      <c r="A306">
        <v>2019</v>
      </c>
      <c r="B306" s="1" t="s">
        <v>51</v>
      </c>
      <c r="C306" s="60">
        <v>276.66699999999997</v>
      </c>
      <c r="D306" s="50">
        <f si="10" t="shared"/>
        <v>43</v>
      </c>
      <c r="E306" s="61">
        <v>478.89544917165614</v>
      </c>
      <c r="F306" s="50">
        <f si="11" t="shared"/>
        <v>2</v>
      </c>
      <c r="H306" s="61"/>
    </row>
    <row r="307" spans="1:8">
      <c r="A307">
        <v>2019</v>
      </c>
      <c r="B307" s="1" t="s">
        <v>52</v>
      </c>
      <c r="C307" s="60">
        <v>172.31700000000001</v>
      </c>
      <c r="D307" s="50" t="str">
        <f si="10" t="shared"/>
        <v/>
      </c>
      <c r="F307" s="50" t="str">
        <f si="11" t="shared"/>
        <v/>
      </c>
      <c r="H307" s="61"/>
    </row>
    <row r="308" spans="1:8">
      <c r="A308">
        <v>2020</v>
      </c>
      <c r="B308" s="1" t="s">
        <v>1</v>
      </c>
      <c r="C308" s="60">
        <v>835.77300000000002</v>
      </c>
      <c r="D308" s="62">
        <f si="10" t="shared"/>
        <v>16</v>
      </c>
      <c r="E308" s="61">
        <v>166.34685295143839</v>
      </c>
      <c r="F308" s="50">
        <f si="11" t="shared"/>
        <v>17</v>
      </c>
    </row>
    <row r="309" spans="1:8">
      <c r="A309">
        <v>2020</v>
      </c>
      <c r="B309" s="1" t="s">
        <v>3</v>
      </c>
      <c r="C309" s="60">
        <v>552.36699999999996</v>
      </c>
      <c r="D309" s="62">
        <f si="10" t="shared"/>
        <v>30</v>
      </c>
      <c r="E309" s="61">
        <v>753.16850084061571</v>
      </c>
      <c r="F309" s="50">
        <f si="11" t="shared"/>
        <v>1</v>
      </c>
    </row>
    <row r="310" spans="1:8">
      <c r="A310">
        <v>2020</v>
      </c>
      <c r="B310" s="1" t="s">
        <v>4</v>
      </c>
      <c r="C310" s="60">
        <v>806.01</v>
      </c>
      <c r="D310" s="62">
        <f si="10" t="shared"/>
        <v>18</v>
      </c>
      <c r="E310" s="61">
        <v>112.7049953981695</v>
      </c>
      <c r="F310" s="50">
        <f si="11" t="shared"/>
        <v>42</v>
      </c>
    </row>
    <row r="311" spans="1:8">
      <c r="A311">
        <v>2020</v>
      </c>
      <c r="B311" s="1" t="s">
        <v>5</v>
      </c>
      <c r="C311" s="60">
        <v>570.35299999999995</v>
      </c>
      <c r="D311" s="62">
        <f si="10" t="shared"/>
        <v>28</v>
      </c>
      <c r="E311" s="61">
        <v>189.39015594761989</v>
      </c>
      <c r="F311" s="50">
        <f si="11" t="shared"/>
        <v>10</v>
      </c>
    </row>
    <row r="312" spans="1:8">
      <c r="A312">
        <v>2020</v>
      </c>
      <c r="B312" s="1" t="s">
        <v>6</v>
      </c>
      <c r="C312" s="60">
        <v>4043.2649999999999</v>
      </c>
      <c r="D312" s="62">
        <f si="10" t="shared"/>
        <v>1</v>
      </c>
      <c r="E312" s="61">
        <v>102.26218310317083</v>
      </c>
      <c r="F312" s="50">
        <f si="11" t="shared"/>
        <v>45</v>
      </c>
    </row>
    <row r="313" spans="1:8">
      <c r="A313">
        <v>2020</v>
      </c>
      <c r="B313" s="1" t="s">
        <v>7</v>
      </c>
      <c r="C313" s="60">
        <v>589.07299999999998</v>
      </c>
      <c r="D313" s="62">
        <f si="10" t="shared"/>
        <v>27</v>
      </c>
      <c r="E313" s="61">
        <v>102.02670239641243</v>
      </c>
      <c r="F313" s="50">
        <f si="11" t="shared"/>
        <v>46</v>
      </c>
    </row>
    <row r="314" spans="1:8">
      <c r="A314">
        <v>2020</v>
      </c>
      <c r="B314" s="1" t="s">
        <v>8</v>
      </c>
      <c r="C314" s="60">
        <v>553.29999999999995</v>
      </c>
      <c r="D314" s="62">
        <f si="10" t="shared"/>
        <v>29</v>
      </c>
      <c r="E314" s="61">
        <v>153.4410961456972</v>
      </c>
      <c r="F314" s="50">
        <f si="11" t="shared"/>
        <v>22</v>
      </c>
    </row>
    <row r="315" spans="1:8">
      <c r="A315">
        <v>2020</v>
      </c>
      <c r="B315" s="1" t="s">
        <v>9</v>
      </c>
      <c r="C315" s="60">
        <v>186.34800000000001</v>
      </c>
      <c r="D315" s="62">
        <f si="10" t="shared"/>
        <v>48</v>
      </c>
      <c r="E315" s="61">
        <v>188.24019039383887</v>
      </c>
      <c r="F315" s="50">
        <f si="11" t="shared"/>
        <v>11</v>
      </c>
    </row>
    <row r="316" spans="1:8">
      <c r="A316">
        <v>2020</v>
      </c>
      <c r="B316" s="1" t="s">
        <v>88</v>
      </c>
      <c r="C316" s="60">
        <v>175.773</v>
      </c>
      <c r="D316" s="62">
        <f si="10" t="shared"/>
        <v>51</v>
      </c>
      <c r="E316" s="61">
        <v>96.906345924102155</v>
      </c>
      <c r="F316" s="50">
        <f si="11" t="shared"/>
        <v>48</v>
      </c>
    </row>
    <row r="317" spans="1:8">
      <c r="A317">
        <v>2020</v>
      </c>
      <c r="B317" s="1" t="s">
        <v>10</v>
      </c>
      <c r="C317" s="60">
        <v>2087.1869999999999</v>
      </c>
      <c r="D317" s="62">
        <f si="10" t="shared"/>
        <v>3</v>
      </c>
      <c r="E317" s="61">
        <v>132.78754821269936</v>
      </c>
      <c r="F317" s="50">
        <f si="11" t="shared"/>
        <v>30</v>
      </c>
    </row>
    <row r="318" spans="1:8">
      <c r="A318">
        <v>2020</v>
      </c>
      <c r="B318" s="1" t="s">
        <v>11</v>
      </c>
      <c r="C318" s="60">
        <v>1422.4079999999999</v>
      </c>
      <c r="D318" s="62">
        <f si="10" t="shared"/>
        <v>8</v>
      </c>
      <c r="E318" s="61">
        <v>128.03182362597758</v>
      </c>
      <c r="F318" s="50">
        <f si="11" t="shared"/>
        <v>35</v>
      </c>
    </row>
    <row r="319" spans="1:8">
      <c r="A319">
        <v>2020</v>
      </c>
      <c r="B319" s="1" t="s">
        <v>12</v>
      </c>
      <c r="C319" s="60">
        <v>186.321</v>
      </c>
      <c r="D319" s="62">
        <f si="10" t="shared"/>
        <v>49</v>
      </c>
      <c r="E319" s="61">
        <v>171.32508947281994</v>
      </c>
      <c r="F319" s="50">
        <f si="11" t="shared"/>
        <v>14</v>
      </c>
    </row>
    <row r="320" spans="1:8">
      <c r="A320">
        <v>2020</v>
      </c>
      <c r="B320" s="1" t="s">
        <v>13</v>
      </c>
      <c r="C320" s="60">
        <v>315.08499999999998</v>
      </c>
      <c r="D320" s="62">
        <f si="10" t="shared"/>
        <v>41</v>
      </c>
      <c r="E320" s="61">
        <v>122.24117245429233</v>
      </c>
      <c r="F320" s="50">
        <f si="11" t="shared"/>
        <v>38</v>
      </c>
    </row>
    <row r="321" spans="1:6">
      <c r="A321">
        <v>2020</v>
      </c>
      <c r="B321" s="1" t="s">
        <v>14</v>
      </c>
      <c r="C321" s="60">
        <v>1566.2159999999999</v>
      </c>
      <c r="D321" s="62">
        <f si="10" t="shared"/>
        <v>6</v>
      </c>
      <c r="E321" s="61">
        <v>154.69304673121974</v>
      </c>
      <c r="F321" s="50">
        <f si="11" t="shared"/>
        <v>21</v>
      </c>
    </row>
    <row r="322" spans="1:6">
      <c r="A322">
        <v>2020</v>
      </c>
      <c r="B322" s="1" t="s">
        <v>15</v>
      </c>
      <c r="C322" s="60">
        <v>1049.674</v>
      </c>
      <c r="D322" s="62">
        <f si="10" t="shared"/>
        <v>13</v>
      </c>
      <c r="E322" s="61">
        <v>169.697611780957</v>
      </c>
      <c r="F322" s="50">
        <f si="11" t="shared"/>
        <v>15</v>
      </c>
    </row>
    <row r="323" spans="1:6">
      <c r="A323">
        <v>2020</v>
      </c>
      <c r="B323" s="1" t="s">
        <v>69</v>
      </c>
      <c r="C323" s="60">
        <v>541.39800000000002</v>
      </c>
      <c r="D323" s="62">
        <f ref="D323:D386" si="12" t="shared">IF(OR(C323="",B323="District of Columbia"),"",COUNTIFS($A:$A,A323,$C:$C,"&gt;"&amp;C323)+1)</f>
        <v>32</v>
      </c>
      <c r="E323" s="61">
        <v>141.69945675112666</v>
      </c>
      <c r="F323" s="50">
        <f ref="F323:F356" si="13" t="shared">IF(OR(E323="",$B323="District of Columbia"),"",COUNTIFS($A$2:$A$358,$A323,$E$2:$E$358,"&gt;"&amp;E323)+1)</f>
        <v>25</v>
      </c>
    </row>
    <row r="324" spans="1:6">
      <c r="A324">
        <v>2020</v>
      </c>
      <c r="B324" s="1" t="s">
        <v>17</v>
      </c>
      <c r="C324" s="60">
        <v>416.29599999999999</v>
      </c>
      <c r="D324" s="62">
        <f si="12" t="shared"/>
        <v>36</v>
      </c>
      <c r="E324" s="61">
        <v>162.44355098587698</v>
      </c>
      <c r="F324" s="50">
        <f si="13" t="shared"/>
        <v>19</v>
      </c>
    </row>
    <row r="325" spans="1:6">
      <c r="A325">
        <v>2020</v>
      </c>
      <c r="B325" s="1" t="s">
        <v>18</v>
      </c>
      <c r="C325" s="60">
        <v>731.94399999999996</v>
      </c>
      <c r="D325" s="62">
        <f si="12" t="shared"/>
        <v>22</v>
      </c>
      <c r="E325" s="61">
        <v>165.99620804606167</v>
      </c>
      <c r="F325" s="50">
        <f si="13" t="shared"/>
        <v>18</v>
      </c>
    </row>
    <row r="326" spans="1:6">
      <c r="A326">
        <v>2020</v>
      </c>
      <c r="B326" s="1" t="s">
        <v>19</v>
      </c>
      <c r="C326" s="60">
        <v>773.17</v>
      </c>
      <c r="D326" s="62">
        <f si="12" t="shared"/>
        <v>19</v>
      </c>
      <c r="E326" s="61">
        <v>149.26388712519974</v>
      </c>
      <c r="F326" s="50">
        <f si="13" t="shared"/>
        <v>23</v>
      </c>
    </row>
    <row r="327" spans="1:6">
      <c r="A327">
        <v>2020</v>
      </c>
      <c r="B327" s="1" t="s">
        <v>20</v>
      </c>
      <c r="C327" s="60">
        <v>203.351</v>
      </c>
      <c r="D327" s="62">
        <f si="12" t="shared"/>
        <v>47</v>
      </c>
      <c r="E327" s="61">
        <v>107.16787994089255</v>
      </c>
      <c r="F327" s="50">
        <f si="13" t="shared"/>
        <v>44</v>
      </c>
    </row>
    <row r="328" spans="1:6">
      <c r="A328">
        <v>2020</v>
      </c>
      <c r="B328" s="1" t="s">
        <v>21</v>
      </c>
      <c r="C328" s="60">
        <v>662</v>
      </c>
      <c r="D328" s="62">
        <f si="12" t="shared"/>
        <v>26</v>
      </c>
      <c r="E328" s="61">
        <v>95.173243154933402</v>
      </c>
      <c r="F328" s="50">
        <f si="13" t="shared"/>
        <v>49</v>
      </c>
    </row>
    <row r="329" spans="1:6">
      <c r="A329">
        <v>2020</v>
      </c>
      <c r="B329" s="1" t="s">
        <v>22</v>
      </c>
      <c r="C329" s="60">
        <v>669.06</v>
      </c>
      <c r="D329" s="62">
        <f si="12" t="shared"/>
        <v>25</v>
      </c>
      <c r="E329" s="61">
        <v>115.09614996272326</v>
      </c>
      <c r="F329" s="50">
        <f si="13" t="shared"/>
        <v>41</v>
      </c>
    </row>
    <row r="330" spans="1:6">
      <c r="A330">
        <v>2020</v>
      </c>
      <c r="B330" s="1" t="s">
        <v>23</v>
      </c>
      <c r="C330" s="60">
        <v>1159.8620000000001</v>
      </c>
      <c r="D330" s="62">
        <f si="12" t="shared"/>
        <v>9</v>
      </c>
      <c r="E330" s="61">
        <v>125.88132047453306</v>
      </c>
      <c r="F330" s="50">
        <f si="13" t="shared"/>
        <v>36</v>
      </c>
    </row>
    <row r="331" spans="1:6">
      <c r="A331">
        <v>2020</v>
      </c>
      <c r="B331" s="1" t="s">
        <v>24</v>
      </c>
      <c r="C331" s="60">
        <v>718.34100000000001</v>
      </c>
      <c r="D331" s="62">
        <f si="12" t="shared"/>
        <v>23</v>
      </c>
      <c r="E331" s="61">
        <v>179.91887964626093</v>
      </c>
      <c r="F331" s="50">
        <f si="13" t="shared"/>
        <v>12</v>
      </c>
    </row>
    <row r="332" spans="1:6">
      <c r="A332">
        <v>2020</v>
      </c>
      <c r="B332" s="1" t="s">
        <v>25</v>
      </c>
      <c r="C332" s="60">
        <v>532.79</v>
      </c>
      <c r="D332" s="62">
        <f si="12" t="shared"/>
        <v>33</v>
      </c>
      <c r="E332" s="61">
        <v>169.43878816808623</v>
      </c>
      <c r="F332" s="50">
        <f si="13" t="shared"/>
        <v>16</v>
      </c>
    </row>
    <row r="333" spans="1:6">
      <c r="A333">
        <v>2020</v>
      </c>
      <c r="B333" s="1" t="s">
        <v>26</v>
      </c>
      <c r="C333" s="60">
        <v>1042.8810000000001</v>
      </c>
      <c r="D333" s="62">
        <f si="12" t="shared"/>
        <v>14</v>
      </c>
      <c r="E333" s="61">
        <v>416.87564850469226</v>
      </c>
      <c r="F333" s="50">
        <f si="13" t="shared"/>
        <v>3</v>
      </c>
    </row>
    <row r="334" spans="1:6">
      <c r="A334">
        <v>2020</v>
      </c>
      <c r="B334" s="1" t="s">
        <v>27</v>
      </c>
      <c r="C334" s="60">
        <v>451.98700000000002</v>
      </c>
      <c r="D334" s="62">
        <f si="12" t="shared"/>
        <v>35</v>
      </c>
      <c r="E334" s="61">
        <v>162.33104801213761</v>
      </c>
      <c r="F334" s="50">
        <f si="13" t="shared"/>
        <v>20</v>
      </c>
    </row>
    <row r="335" spans="1:6">
      <c r="A335">
        <v>2020</v>
      </c>
      <c r="B335" s="1" t="s">
        <v>28</v>
      </c>
      <c r="C335" s="60">
        <v>318.41300000000001</v>
      </c>
      <c r="D335" s="62">
        <f si="12" t="shared"/>
        <v>40</v>
      </c>
      <c r="E335" s="61">
        <v>128.84596925736983</v>
      </c>
      <c r="F335" s="50">
        <f si="13" t="shared"/>
        <v>34</v>
      </c>
    </row>
    <row r="336" spans="1:6">
      <c r="A336">
        <v>2020</v>
      </c>
      <c r="B336" s="1" t="s">
        <v>29</v>
      </c>
      <c r="C336" s="60">
        <v>400.017</v>
      </c>
      <c r="D336" s="62">
        <f si="12" t="shared"/>
        <v>38</v>
      </c>
      <c r="E336" s="61">
        <v>132.13006767915593</v>
      </c>
      <c r="F336" s="50">
        <f si="13" t="shared"/>
        <v>31</v>
      </c>
    </row>
    <row r="337" spans="1:6">
      <c r="A337">
        <v>2020</v>
      </c>
      <c r="B337" s="1" t="s">
        <v>30</v>
      </c>
      <c r="C337" s="60">
        <v>182.01300000000001</v>
      </c>
      <c r="D337" s="62">
        <f si="12" t="shared"/>
        <v>50</v>
      </c>
      <c r="E337" s="61">
        <v>118.41066965916869</v>
      </c>
      <c r="F337" s="50">
        <f si="13" t="shared"/>
        <v>39</v>
      </c>
    </row>
    <row r="338" spans="1:6">
      <c r="A338">
        <v>2020</v>
      </c>
      <c r="B338" s="1" t="s">
        <v>31</v>
      </c>
      <c r="C338" s="60">
        <v>1099.9159999999999</v>
      </c>
      <c r="D338" s="62">
        <f si="12" t="shared"/>
        <v>12</v>
      </c>
      <c r="E338" s="61">
        <v>191.04547674120977</v>
      </c>
      <c r="F338" s="50">
        <f si="13" t="shared"/>
        <v>9</v>
      </c>
    </row>
    <row r="339" spans="1:6">
      <c r="A339">
        <v>2020</v>
      </c>
      <c r="B339" s="1" t="s">
        <v>32</v>
      </c>
      <c r="C339" s="60">
        <v>404.54300000000001</v>
      </c>
      <c r="D339" s="62">
        <f si="12" t="shared"/>
        <v>37</v>
      </c>
      <c r="E339" s="61">
        <v>91.534785794680317</v>
      </c>
      <c r="F339" s="50">
        <f si="13" t="shared"/>
        <v>50</v>
      </c>
    </row>
    <row r="340" spans="1:6">
      <c r="A340">
        <v>2020</v>
      </c>
      <c r="B340" s="1" t="s">
        <v>33</v>
      </c>
      <c r="C340" s="60">
        <v>1849.117</v>
      </c>
      <c r="D340" s="62">
        <f si="12" t="shared"/>
        <v>4</v>
      </c>
      <c r="E340" s="61">
        <v>110.05702633142863</v>
      </c>
      <c r="F340" s="50">
        <f si="13" t="shared"/>
        <v>43</v>
      </c>
    </row>
    <row r="341" spans="1:6">
      <c r="A341">
        <v>2020</v>
      </c>
      <c r="B341" s="1" t="s">
        <v>34</v>
      </c>
      <c r="C341" s="60">
        <v>1148.9280000000001</v>
      </c>
      <c r="D341" s="62">
        <f si="12" t="shared"/>
        <v>10</v>
      </c>
      <c r="E341" s="61">
        <v>351.04236459271925</v>
      </c>
      <c r="F341" s="50">
        <f si="13" t="shared"/>
        <v>4</v>
      </c>
    </row>
    <row r="342" spans="1:6">
      <c r="A342">
        <v>2020</v>
      </c>
      <c r="B342" s="1" t="s">
        <v>35</v>
      </c>
      <c r="C342" s="60">
        <v>273.495</v>
      </c>
      <c r="D342" s="62">
        <f si="12" t="shared"/>
        <v>44</v>
      </c>
      <c r="E342" s="61">
        <v>125.14365078773176</v>
      </c>
      <c r="F342" s="50">
        <f si="13" t="shared"/>
        <v>37</v>
      </c>
    </row>
    <row r="343" spans="1:6">
      <c r="A343">
        <v>2020</v>
      </c>
      <c r="B343" s="1" t="s">
        <v>36</v>
      </c>
      <c r="C343" s="60">
        <v>1476.626</v>
      </c>
      <c r="D343" s="62">
        <f si="12" t="shared"/>
        <v>7</v>
      </c>
      <c r="E343" s="61">
        <v>176.45736563524395</v>
      </c>
      <c r="F343" s="50">
        <f si="13" t="shared"/>
        <v>13</v>
      </c>
    </row>
    <row r="344" spans="1:6">
      <c r="A344">
        <v>2020</v>
      </c>
      <c r="B344" s="1" t="s">
        <v>37</v>
      </c>
      <c r="C344" s="60">
        <v>698.65700000000004</v>
      </c>
      <c r="D344" s="62">
        <f si="12" t="shared"/>
        <v>24</v>
      </c>
      <c r="E344" s="61">
        <v>129.94706951857523</v>
      </c>
      <c r="F344" s="50">
        <f si="13" t="shared"/>
        <v>32</v>
      </c>
    </row>
    <row r="345" spans="1:6">
      <c r="A345">
        <v>2020</v>
      </c>
      <c r="B345" s="1" t="s">
        <v>38</v>
      </c>
      <c r="C345" s="60">
        <v>550.61900000000003</v>
      </c>
      <c r="D345" s="62">
        <f si="12" t="shared"/>
        <v>31</v>
      </c>
      <c r="E345" s="61">
        <v>139.00689856722065</v>
      </c>
      <c r="F345" s="50">
        <f si="13" t="shared"/>
        <v>27</v>
      </c>
    </row>
    <row r="346" spans="1:6">
      <c r="A346">
        <v>2020</v>
      </c>
      <c r="B346" s="1" t="s">
        <v>39</v>
      </c>
      <c r="C346" s="60">
        <v>1807.4649999999999</v>
      </c>
      <c r="D346" s="62">
        <f si="12" t="shared"/>
        <v>5</v>
      </c>
      <c r="E346" s="61">
        <v>219.54220009677604</v>
      </c>
      <c r="F346" s="50">
        <f si="13" t="shared"/>
        <v>8</v>
      </c>
    </row>
    <row r="347" spans="1:6">
      <c r="A347">
        <v>2020</v>
      </c>
      <c r="B347" s="1" t="s">
        <v>40</v>
      </c>
      <c r="C347" s="60">
        <v>240.92099999999999</v>
      </c>
      <c r="D347" s="62">
        <f si="12" t="shared"/>
        <v>45</v>
      </c>
      <c r="E347" s="61">
        <v>144.11991970186142</v>
      </c>
      <c r="F347" s="50">
        <f si="13" t="shared"/>
        <v>24</v>
      </c>
    </row>
    <row r="348" spans="1:6">
      <c r="A348">
        <v>2020</v>
      </c>
      <c r="B348" s="1" t="s">
        <v>41</v>
      </c>
      <c r="C348" s="60">
        <v>737.66700000000003</v>
      </c>
      <c r="D348" s="62">
        <f si="12" t="shared"/>
        <v>21</v>
      </c>
      <c r="E348" s="61">
        <v>350.37731188822863</v>
      </c>
      <c r="F348" s="50">
        <f si="13" t="shared"/>
        <v>5</v>
      </c>
    </row>
    <row r="349" spans="1:6">
      <c r="A349">
        <v>2020</v>
      </c>
      <c r="B349" s="1" t="s">
        <v>42</v>
      </c>
      <c r="C349" s="60">
        <v>310.66800000000001</v>
      </c>
      <c r="D349" s="62">
        <f si="12" t="shared"/>
        <v>42</v>
      </c>
      <c r="E349" s="61">
        <v>134.70128088625984</v>
      </c>
      <c r="F349" s="50">
        <f si="13" t="shared"/>
        <v>29</v>
      </c>
    </row>
    <row r="350" spans="1:6">
      <c r="A350">
        <v>2020</v>
      </c>
      <c r="B350" s="1" t="s">
        <v>43</v>
      </c>
      <c r="C350" s="60">
        <v>930.899</v>
      </c>
      <c r="D350" s="62">
        <f si="12" t="shared"/>
        <v>15</v>
      </c>
      <c r="E350" s="61">
        <v>138.3112421623849</v>
      </c>
      <c r="F350" s="50">
        <f si="13" t="shared"/>
        <v>28</v>
      </c>
    </row>
    <row r="351" spans="1:6">
      <c r="A351">
        <v>2020</v>
      </c>
      <c r="B351" s="1" t="s">
        <v>44</v>
      </c>
      <c r="C351" s="60">
        <v>4031.1509999999998</v>
      </c>
      <c r="D351" s="62">
        <f si="12" t="shared"/>
        <v>2</v>
      </c>
      <c r="E351" s="61">
        <v>116.92234051918074</v>
      </c>
      <c r="F351" s="50">
        <f si="13" t="shared"/>
        <v>40</v>
      </c>
    </row>
    <row r="352" spans="1:6">
      <c r="A352">
        <v>2020</v>
      </c>
      <c r="B352" s="1" t="s">
        <v>45</v>
      </c>
      <c r="C352" s="60">
        <v>382.52499999999998</v>
      </c>
      <c r="D352" s="62">
        <f si="12" t="shared"/>
        <v>39</v>
      </c>
      <c r="E352" s="61">
        <v>347.6690971687683</v>
      </c>
      <c r="F352" s="50">
        <f si="13" t="shared"/>
        <v>6</v>
      </c>
    </row>
    <row r="353" spans="1:6">
      <c r="A353">
        <v>2020</v>
      </c>
      <c r="B353" s="1" t="s">
        <v>46</v>
      </c>
      <c r="C353" s="60">
        <v>223.578</v>
      </c>
      <c r="D353" s="62">
        <f si="12" t="shared"/>
        <v>46</v>
      </c>
      <c r="E353" s="61">
        <v>129.87729790544816</v>
      </c>
      <c r="F353" s="50">
        <f si="13" t="shared"/>
        <v>33</v>
      </c>
    </row>
    <row r="354" spans="1:6">
      <c r="A354">
        <v>2020</v>
      </c>
      <c r="B354" s="1" t="s">
        <v>47</v>
      </c>
      <c r="C354" s="60">
        <v>1121.0219999999999</v>
      </c>
      <c r="D354" s="62">
        <f si="12" t="shared"/>
        <v>11</v>
      </c>
      <c r="E354" s="61">
        <v>96.920410819540521</v>
      </c>
      <c r="F354" s="50">
        <f si="13" t="shared"/>
        <v>47</v>
      </c>
    </row>
    <row r="355" spans="1:6">
      <c r="A355">
        <v>2020</v>
      </c>
      <c r="B355" s="1" t="s">
        <v>48</v>
      </c>
      <c r="C355" s="60">
        <v>746.79899999999998</v>
      </c>
      <c r="D355" s="62">
        <f si="12" t="shared"/>
        <v>20</v>
      </c>
      <c r="E355" s="61">
        <v>268.39365875088362</v>
      </c>
      <c r="F355" s="50">
        <f si="13" t="shared"/>
        <v>7</v>
      </c>
    </row>
    <row r="356" spans="1:6">
      <c r="A356">
        <v>2020</v>
      </c>
      <c r="B356" s="1" t="s">
        <v>49</v>
      </c>
      <c r="C356" s="60">
        <v>481.42200000000003</v>
      </c>
      <c r="D356" s="62">
        <f si="12" t="shared"/>
        <v>34</v>
      </c>
      <c r="E356" s="61">
        <v>140.63889721225209</v>
      </c>
      <c r="F356" s="50">
        <f si="13" t="shared"/>
        <v>26</v>
      </c>
    </row>
    <row r="357" spans="1:6">
      <c r="A357">
        <v>2020</v>
      </c>
      <c r="B357" s="1" t="s">
        <v>50</v>
      </c>
      <c r="C357" s="60">
        <v>828.88599999999997</v>
      </c>
      <c r="D357" s="62">
        <f si="12" t="shared"/>
        <v>17</v>
      </c>
      <c r="E357" s="61">
        <v>489.23552182452659</v>
      </c>
      <c r="F357" s="50">
        <f>IF(OR(E357="",$B357="District of Columbia"),"",COUNTIFS($A$2:$A$409,$A357,$E$2:$E$409,"&gt;"&amp;E357)+1)</f>
        <v>2</v>
      </c>
    </row>
    <row r="358" spans="1:6">
      <c r="A358">
        <v>2020</v>
      </c>
      <c r="B358" s="1" t="s">
        <v>51</v>
      </c>
      <c r="C358" s="60">
        <v>282.21600000000001</v>
      </c>
      <c r="D358" s="62">
        <f si="12" t="shared"/>
        <v>43</v>
      </c>
      <c r="F358" s="50" t="str">
        <f ref="F358:F409" si="14" t="shared">IF(OR(E358="",$B358="District of Columbia"),"",COUNTIFS($A$2:$A$409,$A358,$E$2:$E$409,"&gt;"&amp;E358)+1)</f>
        <v/>
      </c>
    </row>
    <row r="359" spans="1:6">
      <c r="A359">
        <v>2021</v>
      </c>
      <c r="B359" s="1" t="s">
        <v>1</v>
      </c>
      <c r="C359" s="60">
        <v>830.54899999999998</v>
      </c>
      <c r="D359" s="62">
        <f si="12" t="shared"/>
        <v>16</v>
      </c>
      <c r="E359" s="61">
        <v>164.47016404064598</v>
      </c>
      <c r="F359" s="50">
        <f si="14" t="shared"/>
        <v>18</v>
      </c>
    </row>
    <row r="360" spans="1:6">
      <c r="A360">
        <v>2021</v>
      </c>
      <c r="B360" s="1" t="s">
        <v>3</v>
      </c>
      <c r="C360" s="60">
        <v>548.91399999999999</v>
      </c>
      <c r="D360" s="62">
        <f si="12" t="shared"/>
        <v>30</v>
      </c>
      <c r="E360" s="61">
        <v>747.65385149731264</v>
      </c>
      <c r="F360" s="50">
        <f si="14" t="shared"/>
        <v>1</v>
      </c>
    </row>
    <row r="361" spans="1:6">
      <c r="A361">
        <v>2021</v>
      </c>
      <c r="B361" s="1" t="s">
        <v>4</v>
      </c>
      <c r="C361" s="60">
        <v>800.971</v>
      </c>
      <c r="D361" s="62">
        <f si="12" t="shared"/>
        <v>18</v>
      </c>
      <c r="E361" s="61">
        <v>110.25252044872886</v>
      </c>
      <c r="F361" s="50">
        <f si="14" t="shared"/>
        <v>43</v>
      </c>
    </row>
    <row r="362" spans="1:6">
      <c r="A362">
        <v>2021</v>
      </c>
      <c r="B362" s="1" t="s">
        <v>5</v>
      </c>
      <c r="C362" s="60">
        <v>566.78700000000003</v>
      </c>
      <c r="D362" s="62">
        <f si="12" t="shared"/>
        <v>28</v>
      </c>
      <c r="E362" s="61">
        <v>187.17442692203286</v>
      </c>
      <c r="F362" s="50">
        <f si="14" t="shared"/>
        <v>11</v>
      </c>
    </row>
    <row r="363" spans="1:6">
      <c r="A363">
        <v>2021</v>
      </c>
      <c r="B363" s="1" t="s">
        <v>6</v>
      </c>
      <c r="C363" s="60">
        <v>4017.989</v>
      </c>
      <c r="D363" s="62">
        <f si="12" t="shared"/>
        <v>2</v>
      </c>
      <c r="E363" s="61">
        <v>102.64900298497885</v>
      </c>
      <c r="F363" s="50">
        <f si="14" t="shared"/>
        <v>46</v>
      </c>
    </row>
    <row r="364" spans="1:6">
      <c r="A364">
        <v>2021</v>
      </c>
      <c r="B364" s="1" t="s">
        <v>7</v>
      </c>
      <c r="C364" s="60">
        <v>592.07600000000002</v>
      </c>
      <c r="D364" s="62">
        <f si="12" t="shared"/>
        <v>27</v>
      </c>
      <c r="E364" s="61">
        <v>101.8836242580615</v>
      </c>
      <c r="F364" s="50">
        <f si="14" t="shared"/>
        <v>47</v>
      </c>
    </row>
    <row r="365" spans="1:6">
      <c r="A365">
        <v>2021</v>
      </c>
      <c r="B365" s="1" t="s">
        <v>8</v>
      </c>
      <c r="C365" s="60">
        <v>549.84100000000001</v>
      </c>
      <c r="D365" s="62">
        <f si="12" t="shared"/>
        <v>29</v>
      </c>
      <c r="E365" s="61">
        <v>151.74913857460834</v>
      </c>
      <c r="F365" s="50">
        <f si="14" t="shared"/>
        <v>23</v>
      </c>
    </row>
    <row r="366" spans="1:6">
      <c r="A366">
        <v>2021</v>
      </c>
      <c r="B366" s="1" t="s">
        <v>9</v>
      </c>
      <c r="C366" s="60">
        <v>185.18299999999999</v>
      </c>
      <c r="D366" s="62">
        <f si="12" t="shared"/>
        <v>48</v>
      </c>
      <c r="E366" s="61">
        <v>184.29708391760806</v>
      </c>
      <c r="F366" s="50">
        <f si="14" t="shared"/>
        <v>12</v>
      </c>
    </row>
    <row r="367" spans="1:6">
      <c r="A367">
        <v>2021</v>
      </c>
      <c r="B367" s="1" t="s">
        <v>88</v>
      </c>
      <c r="C367" s="60">
        <v>174.67400000000001</v>
      </c>
      <c r="D367" s="62">
        <f si="12" t="shared"/>
        <v>51</v>
      </c>
      <c r="E367" s="61">
        <v>261.17875390069543</v>
      </c>
      <c r="F367" s="50">
        <f si="14" t="shared"/>
        <v>8</v>
      </c>
    </row>
    <row r="368" spans="1:6">
      <c r="A368">
        <v>2021</v>
      </c>
      <c r="B368" s="1" t="s">
        <v>10</v>
      </c>
      <c r="C368" s="60">
        <v>2074.1390000000001</v>
      </c>
      <c r="D368" s="62">
        <f si="12" t="shared"/>
        <v>3</v>
      </c>
      <c r="E368" s="61">
        <v>95.021643920953352</v>
      </c>
      <c r="F368" s="50">
        <f si="14" t="shared"/>
        <v>50</v>
      </c>
    </row>
    <row r="369" spans="1:6">
      <c r="A369">
        <v>2021</v>
      </c>
      <c r="B369" s="1" t="s">
        <v>11</v>
      </c>
      <c r="C369" s="60">
        <v>1413.5160000000001</v>
      </c>
      <c r="D369" s="62">
        <f si="12" t="shared"/>
        <v>8</v>
      </c>
      <c r="E369" s="61">
        <v>131.0263441078996</v>
      </c>
      <c r="F369" s="50">
        <f si="14" t="shared"/>
        <v>31</v>
      </c>
    </row>
    <row r="370" spans="1:6">
      <c r="A370">
        <v>2021</v>
      </c>
      <c r="B370" s="1" t="s">
        <v>12</v>
      </c>
      <c r="C370" s="60">
        <v>185.15600000000001</v>
      </c>
      <c r="D370" s="62">
        <f si="12" t="shared"/>
        <v>49</v>
      </c>
      <c r="E370" s="61">
        <v>127.94491809441152</v>
      </c>
      <c r="F370" s="50">
        <f si="14" t="shared"/>
        <v>35</v>
      </c>
    </row>
    <row r="371" spans="1:6">
      <c r="A371">
        <v>2021</v>
      </c>
      <c r="B371" s="1" t="s">
        <v>13</v>
      </c>
      <c r="C371" s="60">
        <v>313.11599999999999</v>
      </c>
      <c r="D371" s="62">
        <f si="12" t="shared"/>
        <v>41</v>
      </c>
      <c r="E371" s="61">
        <v>164.42456443632722</v>
      </c>
      <c r="F371" s="50">
        <f si="14" t="shared"/>
        <v>19</v>
      </c>
    </row>
    <row r="372" spans="1:6">
      <c r="A372">
        <v>2021</v>
      </c>
      <c r="B372" s="1" t="s">
        <v>14</v>
      </c>
      <c r="C372" s="60">
        <v>1556.425</v>
      </c>
      <c r="D372" s="62">
        <f si="12" t="shared"/>
        <v>6</v>
      </c>
      <c r="E372" s="61">
        <v>122.6838610491225</v>
      </c>
      <c r="F372" s="50">
        <f si="14" t="shared"/>
        <v>39</v>
      </c>
    </row>
    <row r="373" spans="1:6">
      <c r="A373">
        <v>2021</v>
      </c>
      <c r="B373" s="1" t="s">
        <v>15</v>
      </c>
      <c r="C373" s="60">
        <v>1043.1120000000001</v>
      </c>
      <c r="D373" s="62">
        <f si="12" t="shared"/>
        <v>13</v>
      </c>
      <c r="E373" s="61">
        <v>153.09416613879557</v>
      </c>
      <c r="F373" s="50">
        <f si="14" t="shared"/>
        <v>22</v>
      </c>
    </row>
    <row r="374" spans="1:6">
      <c r="A374">
        <v>2021</v>
      </c>
      <c r="B374" s="1" t="s">
        <v>69</v>
      </c>
      <c r="C374" s="60">
        <v>538.01300000000003</v>
      </c>
      <c r="D374" s="62">
        <f si="12" t="shared"/>
        <v>32</v>
      </c>
      <c r="E374" s="61">
        <v>168.2505709592146</v>
      </c>
      <c r="F374" s="50">
        <f si="14" t="shared"/>
        <v>15</v>
      </c>
    </row>
    <row r="375" spans="1:6">
      <c r="A375">
        <v>2021</v>
      </c>
      <c r="B375" s="1" t="s">
        <v>17</v>
      </c>
      <c r="C375" s="60">
        <v>413.69400000000002</v>
      </c>
      <c r="D375" s="62">
        <f si="12" t="shared"/>
        <v>36</v>
      </c>
      <c r="E375" s="61">
        <v>140.81177104089215</v>
      </c>
      <c r="F375" s="50">
        <f si="14" t="shared"/>
        <v>27</v>
      </c>
    </row>
    <row r="376" spans="1:6">
      <c r="A376">
        <v>2021</v>
      </c>
      <c r="B376" s="1" t="s">
        <v>18</v>
      </c>
      <c r="C376" s="60">
        <v>727.36800000000005</v>
      </c>
      <c r="D376" s="62">
        <f si="12" t="shared"/>
        <v>22</v>
      </c>
      <c r="E376" s="61">
        <v>161.40100639308355</v>
      </c>
      <c r="F376" s="50">
        <f si="14" t="shared"/>
        <v>20</v>
      </c>
    </row>
    <row r="377" spans="1:6">
      <c r="A377">
        <v>2021</v>
      </c>
      <c r="B377" s="1" t="s">
        <v>19</v>
      </c>
      <c r="C377" s="60">
        <v>768.33699999999999</v>
      </c>
      <c r="D377" s="62">
        <f si="12" t="shared"/>
        <v>19</v>
      </c>
      <c r="E377" s="61">
        <v>166.05159432542817</v>
      </c>
      <c r="F377" s="50">
        <f si="14" t="shared"/>
        <v>17</v>
      </c>
    </row>
    <row r="378" spans="1:6">
      <c r="A378">
        <v>2021</v>
      </c>
      <c r="B378" s="1" t="s">
        <v>20</v>
      </c>
      <c r="C378" s="60">
        <v>202.08</v>
      </c>
      <c r="D378" s="62">
        <f si="12" t="shared"/>
        <v>47</v>
      </c>
      <c r="E378" s="61">
        <v>146.72845216295224</v>
      </c>
      <c r="F378" s="50">
        <f si="14" t="shared"/>
        <v>24</v>
      </c>
    </row>
    <row r="379" spans="1:6">
      <c r="A379">
        <v>2021</v>
      </c>
      <c r="B379" s="1" t="s">
        <v>21</v>
      </c>
      <c r="C379" s="60">
        <v>657.86199999999997</v>
      </c>
      <c r="D379" s="62">
        <f si="12" t="shared"/>
        <v>26</v>
      </c>
      <c r="E379" s="61">
        <v>106.54308531227073</v>
      </c>
      <c r="F379" s="50">
        <f si="14" t="shared"/>
        <v>45</v>
      </c>
    </row>
    <row r="380" spans="1:6">
      <c r="A380">
        <v>2021</v>
      </c>
      <c r="B380" s="1" t="s">
        <v>22</v>
      </c>
      <c r="C380" s="60">
        <v>664.87800000000004</v>
      </c>
      <c r="D380" s="62">
        <f si="12" t="shared"/>
        <v>25</v>
      </c>
      <c r="E380" s="61">
        <v>95.122673537739161</v>
      </c>
      <c r="F380" s="50">
        <f si="14" t="shared"/>
        <v>49</v>
      </c>
    </row>
    <row r="381" spans="1:6">
      <c r="A381">
        <v>2021</v>
      </c>
      <c r="B381" s="1" t="s">
        <v>23</v>
      </c>
      <c r="C381" s="60">
        <v>1152.6110000000001</v>
      </c>
      <c r="D381" s="62">
        <f si="12" t="shared"/>
        <v>9</v>
      </c>
      <c r="E381" s="61">
        <v>114.83043991813103</v>
      </c>
      <c r="F381" s="50">
        <f si="14" t="shared"/>
        <v>41</v>
      </c>
    </row>
    <row r="382" spans="1:6">
      <c r="A382">
        <v>2021</v>
      </c>
      <c r="B382" s="1" t="s">
        <v>24</v>
      </c>
      <c r="C382" s="60">
        <v>713.851</v>
      </c>
      <c r="D382" s="62">
        <f si="12" t="shared"/>
        <v>23</v>
      </c>
      <c r="E382" s="61">
        <v>124.98548972760257</v>
      </c>
      <c r="F382" s="50">
        <f si="14" t="shared"/>
        <v>37</v>
      </c>
    </row>
    <row r="383" spans="1:6">
      <c r="A383">
        <v>2021</v>
      </c>
      <c r="B383" s="1" t="s">
        <v>25</v>
      </c>
      <c r="C383" s="60">
        <v>529.45899999999995</v>
      </c>
      <c r="D383" s="62">
        <f si="12" t="shared"/>
        <v>33</v>
      </c>
      <c r="E383" s="61">
        <v>179.50281836162767</v>
      </c>
      <c r="F383" s="50">
        <f si="14" t="shared"/>
        <v>13</v>
      </c>
    </row>
    <row r="384" spans="1:6">
      <c r="A384">
        <v>2021</v>
      </c>
      <c r="B384" s="1" t="s">
        <v>26</v>
      </c>
      <c r="C384" s="60">
        <v>1036.3620000000001</v>
      </c>
      <c r="D384" s="62">
        <f si="12" t="shared"/>
        <v>14</v>
      </c>
      <c r="E384" s="61">
        <v>167.97272790483618</v>
      </c>
      <c r="F384" s="50">
        <f si="14" t="shared"/>
        <v>16</v>
      </c>
    </row>
    <row r="385" spans="1:6">
      <c r="A385">
        <v>2021</v>
      </c>
      <c r="B385" s="1" t="s">
        <v>27</v>
      </c>
      <c r="C385" s="60">
        <v>449.161</v>
      </c>
      <c r="D385" s="62">
        <f si="12" t="shared"/>
        <v>35</v>
      </c>
      <c r="E385" s="61">
        <v>406.02968468496971</v>
      </c>
      <c r="F385" s="50">
        <f si="14" t="shared"/>
        <v>3</v>
      </c>
    </row>
    <row r="386" spans="1:6">
      <c r="A386">
        <v>2021</v>
      </c>
      <c r="B386" s="1" t="s">
        <v>28</v>
      </c>
      <c r="C386" s="60">
        <v>316.42200000000003</v>
      </c>
      <c r="D386" s="62">
        <f si="12" t="shared"/>
        <v>40</v>
      </c>
      <c r="E386" s="61">
        <v>161.14759257957763</v>
      </c>
      <c r="F386" s="50">
        <f si="14" t="shared"/>
        <v>21</v>
      </c>
    </row>
    <row r="387" spans="1:6">
      <c r="A387">
        <v>2021</v>
      </c>
      <c r="B387" s="1" t="s">
        <v>29</v>
      </c>
      <c r="C387" s="60">
        <v>397.51600000000002</v>
      </c>
      <c r="D387" s="62">
        <f ref="D387:D450" si="15" t="shared">IF(OR(C387="",B387="District of Columbia"),"",COUNTIFS($A:$A,A387,$C:$C,"&gt;"&amp;C387)+1)</f>
        <v>38</v>
      </c>
      <c r="E387" s="61">
        <v>126.3398637554896</v>
      </c>
      <c r="F387" s="50">
        <f si="14" t="shared"/>
        <v>36</v>
      </c>
    </row>
    <row r="388" spans="1:6">
      <c r="A388">
        <v>2021</v>
      </c>
      <c r="B388" s="1" t="s">
        <v>30</v>
      </c>
      <c r="C388" s="60">
        <v>180.875</v>
      </c>
      <c r="D388" s="62">
        <f si="15" t="shared"/>
        <v>50</v>
      </c>
      <c r="E388" s="61">
        <v>130.35989059498885</v>
      </c>
      <c r="F388" s="50">
        <f si="14" t="shared"/>
        <v>32</v>
      </c>
    </row>
    <row r="389" spans="1:6">
      <c r="A389">
        <v>2021</v>
      </c>
      <c r="B389" s="1" t="s">
        <v>31</v>
      </c>
      <c r="C389" s="60">
        <v>1093.04</v>
      </c>
      <c r="D389" s="62">
        <f si="15" t="shared"/>
        <v>12</v>
      </c>
      <c r="E389" s="61">
        <v>117.93748376800464</v>
      </c>
      <c r="F389" s="50">
        <f si="14" t="shared"/>
        <v>40</v>
      </c>
    </row>
    <row r="390" spans="1:6">
      <c r="A390">
        <v>2021</v>
      </c>
      <c r="B390" s="1" t="s">
        <v>32</v>
      </c>
      <c r="C390" s="60">
        <v>402.01400000000001</v>
      </c>
      <c r="D390" s="62">
        <f si="15" t="shared"/>
        <v>37</v>
      </c>
      <c r="E390" s="61">
        <v>189.92694681333052</v>
      </c>
      <c r="F390" s="50">
        <f si="14" t="shared"/>
        <v>10</v>
      </c>
    </row>
    <row r="391" spans="1:6">
      <c r="A391">
        <v>2021</v>
      </c>
      <c r="B391" s="1" t="s">
        <v>33</v>
      </c>
      <c r="C391" s="60">
        <v>1837.557</v>
      </c>
      <c r="D391" s="62">
        <f si="15" t="shared"/>
        <v>4</v>
      </c>
      <c r="E391" s="61">
        <v>92.537214669405387</v>
      </c>
      <c r="F391" s="50">
        <f si="14" t="shared"/>
        <v>51</v>
      </c>
    </row>
    <row r="392" spans="1:6">
      <c r="A392">
        <v>2021</v>
      </c>
      <c r="B392" s="1" t="s">
        <v>34</v>
      </c>
      <c r="C392" s="60">
        <v>1141.7460000000001</v>
      </c>
      <c r="D392" s="62">
        <f si="15" t="shared"/>
        <v>10</v>
      </c>
      <c r="E392" s="61">
        <v>108.05966561248773</v>
      </c>
      <c r="F392" s="50">
        <f si="14" t="shared"/>
        <v>44</v>
      </c>
    </row>
    <row r="393" spans="1:6">
      <c r="A393">
        <v>2021</v>
      </c>
      <c r="B393" s="1" t="s">
        <v>35</v>
      </c>
      <c r="C393" s="60">
        <v>271.78500000000003</v>
      </c>
      <c r="D393" s="62">
        <f si="15" t="shared"/>
        <v>44</v>
      </c>
      <c r="E393" s="61">
        <v>349.36768414801253</v>
      </c>
      <c r="F393" s="50">
        <f si="14" t="shared"/>
        <v>4</v>
      </c>
    </row>
    <row r="394" spans="1:6">
      <c r="A394">
        <v>2021</v>
      </c>
      <c r="B394" s="1" t="s">
        <v>36</v>
      </c>
      <c r="C394" s="60">
        <v>1467.395</v>
      </c>
      <c r="D394" s="62">
        <f si="15" t="shared"/>
        <v>7</v>
      </c>
      <c r="E394" s="61">
        <v>124.73243297415189</v>
      </c>
      <c r="F394" s="50">
        <f si="14" t="shared"/>
        <v>38</v>
      </c>
    </row>
    <row r="395" spans="1:6">
      <c r="A395">
        <v>2021</v>
      </c>
      <c r="B395" s="1" t="s">
        <v>37</v>
      </c>
      <c r="C395" s="60">
        <v>694.28899999999999</v>
      </c>
      <c r="D395" s="62">
        <f si="15" t="shared"/>
        <v>24</v>
      </c>
      <c r="E395" s="61">
        <v>173.95386128319001</v>
      </c>
      <c r="F395" s="50">
        <f si="14" t="shared"/>
        <v>14</v>
      </c>
    </row>
    <row r="396" spans="1:6">
      <c r="A396">
        <v>2021</v>
      </c>
      <c r="B396" s="1" t="s">
        <v>38</v>
      </c>
      <c r="C396" s="60">
        <v>547.17700000000002</v>
      </c>
      <c r="D396" s="62">
        <f si="15" t="shared"/>
        <v>31</v>
      </c>
      <c r="E396" s="61">
        <v>128.55693241619895</v>
      </c>
      <c r="F396" s="50">
        <f si="14" t="shared"/>
        <v>34</v>
      </c>
    </row>
    <row r="397" spans="1:6">
      <c r="A397">
        <v>2021</v>
      </c>
      <c r="B397" s="1" t="s">
        <v>39</v>
      </c>
      <c r="C397" s="60">
        <v>1796.1659999999999</v>
      </c>
      <c r="D397" s="62">
        <f si="15" t="shared"/>
        <v>5</v>
      </c>
      <c r="E397" s="61">
        <v>138.03856868463322</v>
      </c>
      <c r="F397" s="50">
        <f si="14" t="shared"/>
        <v>29</v>
      </c>
    </row>
    <row r="398" spans="1:6">
      <c r="A398">
        <v>2021</v>
      </c>
      <c r="B398" s="1" t="s">
        <v>40</v>
      </c>
      <c r="C398" s="60">
        <v>239.41499999999999</v>
      </c>
      <c r="D398" s="62">
        <f si="15" t="shared"/>
        <v>45</v>
      </c>
      <c r="E398" s="61">
        <v>218.24819847126443</v>
      </c>
      <c r="F398" s="50">
        <f si="14" t="shared"/>
        <v>9</v>
      </c>
    </row>
    <row r="399" spans="1:6">
      <c r="A399">
        <v>2021</v>
      </c>
      <c r="B399" s="1" t="s">
        <v>41</v>
      </c>
      <c r="C399" s="60">
        <v>733.05600000000004</v>
      </c>
      <c r="D399" s="62">
        <f si="15" t="shared"/>
        <v>21</v>
      </c>
      <c r="E399" s="61">
        <v>141.15510355140677</v>
      </c>
      <c r="F399" s="50">
        <f si="14" t="shared"/>
        <v>26</v>
      </c>
    </row>
    <row r="400" spans="1:6">
      <c r="A400">
        <v>2021</v>
      </c>
      <c r="B400" s="1" t="s">
        <v>42</v>
      </c>
      <c r="C400" s="60">
        <v>308.726</v>
      </c>
      <c r="D400" s="62">
        <f si="15" t="shared"/>
        <v>42</v>
      </c>
      <c r="E400" s="61">
        <v>344.49721256377182</v>
      </c>
      <c r="F400" s="50">
        <f si="14" t="shared"/>
        <v>5</v>
      </c>
    </row>
    <row r="401" spans="1:6">
      <c r="A401">
        <v>2021</v>
      </c>
      <c r="B401" s="1" t="s">
        <v>43</v>
      </c>
      <c r="C401" s="60">
        <v>925.08</v>
      </c>
      <c r="D401" s="62">
        <f si="15" t="shared"/>
        <v>15</v>
      </c>
      <c r="E401" s="61">
        <v>132.75450676924856</v>
      </c>
      <c r="F401" s="50">
        <f si="14" t="shared"/>
        <v>30</v>
      </c>
    </row>
    <row r="402" spans="1:6">
      <c r="A402">
        <v>2021</v>
      </c>
      <c r="B402" s="1" t="s">
        <v>44</v>
      </c>
      <c r="C402" s="60">
        <v>4270.384</v>
      </c>
      <c r="D402" s="62">
        <f si="15" t="shared"/>
        <v>1</v>
      </c>
      <c r="E402" s="61">
        <v>144.47050468515977</v>
      </c>
      <c r="F402" s="50">
        <f si="14" t="shared"/>
        <v>25</v>
      </c>
    </row>
    <row r="403" spans="1:6">
      <c r="A403">
        <v>2021</v>
      </c>
      <c r="B403" s="1" t="s">
        <v>45</v>
      </c>
      <c r="C403" s="60">
        <v>380.13400000000001</v>
      </c>
      <c r="D403" s="62">
        <f si="15" t="shared"/>
        <v>39</v>
      </c>
      <c r="E403" s="61">
        <v>113.84280795528633</v>
      </c>
      <c r="F403" s="50">
        <f si="14" t="shared"/>
        <v>42</v>
      </c>
    </row>
    <row r="404" spans="1:6">
      <c r="A404">
        <v>2021</v>
      </c>
      <c r="B404" s="1" t="s">
        <v>46</v>
      </c>
      <c r="C404" s="60">
        <v>222.18</v>
      </c>
      <c r="D404" s="62">
        <f si="15" t="shared"/>
        <v>46</v>
      </c>
      <c r="E404" s="61">
        <v>343.41517098112439</v>
      </c>
      <c r="F404" s="50">
        <f si="14" t="shared"/>
        <v>6</v>
      </c>
    </row>
    <row r="405" spans="1:6">
      <c r="A405">
        <v>2021</v>
      </c>
      <c r="B405" s="1" t="s">
        <v>47</v>
      </c>
      <c r="C405" s="60">
        <v>1114.0139999999999</v>
      </c>
      <c r="D405" s="62">
        <f si="15" t="shared"/>
        <v>11</v>
      </c>
      <c r="E405" s="61">
        <v>128.67818325783884</v>
      </c>
      <c r="F405" s="50">
        <f si="14" t="shared"/>
        <v>33</v>
      </c>
    </row>
    <row r="406" spans="1:6">
      <c r="A406">
        <v>2021</v>
      </c>
      <c r="B406" s="1" t="s">
        <v>48</v>
      </c>
      <c r="C406" s="60">
        <v>742.13</v>
      </c>
      <c r="D406" s="62">
        <f si="15" t="shared"/>
        <v>20</v>
      </c>
      <c r="E406" s="61">
        <v>95.873200835320119</v>
      </c>
      <c r="F406" s="50">
        <f si="14" t="shared"/>
        <v>48</v>
      </c>
    </row>
    <row r="407" spans="1:6">
      <c r="A407">
        <v>2021</v>
      </c>
      <c r="B407" s="1" t="s">
        <v>49</v>
      </c>
      <c r="C407" s="60">
        <v>478.41300000000001</v>
      </c>
      <c r="D407" s="62">
        <f si="15" t="shared"/>
        <v>34</v>
      </c>
      <c r="E407" s="61">
        <v>267.93953154420603</v>
      </c>
      <c r="F407" s="50">
        <f si="14" t="shared"/>
        <v>7</v>
      </c>
    </row>
    <row r="408" spans="1:6">
      <c r="A408">
        <v>2021</v>
      </c>
      <c r="B408" s="1" t="s">
        <v>50</v>
      </c>
      <c r="C408" s="60">
        <v>823.70399999999995</v>
      </c>
      <c r="D408" s="62">
        <f si="15" t="shared"/>
        <v>17</v>
      </c>
      <c r="E408" s="61">
        <v>140.08330809283717</v>
      </c>
      <c r="F408" s="50">
        <f si="14" t="shared"/>
        <v>28</v>
      </c>
    </row>
    <row r="409" spans="1:6">
      <c r="A409">
        <v>2021</v>
      </c>
      <c r="B409" s="1" t="s">
        <v>51</v>
      </c>
      <c r="C409" s="60">
        <v>280.45100000000002</v>
      </c>
      <c r="D409" s="62">
        <f si="15" t="shared"/>
        <v>43</v>
      </c>
      <c r="E409" s="61">
        <v>483.96760560706701</v>
      </c>
      <c r="F409" s="50">
        <f si="14" t="shared"/>
        <v>2</v>
      </c>
    </row>
    <row r="410" spans="1:6">
      <c r="A410">
        <v>2022</v>
      </c>
      <c r="B410" s="1" t="s">
        <v>1</v>
      </c>
      <c r="C410" s="60">
        <v>830.54899999999998</v>
      </c>
      <c r="D410" s="62">
        <f si="15" t="shared"/>
        <v>24</v>
      </c>
      <c r="E410" s="61">
        <v>164.47016404064598</v>
      </c>
      <c r="F410" s="50">
        <f>IF(OR(E410="",$B410="District of Columbia"),"",COUNTIFS(A410:A460,$A410,E410:E460,"&gt;"&amp;E410)+1)</f>
        <v>29</v>
      </c>
    </row>
    <row r="411" spans="1:6">
      <c r="A411">
        <v>2022</v>
      </c>
      <c r="B411" s="1" t="s">
        <v>3</v>
      </c>
      <c r="C411" s="60">
        <v>664.27599999999995</v>
      </c>
      <c r="D411" s="62">
        <f si="15" t="shared"/>
        <v>30</v>
      </c>
      <c r="E411" s="61">
        <v>904.78382744333146</v>
      </c>
      <c r="F411" s="50">
        <f>IF(OR(E411="",$B411="District of Columbia"),"",COUNTIFS(A410:A460,$A411,E410:E460,"&gt;"&amp;E411)+1)</f>
        <v>1</v>
      </c>
    </row>
    <row r="412" spans="1:6">
      <c r="A412">
        <v>2022</v>
      </c>
      <c r="B412" s="1" t="s">
        <v>4</v>
      </c>
      <c r="C412" s="60">
        <v>969.30799999999999</v>
      </c>
      <c r="D412" s="62">
        <f si="15" t="shared"/>
        <v>17</v>
      </c>
      <c r="E412" s="61">
        <v>133.42386939242056</v>
      </c>
      <c r="F412" s="50">
        <f>IF(OR(E412="",$B412="District of Columbia"),"",COUNTIFS(A410:A460,$A412,E410:E460,"&gt;"&amp;E412)+1)</f>
        <v>43</v>
      </c>
    </row>
    <row r="413" spans="1:6">
      <c r="A413">
        <v>2022</v>
      </c>
      <c r="B413" s="1" t="s">
        <v>5</v>
      </c>
      <c r="C413" s="60">
        <v>685.904</v>
      </c>
      <c r="D413" s="62">
        <f si="15" t="shared"/>
        <v>28</v>
      </c>
      <c r="E413" s="61">
        <v>226.51134927852974</v>
      </c>
      <c r="F413" s="50">
        <f>IF(OR(E413="",$B413="District of Columbia"),"",COUNTIFS(A410:A460,$A413,E410:E460,"&gt;"&amp;E413)+1)</f>
        <v>11</v>
      </c>
    </row>
    <row r="414" spans="1:6">
      <c r="A414">
        <v>2022</v>
      </c>
      <c r="B414" s="1" t="s">
        <v>6</v>
      </c>
      <c r="C414" s="60">
        <v>4862.4470000000001</v>
      </c>
      <c r="D414" s="62">
        <f si="15" t="shared"/>
        <v>2</v>
      </c>
      <c r="E414" s="61">
        <v>124.22267373487121</v>
      </c>
      <c r="F414" s="50">
        <f>IF(OR(E414="",$B414="District of Columbia"),"",COUNTIFS(A410:A460,$A414,E410:E460,"&gt;"&amp;E414)+1)</f>
        <v>46</v>
      </c>
    </row>
    <row r="415" spans="1:6">
      <c r="A415">
        <v>2022</v>
      </c>
      <c r="B415" s="1" t="s">
        <v>7</v>
      </c>
      <c r="C415" s="60">
        <v>716.51</v>
      </c>
      <c r="D415" s="62">
        <f si="15" t="shared"/>
        <v>27</v>
      </c>
      <c r="E415" s="61">
        <v>123.29605594069621</v>
      </c>
      <c r="F415" s="50">
        <f>IF(OR(E415="",$B415="District of Columbia"),"",COUNTIFS(A410:A460,$A415,E410:E460,"&gt;"&amp;E415)+1)</f>
        <v>47</v>
      </c>
    </row>
    <row r="416" spans="1:6">
      <c r="A416">
        <v>2022</v>
      </c>
      <c r="B416" s="1" t="s">
        <v>8</v>
      </c>
      <c r="C416" s="60">
        <v>665.4</v>
      </c>
      <c r="D416" s="62">
        <f si="15" t="shared"/>
        <v>29</v>
      </c>
      <c r="E416" s="61">
        <v>183.64195614285654</v>
      </c>
      <c r="F416" s="50">
        <f>IF(OR(E416="",$B416="District of Columbia"),"",COUNTIFS(A410:A460,$A416,E410:E460,"&gt;"&amp;E416)+1)</f>
        <v>22</v>
      </c>
    </row>
    <row r="417" spans="1:6">
      <c r="A417">
        <v>2022</v>
      </c>
      <c r="B417" s="1" t="s">
        <v>9</v>
      </c>
      <c r="C417" s="60">
        <v>224.102</v>
      </c>
      <c r="D417" s="62">
        <f si="15" t="shared"/>
        <v>48</v>
      </c>
      <c r="E417" s="61">
        <v>223.02989529332498</v>
      </c>
      <c r="F417" s="50">
        <f>IF(OR(E417="",$B417="District of Columbia"),"",COUNTIFS(A410:A460,$A417,E410:E460,"&gt;"&amp;E417)+1)</f>
        <v>12</v>
      </c>
    </row>
    <row r="418" spans="1:6">
      <c r="A418">
        <v>2022</v>
      </c>
      <c r="B418" s="1" t="s">
        <v>88</v>
      </c>
      <c r="C418" s="60">
        <v>211.38399999999999</v>
      </c>
      <c r="D418" s="62">
        <f si="15" t="shared"/>
        <v>51</v>
      </c>
      <c r="E418" s="61">
        <v>316.06884662024459</v>
      </c>
      <c r="F418" s="50">
        <f>IF(OR(E418="",$B418="District of Columbia"),"",COUNTIFS(A410:A460,$A418,E410:E460,"&gt;"&amp;E418)+1)</f>
        <v>8</v>
      </c>
    </row>
    <row r="419" spans="1:6">
      <c r="A419">
        <v>2022</v>
      </c>
      <c r="B419" s="1" t="s">
        <v>10</v>
      </c>
      <c r="C419" s="60">
        <v>2510.0410000000002</v>
      </c>
      <c r="D419" s="62">
        <f si="15" t="shared"/>
        <v>3</v>
      </c>
      <c r="E419" s="61">
        <v>114.99143602670487</v>
      </c>
      <c r="F419" s="50">
        <f>IF(OR(E419="",$B419="District of Columbia"),"",COUNTIFS(A410:A460,$A419,E410:E460,"&gt;"&amp;E419)+1)</f>
        <v>50</v>
      </c>
    </row>
    <row r="420" spans="1:6">
      <c r="A420">
        <v>2022</v>
      </c>
      <c r="B420" s="1" t="s">
        <v>11</v>
      </c>
      <c r="C420" s="60">
        <v>1710.586</v>
      </c>
      <c r="D420" s="62">
        <f si="15" t="shared"/>
        <v>8</v>
      </c>
      <c r="E420" s="61">
        <v>158.56334831877075</v>
      </c>
      <c r="F420" s="50">
        <f>IF(OR(E420="",$B420="District of Columbia"),"",COUNTIFS(A410:A460,$A420,E410:E460,"&gt;"&amp;E420)+1)</f>
        <v>31</v>
      </c>
    </row>
    <row r="421" spans="1:6">
      <c r="A421">
        <v>2022</v>
      </c>
      <c r="B421" s="1" t="s">
        <v>12</v>
      </c>
      <c r="C421" s="60">
        <v>224.06899999999999</v>
      </c>
      <c r="D421" s="62">
        <f si="15" t="shared"/>
        <v>49</v>
      </c>
      <c r="E421" s="61">
        <v>154.83424708082208</v>
      </c>
      <c r="F421" s="50">
        <f>IF(OR(E421="",$B421="District of Columbia"),"",COUNTIFS(A410:A460,$A421,E410:E460,"&gt;"&amp;E421)+1)</f>
        <v>35</v>
      </c>
    </row>
    <row r="422" spans="1:6">
      <c r="A422">
        <v>2022</v>
      </c>
      <c r="B422" s="1" t="s">
        <v>13</v>
      </c>
      <c r="C422" s="60">
        <v>378.92099999999999</v>
      </c>
      <c r="D422" s="62">
        <f si="15" t="shared"/>
        <v>41</v>
      </c>
      <c r="E422" s="61">
        <v>198.98031522112424</v>
      </c>
      <c r="F422" s="50">
        <f>IF(OR(E422="",$B422="District of Columbia"),"",COUNTIFS(A410:A460,$A422,E410:E460,"&gt;"&amp;E422)+1)</f>
        <v>18</v>
      </c>
    </row>
    <row r="423" spans="1:6">
      <c r="A423">
        <v>2022</v>
      </c>
      <c r="B423" s="1" t="s">
        <v>14</v>
      </c>
      <c r="C423" s="60">
        <v>1883.5319999999999</v>
      </c>
      <c r="D423" s="62">
        <f si="15" t="shared"/>
        <v>6</v>
      </c>
      <c r="E423" s="61">
        <v>148.46778879134928</v>
      </c>
      <c r="F423" s="50">
        <f>IF(OR(E423="",$B423="District of Columbia"),"",COUNTIFS(A410:A460,$A423,E410:E460,"&gt;"&amp;E423)+1)</f>
        <v>39</v>
      </c>
    </row>
    <row r="424" spans="1:6">
      <c r="A424">
        <v>2022</v>
      </c>
      <c r="B424" s="1" t="s">
        <v>15</v>
      </c>
      <c r="C424" s="60">
        <v>1262.336</v>
      </c>
      <c r="D424" s="62">
        <f si="15" t="shared"/>
        <v>13</v>
      </c>
      <c r="E424" s="61">
        <v>185.2689618247922</v>
      </c>
      <c r="F424" s="50">
        <f>IF(OR(E424="",$B424="District of Columbia"),"",COUNTIFS(A410:A460,$A424,E410:E460,"&gt;"&amp;E424)+1)</f>
        <v>21</v>
      </c>
    </row>
    <row r="425" spans="1:6">
      <c r="A425">
        <v>2022</v>
      </c>
      <c r="B425" s="1" t="s">
        <v>69</v>
      </c>
      <c r="C425" s="60">
        <v>651.08299999999997</v>
      </c>
      <c r="D425" s="62">
        <f si="15" t="shared"/>
        <v>32</v>
      </c>
      <c r="E425" s="61">
        <v>203.61048244529096</v>
      </c>
      <c r="F425" s="50">
        <f>IF(OR(E425="",$B425="District of Columbia"),"",COUNTIFS(A410:A460,$A425,E410:E460,"&gt;"&amp;E425)+1)</f>
        <v>15</v>
      </c>
    </row>
    <row r="426" spans="1:6">
      <c r="A426">
        <v>2022</v>
      </c>
      <c r="B426" s="1" t="s">
        <v>17</v>
      </c>
      <c r="C426" s="60">
        <v>500.63600000000002</v>
      </c>
      <c r="D426" s="62">
        <f si="15" t="shared"/>
        <v>36</v>
      </c>
      <c r="E426" s="61">
        <v>170.4047963152187</v>
      </c>
      <c r="F426" s="50">
        <f>IF(OR(E426="",$B426="District of Columbia"),"",COUNTIFS(A410:A460,$A426,E410:E460,"&gt;"&amp;E426)+1)</f>
        <v>26</v>
      </c>
    </row>
    <row r="427" spans="1:6">
      <c r="A427">
        <v>2022</v>
      </c>
      <c r="B427" s="1" t="s">
        <v>18</v>
      </c>
      <c r="C427" s="60">
        <v>880.23299999999995</v>
      </c>
      <c r="D427" s="62">
        <f si="15" t="shared"/>
        <v>21</v>
      </c>
      <c r="E427" s="61">
        <v>195.32133948758141</v>
      </c>
      <c r="F427" s="50">
        <f>IF(OR(E427="",$B427="District of Columbia"),"",COUNTIFS(A410:A460,$A427,E410:E460,"&gt;"&amp;E427)+1)</f>
        <v>19</v>
      </c>
    </row>
    <row r="428" spans="1:6">
      <c r="A428">
        <v>2022</v>
      </c>
      <c r="B428" s="1" t="s">
        <v>19</v>
      </c>
      <c r="C428" s="60">
        <v>929.81100000000004</v>
      </c>
      <c r="D428" s="62">
        <f si="15" t="shared"/>
        <v>18</v>
      </c>
      <c r="E428" s="61">
        <v>200.94906137713099</v>
      </c>
      <c r="F428" s="50">
        <f>IF(OR(E428="",$B428="District of Columbia"),"",COUNTIFS(A410:A460,$A428,E410:E460,"&gt;"&amp;E428)+1)</f>
        <v>17</v>
      </c>
    </row>
    <row r="429" spans="1:6">
      <c r="A429">
        <v>2022</v>
      </c>
      <c r="B429" s="1" t="s">
        <v>20</v>
      </c>
      <c r="C429" s="60">
        <v>244.55</v>
      </c>
      <c r="D429" s="62">
        <f si="15" t="shared"/>
        <v>47</v>
      </c>
      <c r="E429" s="61">
        <v>177.56553333556002</v>
      </c>
      <c r="F429" s="50">
        <f>IF(OR(E429="",$B429="District of Columbia"),"",COUNTIFS(A410:A460,$A429,E410:E460,"&gt;"&amp;E429)+1)</f>
        <v>23</v>
      </c>
    </row>
    <row r="430" spans="1:6">
      <c r="A430">
        <v>2022</v>
      </c>
      <c r="B430" s="1" t="s">
        <v>21</v>
      </c>
      <c r="C430" s="60">
        <v>796.12199999999996</v>
      </c>
      <c r="D430" s="62">
        <f si="15" t="shared"/>
        <v>26</v>
      </c>
      <c r="E430" s="61">
        <v>128.93478292556128</v>
      </c>
      <c r="F430" s="50">
        <f>IF(OR(E430="",$B430="District of Columbia"),"",COUNTIFS(A410:A460,$A430,E410:E460,"&gt;"&amp;E430)+1)</f>
        <v>45</v>
      </c>
    </row>
    <row r="431" spans="1:6">
      <c r="A431">
        <v>2022</v>
      </c>
      <c r="B431" s="1" t="s">
        <v>22</v>
      </c>
      <c r="C431" s="60">
        <v>804.61300000000006</v>
      </c>
      <c r="D431" s="62">
        <f si="15" t="shared"/>
        <v>25</v>
      </c>
      <c r="E431" s="61">
        <v>115.11426114749008</v>
      </c>
      <c r="F431" s="50">
        <f>IF(OR(E431="",$B431="District of Columbia"),"",COUNTIFS(A410:A460,$A431,E410:E460,"&gt;"&amp;E431)+1)</f>
        <v>49</v>
      </c>
    </row>
    <row r="432" spans="1:6">
      <c r="A432">
        <v>2022</v>
      </c>
      <c r="B432" s="1" t="s">
        <v>23</v>
      </c>
      <c r="C432" s="60">
        <v>1394.85</v>
      </c>
      <c r="D432" s="62">
        <f si="15" t="shared"/>
        <v>9</v>
      </c>
      <c r="E432" s="61">
        <v>138.96383005177384</v>
      </c>
      <c r="F432" s="50">
        <f>IF(OR(E432="",$B432="District of Columbia"),"",COUNTIFS(A410:A460,$A432,E410:E460,"&gt;"&amp;E432)+1)</f>
        <v>41</v>
      </c>
    </row>
    <row r="433" spans="1:6">
      <c r="A433">
        <v>2022</v>
      </c>
      <c r="B433" s="1" t="s">
        <v>24</v>
      </c>
      <c r="C433" s="60">
        <v>863.87599999999998</v>
      </c>
      <c r="D433" s="62">
        <f si="15" t="shared"/>
        <v>22</v>
      </c>
      <c r="E433" s="61">
        <v>151.25280334960993</v>
      </c>
      <c r="F433" s="50">
        <f>IF(OR(E433="",$B433="District of Columbia"),"",COUNTIFS(A410:A460,$A433,E410:E460,"&gt;"&amp;E433)+1)</f>
        <v>37</v>
      </c>
    </row>
    <row r="434" spans="1:6">
      <c r="A434">
        <v>2022</v>
      </c>
      <c r="B434" s="1" t="s">
        <v>25</v>
      </c>
      <c r="C434" s="60">
        <v>640.73099999999999</v>
      </c>
      <c r="D434" s="62">
        <f si="15" t="shared"/>
        <v>33</v>
      </c>
      <c r="E434" s="61">
        <v>217.22743462980907</v>
      </c>
      <c r="F434" s="50">
        <f>IF(OR(E434="",$B434="District of Columbia"),"",COUNTIFS(A410:A460,$A434,E410:E460,"&gt;"&amp;E434)+1)</f>
        <v>13</v>
      </c>
    </row>
    <row r="435" spans="1:6">
      <c r="A435">
        <v>2022</v>
      </c>
      <c r="B435" s="1" t="s">
        <v>26</v>
      </c>
      <c r="C435" s="60">
        <v>1254.165</v>
      </c>
      <c r="D435" s="62">
        <f si="15" t="shared"/>
        <v>14</v>
      </c>
      <c r="E435" s="61">
        <v>203.27406475031779</v>
      </c>
      <c r="F435" s="50">
        <f>IF(OR(E435="",$B435="District of Columbia"),"",COUNTIFS(A410:A460,$A435,E410:E460,"&gt;"&amp;E435)+1)</f>
        <v>16</v>
      </c>
    </row>
    <row r="436" spans="1:6">
      <c r="A436">
        <v>2022</v>
      </c>
      <c r="B436" s="1" t="s">
        <v>27</v>
      </c>
      <c r="C436" s="60">
        <v>543.55799999999999</v>
      </c>
      <c r="D436" s="62">
        <f si="15" t="shared"/>
        <v>35</v>
      </c>
      <c r="E436" s="61">
        <v>491.36208029635873</v>
      </c>
      <c r="F436" s="50">
        <f>IF(OR(E436="",$B436="District of Columbia"),"",COUNTIFS(A410:A460,$A436,E410:E460,"&gt;"&amp;E436)+1)</f>
        <v>3</v>
      </c>
    </row>
    <row r="437" spans="1:6">
      <c r="A437">
        <v>2022</v>
      </c>
      <c r="B437" s="1" t="s">
        <v>28</v>
      </c>
      <c r="C437" s="60">
        <v>382.92200000000003</v>
      </c>
      <c r="D437" s="62">
        <f si="15" t="shared"/>
        <v>40</v>
      </c>
      <c r="E437" s="61">
        <v>195.01475385958318</v>
      </c>
      <c r="F437" s="50">
        <f>IF(OR(E437="",$B437="District of Columbia"),"",COUNTIFS(A410:A460,$A437,E410:E460,"&gt;"&amp;E437)+1)</f>
        <v>20</v>
      </c>
    </row>
    <row r="438" spans="1:6">
      <c r="A438">
        <v>2022</v>
      </c>
      <c r="B438" s="1" t="s">
        <v>29</v>
      </c>
      <c r="C438" s="60">
        <v>481.06099999999998</v>
      </c>
      <c r="D438" s="62">
        <f si="15" t="shared"/>
        <v>38</v>
      </c>
      <c r="E438" s="61">
        <v>152.89241489167628</v>
      </c>
      <c r="F438" s="50">
        <f>IF(OR(E438="",$B438="District of Columbia"),"",COUNTIFS(A410:A460,$A438,E410:E460,"&gt;"&amp;E438)+1)</f>
        <v>36</v>
      </c>
    </row>
    <row r="439" spans="1:6">
      <c r="A439">
        <v>2022</v>
      </c>
      <c r="B439" s="1" t="s">
        <v>30</v>
      </c>
      <c r="C439" s="60">
        <v>218.88900000000001</v>
      </c>
      <c r="D439" s="62">
        <f si="15" t="shared"/>
        <v>50</v>
      </c>
      <c r="E439" s="61">
        <v>157.75726934317353</v>
      </c>
      <c r="F439" s="50">
        <f>IF(OR(E439="",$B439="District of Columbia"),"",COUNTIFS(A410:A460,$A439,E410:E460,"&gt;"&amp;E439)+1)</f>
        <v>32</v>
      </c>
    </row>
    <row r="440" spans="1:6">
      <c r="A440">
        <v>2022</v>
      </c>
      <c r="B440" s="1" t="s">
        <v>31</v>
      </c>
      <c r="C440" s="60">
        <v>1322.761</v>
      </c>
      <c r="D440" s="62">
        <f si="15" t="shared"/>
        <v>12</v>
      </c>
      <c r="E440" s="61">
        <v>142.72405764331549</v>
      </c>
      <c r="F440" s="50">
        <f>IF(OR(E440="",$B440="District of Columbia"),"",COUNTIFS(A410:A460,$A440,E410:E460,"&gt;"&amp;E440)+1)</f>
        <v>40</v>
      </c>
    </row>
    <row r="441" spans="1:6">
      <c r="A441">
        <v>2022</v>
      </c>
      <c r="B441" s="1" t="s">
        <v>32</v>
      </c>
      <c r="C441" s="60">
        <v>486.50200000000001</v>
      </c>
      <c r="D441" s="62">
        <f si="15" t="shared"/>
        <v>37</v>
      </c>
      <c r="E441" s="61">
        <v>229.84234250194999</v>
      </c>
      <c r="F441" s="50">
        <f>IF(OR(E441="",$B441="District of Columbia"),"",COUNTIFS(A410:A460,$A441,E410:E460,"&gt;"&amp;E441)+1)</f>
        <v>10</v>
      </c>
    </row>
    <row r="442" spans="1:6">
      <c r="A442">
        <v>2022</v>
      </c>
      <c r="B442" s="1" t="s">
        <v>33</v>
      </c>
      <c r="C442" s="60">
        <v>2223.7530000000002</v>
      </c>
      <c r="D442" s="62">
        <f si="15" t="shared"/>
        <v>4</v>
      </c>
      <c r="E442" s="61">
        <v>111.98559213822169</v>
      </c>
      <c r="F442" s="50">
        <f>IF(OR(E442="",$B442="District of Columbia"),"",COUNTIFS(A410:A460,$A442,E410:E460,"&gt;"&amp;E442)+1)</f>
        <v>51</v>
      </c>
    </row>
    <row r="443" spans="1:6">
      <c r="A443">
        <v>2022</v>
      </c>
      <c r="B443" s="1" t="s">
        <v>34</v>
      </c>
      <c r="C443" s="60">
        <v>1381.6990000000001</v>
      </c>
      <c r="D443" s="62">
        <f si="15" t="shared"/>
        <v>10</v>
      </c>
      <c r="E443" s="61">
        <v>130.76983139604491</v>
      </c>
      <c r="F443" s="50">
        <f>IF(OR(E443="",$B443="District of Columbia"),"",COUNTIFS(A410:A460,$A443,E410:E460,"&gt;"&amp;E443)+1)</f>
        <v>44</v>
      </c>
    </row>
    <row r="444" spans="1:6">
      <c r="A444">
        <v>2022</v>
      </c>
      <c r="B444" s="1" t="s">
        <v>35</v>
      </c>
      <c r="C444" s="60">
        <v>328.904</v>
      </c>
      <c r="D444" s="62">
        <f si="15" t="shared"/>
        <v>44</v>
      </c>
      <c r="E444" s="61">
        <v>422.79165070558685</v>
      </c>
      <c r="F444" s="50">
        <f>IF(OR(E444="",$B444="District of Columbia"),"",COUNTIFS(A410:A460,$A444,E410:E460,"&gt;"&amp;E444)+1)</f>
        <v>4</v>
      </c>
    </row>
    <row r="445" spans="1:6">
      <c r="A445">
        <v>2022</v>
      </c>
      <c r="B445" s="1" t="s">
        <v>36</v>
      </c>
      <c r="C445" s="60">
        <v>1775.79</v>
      </c>
      <c r="D445" s="62">
        <f si="15" t="shared"/>
        <v>7</v>
      </c>
      <c r="E445" s="61">
        <v>150.94681878510502</v>
      </c>
      <c r="F445" s="50">
        <f>IF(OR(E445="",$B445="District of Columbia"),"",COUNTIFS(A410:A460,$A445,E410:E460,"&gt;"&amp;E445)+1)</f>
        <v>38</v>
      </c>
    </row>
    <row r="446" spans="1:6">
      <c r="A446">
        <v>2022</v>
      </c>
      <c r="B446" s="1" t="s">
        <v>37</v>
      </c>
      <c r="C446" s="60">
        <v>840.20100000000002</v>
      </c>
      <c r="D446" s="62">
        <f si="15" t="shared"/>
        <v>23</v>
      </c>
      <c r="E446" s="61">
        <v>210.51206083345338</v>
      </c>
      <c r="F446" s="50">
        <f>IF(OR(E446="",$B446="District of Columbia"),"",COUNTIFS(A410:A460,$A446,E410:E460,"&gt;"&amp;E446)+1)</f>
        <v>14</v>
      </c>
    </row>
    <row r="447" spans="1:6">
      <c r="A447">
        <v>2022</v>
      </c>
      <c r="B447" s="1" t="s">
        <v>38</v>
      </c>
      <c r="C447" s="60">
        <v>662.173</v>
      </c>
      <c r="D447" s="62">
        <f si="15" t="shared"/>
        <v>31</v>
      </c>
      <c r="E447" s="61">
        <v>155.57475845810717</v>
      </c>
      <c r="F447" s="50">
        <f>IF(OR(E447="",$B447="District of Columbia"),"",COUNTIFS(A410:A460,$A447,E410:E460,"&gt;"&amp;E447)+1)</f>
        <v>34</v>
      </c>
    </row>
    <row r="448" spans="1:6">
      <c r="A448">
        <v>2022</v>
      </c>
      <c r="B448" s="1" t="s">
        <v>39</v>
      </c>
      <c r="C448" s="60">
        <v>2173.6559999999999</v>
      </c>
      <c r="D448" s="62">
        <f si="15" t="shared"/>
        <v>5</v>
      </c>
      <c r="E448" s="61">
        <v>167.04935014512307</v>
      </c>
      <c r="F448" s="50">
        <f>IF(OR(E448="",$B448="District of Columbia"),"",COUNTIFS(A410:A460,$A448,E410:E460,"&gt;"&amp;E448)+1)</f>
        <v>28</v>
      </c>
    </row>
    <row r="449" spans="1:6">
      <c r="A449">
        <v>2022</v>
      </c>
      <c r="B449" s="1" t="s">
        <v>40</v>
      </c>
      <c r="C449" s="60">
        <v>289.73099999999999</v>
      </c>
      <c r="D449" s="62">
        <f si="15" t="shared"/>
        <v>45</v>
      </c>
      <c r="E449" s="61">
        <v>264.11573540203375</v>
      </c>
      <c r="F449" s="50">
        <f>IF(OR(E449="",$B449="District of Columbia"),"",COUNTIFS(A410:A460,$A449,E410:E460,"&gt;"&amp;E449)+1)</f>
        <v>9</v>
      </c>
    </row>
    <row r="450" spans="1:6">
      <c r="A450">
        <v>2022</v>
      </c>
      <c r="B450" s="1" t="s">
        <v>41</v>
      </c>
      <c r="C450" s="60">
        <v>887.11500000000001</v>
      </c>
      <c r="D450" s="62">
        <f si="15" t="shared"/>
        <v>20</v>
      </c>
      <c r="E450" s="61">
        <v>170.82025068617705</v>
      </c>
      <c r="F450" s="50">
        <f>IF(OR(E450="",$B450="District of Columbia"),"",COUNTIFS(A410:A460,$A450,E410:E460,"&gt;"&amp;E450)+1)</f>
        <v>25</v>
      </c>
    </row>
    <row r="451" spans="1:6">
      <c r="A451">
        <v>2022</v>
      </c>
      <c r="B451" s="1" t="s">
        <v>42</v>
      </c>
      <c r="C451" s="60">
        <v>373.608</v>
      </c>
      <c r="D451" s="62">
        <f ref="D451:D511" si="16" t="shared">IF(OR(C451="",B451="District of Columbia"),"",COUNTIFS($A:$A,A451,$C:$C,"&gt;"&amp;C451)+1)</f>
        <v>42</v>
      </c>
      <c r="E451" s="61">
        <v>416.89690726251001</v>
      </c>
      <c r="F451" s="50">
        <f>IF(OR(E451="",$B451="District of Columbia"),"",COUNTIFS(A410:A460,$A451,E410:E460,"&gt;"&amp;E451)+1)</f>
        <v>5</v>
      </c>
    </row>
    <row r="452" spans="1:6">
      <c r="A452">
        <v>2022</v>
      </c>
      <c r="B452" s="1" t="s">
        <v>43</v>
      </c>
      <c r="C452" s="60">
        <v>1119.4970000000001</v>
      </c>
      <c r="D452" s="62">
        <f si="16" t="shared"/>
        <v>15</v>
      </c>
      <c r="E452" s="61">
        <v>160.65450778814099</v>
      </c>
      <c r="F452" s="50">
        <f>IF(OR(E452="",$B452="District of Columbia"),"",COUNTIFS(A410:A460,$A452,E410:E460,"&gt;"&amp;E452)+1)</f>
        <v>30</v>
      </c>
    </row>
    <row r="453" spans="1:6">
      <c r="A453">
        <v>2022</v>
      </c>
      <c r="B453" s="1" t="s">
        <v>44</v>
      </c>
      <c r="C453" s="60">
        <v>5167.8599999999997</v>
      </c>
      <c r="D453" s="62">
        <f si="16" t="shared"/>
        <v>1</v>
      </c>
      <c r="E453" s="61">
        <v>174.83283525374995</v>
      </c>
      <c r="F453" s="50">
        <f>IF(OR(E453="",$B453="District of Columbia"),"",COUNTIFS(A410:A460,$A453,E410:E460,"&gt;"&amp;E453)+1)</f>
        <v>24</v>
      </c>
    </row>
    <row r="454" spans="1:6">
      <c r="A454">
        <v>2022</v>
      </c>
      <c r="B454" s="1" t="s">
        <v>45</v>
      </c>
      <c r="C454" s="60">
        <v>460.024</v>
      </c>
      <c r="D454" s="62">
        <f si="16" t="shared"/>
        <v>39</v>
      </c>
      <c r="E454" s="61">
        <v>137.76832350387662</v>
      </c>
      <c r="F454" s="50">
        <f>IF(OR(E454="",$B454="District of Columbia"),"",COUNTIFS(A410:A460,$A454,E410:E460,"&gt;"&amp;E454)+1)</f>
        <v>42</v>
      </c>
    </row>
    <row r="455" spans="1:6">
      <c r="A455">
        <v>2022</v>
      </c>
      <c r="B455" s="1" t="s">
        <v>46</v>
      </c>
      <c r="C455" s="60">
        <v>268.87400000000002</v>
      </c>
      <c r="D455" s="62">
        <f si="16" t="shared"/>
        <v>46</v>
      </c>
      <c r="E455" s="61">
        <v>415.58830984957621</v>
      </c>
      <c r="F455" s="50">
        <f>IF(OR(E455="",$B455="District of Columbia"),"",COUNTIFS(A410:A460,$A455,E410:E460,"&gt;"&amp;E455)+1)</f>
        <v>6</v>
      </c>
    </row>
    <row r="456" spans="1:6">
      <c r="A456">
        <v>2022</v>
      </c>
      <c r="B456" s="1" t="s">
        <v>47</v>
      </c>
      <c r="C456" s="60">
        <v>1348.14</v>
      </c>
      <c r="D456" s="62">
        <f si="16" t="shared"/>
        <v>11</v>
      </c>
      <c r="E456" s="61">
        <v>155.72174674395731</v>
      </c>
      <c r="F456" s="50">
        <f>IF(OR(E456="",$B456="District of Columbia"),"",COUNTIFS(A410:A460,$A456,E410:E460,"&gt;"&amp;E456)+1)</f>
        <v>33</v>
      </c>
    </row>
    <row r="457" spans="1:6">
      <c r="A457">
        <v>2022</v>
      </c>
      <c r="B457" s="1" t="s">
        <v>48</v>
      </c>
      <c r="C457" s="60">
        <v>898.09900000000005</v>
      </c>
      <c r="D457" s="62">
        <f si="16" t="shared"/>
        <v>19</v>
      </c>
      <c r="E457" s="61">
        <v>116.02229501165586</v>
      </c>
      <c r="F457" s="50">
        <f>IF(OR(E457="",$B457="District of Columbia"),"",COUNTIFS(A410:A460,$A457,E410:E460,"&gt;"&amp;E457)+1)</f>
        <v>48</v>
      </c>
    </row>
    <row r="458" spans="1:6">
      <c r="A458">
        <v>2022</v>
      </c>
      <c r="B458" s="1" t="s">
        <v>49</v>
      </c>
      <c r="C458" s="60">
        <v>578.95699999999999</v>
      </c>
      <c r="D458" s="62">
        <f si="16" t="shared"/>
        <v>34</v>
      </c>
      <c r="E458" s="61">
        <v>324.25010893148573</v>
      </c>
      <c r="F458" s="50">
        <f>IF(OR(E458="",$B458="District of Columbia"),"",COUNTIFS(A410:A460,$A458,E410:E460,"&gt;"&amp;E458)+1)</f>
        <v>7</v>
      </c>
    </row>
    <row r="459" spans="1:6">
      <c r="A459">
        <v>2022</v>
      </c>
      <c r="B459" s="1" t="s">
        <v>50</v>
      </c>
      <c r="C459" s="60">
        <v>996.81600000000003</v>
      </c>
      <c r="D459" s="62">
        <f si="16" t="shared"/>
        <v>16</v>
      </c>
      <c r="E459" s="61">
        <v>169.52361872695724</v>
      </c>
      <c r="F459" s="50">
        <f>IF(OR(E459="",$B459="District of Columbia"),"",COUNTIFS(A410:A460,$A459,E410:E460,"&gt;"&amp;E459)+1)</f>
        <v>27</v>
      </c>
    </row>
    <row r="460" spans="1:6">
      <c r="A460">
        <v>2022</v>
      </c>
      <c r="B460" s="1" t="s">
        <v>51</v>
      </c>
      <c r="C460" s="60">
        <v>339.392</v>
      </c>
      <c r="D460" s="62">
        <f si="16" t="shared"/>
        <v>43</v>
      </c>
      <c r="E460" s="61">
        <v>585.68068433413919</v>
      </c>
      <c r="F460" s="50">
        <f>IF(OR(E460="",$B460="District of Columbia"),"",COUNTIFS(A410:A460,$A460,E410:E460,"&gt;"&amp;E460)+1)</f>
        <v>2</v>
      </c>
    </row>
    <row r="461" spans="1:6">
      <c r="A461">
        <v>2023</v>
      </c>
      <c r="B461" s="1" t="s">
        <v>1</v>
      </c>
      <c r="C461" s="60">
        <v>830.5</v>
      </c>
      <c r="D461" s="62">
        <f si="16" t="shared"/>
        <v>24</v>
      </c>
      <c r="E461" s="61">
        <v>161.03091708143495</v>
      </c>
      <c r="F461" s="50">
        <f>IF(OR(E461="",$B461="District of Columbia"),"",COUNTIFS(A461:A511,$A461,E461:E511,"&gt;"&amp;E461)+1)</f>
        <v>29</v>
      </c>
    </row>
    <row r="462" spans="1:6">
      <c r="A462">
        <v>2023</v>
      </c>
      <c r="B462" s="1" t="s">
        <v>3</v>
      </c>
      <c r="C462" s="60">
        <v>677.6</v>
      </c>
      <c r="D462" s="62">
        <f si="16" t="shared"/>
        <v>30</v>
      </c>
      <c r="E462" s="61">
        <v>897.50896122723884</v>
      </c>
      <c r="F462" s="50">
        <f>IF(OR(E462="",$B462="District of Columbia"),"",COUNTIFS(A461:A511,$A462,E461:E511,"&gt;"&amp;E462)+1)</f>
        <v>1</v>
      </c>
    </row>
    <row r="463" spans="1:6">
      <c r="A463">
        <v>2023</v>
      </c>
      <c r="B463" s="1" t="s">
        <v>4</v>
      </c>
      <c r="C463" s="60">
        <v>988.7</v>
      </c>
      <c r="D463" s="62">
        <f si="16" t="shared"/>
        <v>17</v>
      </c>
      <c r="E463" s="61">
        <v>127.83683865127379</v>
      </c>
      <c r="F463" s="50">
        <f>IF(OR(E463="",$B463="District of Columbia"),"",COUNTIFS(A461:A511,$A463,E461:E511,"&gt;"&amp;E463)+1)</f>
        <v>43</v>
      </c>
    </row>
    <row r="464" spans="1:6">
      <c r="A464">
        <v>2023</v>
      </c>
      <c r="B464" s="1" t="s">
        <v>5</v>
      </c>
      <c r="C464" s="60">
        <v>699.6</v>
      </c>
      <c r="D464" s="62">
        <f si="16" t="shared"/>
        <v>28</v>
      </c>
      <c r="E464" s="61">
        <v>222.09371075984166</v>
      </c>
      <c r="F464" s="50">
        <f>IF(OR(E464="",$B464="District of Columbia"),"",COUNTIFS(A461:A511,$A464,E461:E511,"&gt;"&amp;E464)+1)</f>
        <v>11</v>
      </c>
    </row>
    <row r="465" spans="1:6">
      <c r="A465">
        <v>2023</v>
      </c>
      <c r="B465" s="1" t="s">
        <v>6</v>
      </c>
      <c r="C465" s="60">
        <v>4959.7</v>
      </c>
      <c r="D465" s="62">
        <f si="16" t="shared"/>
        <v>2</v>
      </c>
      <c r="E465" s="61">
        <v>123.31451315673048</v>
      </c>
      <c r="F465" s="50">
        <f>IF(OR(E465="",$B465="District of Columbia"),"",COUNTIFS(A461:A511,$A465,E461:E511,"&gt;"&amp;E465)+1)</f>
        <v>46</v>
      </c>
    </row>
    <row r="466" spans="1:6">
      <c r="A466">
        <v>2023</v>
      </c>
      <c r="B466" s="1" t="s">
        <v>7</v>
      </c>
      <c r="C466" s="60">
        <v>730.8</v>
      </c>
      <c r="D466" s="62">
        <f si="16" t="shared"/>
        <v>27</v>
      </c>
      <c r="E466" s="61">
        <v>120.27038890352033</v>
      </c>
      <c r="F466" s="50">
        <f>IF(OR(E466="",$B466="District of Columbia"),"",COUNTIFS(A461:A511,$A466,E461:E511,"&gt;"&amp;E466)+1)</f>
        <v>47</v>
      </c>
    </row>
    <row r="467" spans="1:6">
      <c r="A467">
        <v>2023</v>
      </c>
      <c r="B467" s="1" t="s">
        <v>8</v>
      </c>
      <c r="C467" s="60">
        <v>678.7</v>
      </c>
      <c r="D467" s="62">
        <f si="16" t="shared"/>
        <v>29</v>
      </c>
      <c r="E467" s="61">
        <v>181.05782503675442</v>
      </c>
      <c r="F467" s="50">
        <f>IF(OR(E467="",$B467="District of Columbia"),"",COUNTIFS(A461:A511,$A467,E461:E511,"&gt;"&amp;E467)+1)</f>
        <v>22</v>
      </c>
    </row>
    <row r="468" spans="1:6">
      <c r="A468">
        <v>2023</v>
      </c>
      <c r="B468" s="1" t="s">
        <v>9</v>
      </c>
      <c r="C468" s="60">
        <v>228.6</v>
      </c>
      <c r="D468" s="62">
        <f si="16" t="shared"/>
        <v>48</v>
      </c>
      <c r="E468" s="61">
        <v>213.04152323805016</v>
      </c>
      <c r="F468" s="50">
        <f>IF(OR(E468="",$B468="District of Columbia"),"",COUNTIFS(A461:A511,$A468,E461:E511,"&gt;"&amp;E468)+1)</f>
        <v>13</v>
      </c>
    </row>
    <row r="469" spans="1:6">
      <c r="A469">
        <v>2023</v>
      </c>
      <c r="B469" s="1" t="s">
        <v>88</v>
      </c>
      <c r="C469" s="60">
        <v>215.6</v>
      </c>
      <c r="D469" s="62">
        <f si="16" t="shared"/>
        <v>51</v>
      </c>
      <c r="E469" s="61">
        <v>301.00961196155214</v>
      </c>
      <c r="F469" s="50">
        <f>IF(OR(E469="",$B469="District of Columbia"),"",COUNTIFS(A461:A511,$A469,E461:E511,"&gt;"&amp;E469)+1)</f>
        <v>8</v>
      </c>
    </row>
    <row r="470" spans="1:6">
      <c r="A470">
        <v>2023</v>
      </c>
      <c r="B470" s="1" t="s">
        <v>10</v>
      </c>
      <c r="C470" s="60">
        <v>2560.1999999999998</v>
      </c>
      <c r="D470" s="62">
        <f si="16" t="shared"/>
        <v>3</v>
      </c>
      <c r="E470" s="61">
        <v>107.39422857439914</v>
      </c>
      <c r="F470" s="50">
        <f>IF(OR(E470="",$B470="District of Columbia"),"",COUNTIFS(A461:A511,$A470,E461:E511,"&gt;"&amp;E470)+1)</f>
        <v>51</v>
      </c>
    </row>
    <row r="471" spans="1:6">
      <c r="A471">
        <v>2023</v>
      </c>
      <c r="B471" s="1" t="s">
        <v>11</v>
      </c>
      <c r="C471" s="60">
        <v>1744.8</v>
      </c>
      <c r="D471" s="62">
        <f si="16" t="shared"/>
        <v>8</v>
      </c>
      <c r="E471" s="61">
        <v>152.99209954710176</v>
      </c>
      <c r="F471" s="50">
        <f>IF(OR(E471="",$B471="District of Columbia"),"",COUNTIFS(A461:A511,$A471,E461:E511,"&gt;"&amp;E471)+1)</f>
        <v>35</v>
      </c>
    </row>
    <row r="472" spans="1:6">
      <c r="A472">
        <v>2023</v>
      </c>
      <c r="B472" s="1" t="s">
        <v>12</v>
      </c>
      <c r="C472" s="60">
        <v>228.5</v>
      </c>
      <c r="D472" s="62">
        <f si="16" t="shared"/>
        <v>49</v>
      </c>
      <c r="E472" s="61">
        <v>154.94217043092468</v>
      </c>
      <c r="F472" s="50">
        <f>IF(OR(E472="",$B472="District of Columbia"),"",COUNTIFS(A461:A511,$A472,E461:E511,"&gt;"&amp;E472)+1)</f>
        <v>32</v>
      </c>
    </row>
    <row r="473" spans="1:6">
      <c r="A473">
        <v>2023</v>
      </c>
      <c r="B473" s="1" t="s">
        <v>13</v>
      </c>
      <c r="C473" s="60">
        <v>386.5</v>
      </c>
      <c r="D473" s="62">
        <f si="16" t="shared"/>
        <v>41</v>
      </c>
      <c r="E473" s="61">
        <v>189.30725577644895</v>
      </c>
      <c r="F473" s="50">
        <f>IF(OR(E473="",$B473="District of Columbia"),"",COUNTIFS(A461:A511,$A473,E461:E511,"&gt;"&amp;E473)+1)</f>
        <v>20</v>
      </c>
    </row>
    <row r="474" spans="1:6">
      <c r="A474">
        <v>2023</v>
      </c>
      <c r="B474" s="1" t="s">
        <v>14</v>
      </c>
      <c r="C474" s="60">
        <v>1921.2</v>
      </c>
      <c r="D474" s="62">
        <f si="16" t="shared"/>
        <v>6</v>
      </c>
      <c r="E474" s="61">
        <v>148.19107677497007</v>
      </c>
      <c r="F474" s="50">
        <f>IF(OR(E474="",$B474="District of Columbia"),"",COUNTIFS(A461:A511,$A474,E461:E511,"&gt;"&amp;E474)+1)</f>
        <v>38</v>
      </c>
    </row>
    <row r="475" spans="1:6">
      <c r="A475">
        <v>2023</v>
      </c>
      <c r="B475" s="1" t="s">
        <v>15</v>
      </c>
      <c r="C475" s="60">
        <v>1287.5999999999999</v>
      </c>
      <c r="D475" s="62">
        <f si="16" t="shared"/>
        <v>13</v>
      </c>
      <c r="E475" s="61">
        <v>182.30587317805836</v>
      </c>
      <c r="F475" s="50">
        <f>IF(OR(E475="",$B475="District of Columbia"),"",COUNTIFS(A461:A511,$A475,E461:E511,"&gt;"&amp;E475)+1)</f>
        <v>21</v>
      </c>
    </row>
    <row r="476" spans="1:6">
      <c r="A476">
        <v>2023</v>
      </c>
      <c r="B476" s="1" t="s">
        <v>69</v>
      </c>
      <c r="C476" s="60">
        <v>664.1</v>
      </c>
      <c r="D476" s="62">
        <f si="16" t="shared"/>
        <v>32</v>
      </c>
      <c r="E476" s="61">
        <v>200.85929671805047</v>
      </c>
      <c r="F476" s="50">
        <f>IF(OR(E476="",$B476="District of Columbia"),"",COUNTIFS(A461:A511,$A476,E461:E511,"&gt;"&amp;E476)+1)</f>
        <v>16</v>
      </c>
    </row>
    <row r="477" spans="1:6">
      <c r="A477">
        <v>2023</v>
      </c>
      <c r="B477" s="1" t="s">
        <v>17</v>
      </c>
      <c r="C477" s="60">
        <v>510.6</v>
      </c>
      <c r="D477" s="62">
        <f si="16" t="shared"/>
        <v>36</v>
      </c>
      <c r="E477" s="61">
        <v>168.5299228507584</v>
      </c>
      <c r="F477" s="50">
        <f>IF(OR(E477="",$B477="District of Columbia"),"",COUNTIFS(A461:A511,$A477,E461:E511,"&gt;"&amp;E477)+1)</f>
        <v>24</v>
      </c>
    </row>
    <row r="478" spans="1:6">
      <c r="A478">
        <v>2023</v>
      </c>
      <c r="B478" s="1" t="s">
        <v>18</v>
      </c>
      <c r="C478" s="60">
        <v>897.8</v>
      </c>
      <c r="D478" s="62">
        <f si="16" t="shared"/>
        <v>21</v>
      </c>
      <c r="E478" s="61">
        <v>191.83993799979601</v>
      </c>
      <c r="F478" s="50">
        <f>IF(OR(E478="",$B478="District of Columbia"),"",COUNTIFS(A461:A511,$A478,E461:E511,"&gt;"&amp;E478)+1)</f>
        <v>18</v>
      </c>
    </row>
    <row r="479" spans="1:6">
      <c r="A479">
        <v>2023</v>
      </c>
      <c r="B479" s="1" t="s">
        <v>19</v>
      </c>
      <c r="C479" s="60">
        <v>948.4</v>
      </c>
      <c r="D479" s="62">
        <f si="16" t="shared"/>
        <v>18</v>
      </c>
      <c r="E479" s="61">
        <v>202.23218363804827</v>
      </c>
      <c r="F479" s="50">
        <f>IF(OR(E479="",$B479="District of Columbia"),"",COUNTIFS(A461:A511,$A479,E461:E511,"&gt;"&amp;E479)+1)</f>
        <v>15</v>
      </c>
    </row>
    <row r="480" spans="1:6">
      <c r="A480">
        <v>2023</v>
      </c>
      <c r="B480" s="1" t="s">
        <v>20</v>
      </c>
      <c r="C480" s="60">
        <v>249.4</v>
      </c>
      <c r="D480" s="62">
        <f si="16" t="shared"/>
        <v>47</v>
      </c>
      <c r="E480" s="61">
        <v>174.05545290716378</v>
      </c>
      <c r="F480" s="50">
        <f>IF(OR(E480="",$B480="District of Columbia"),"",COUNTIFS(A461:A511,$A480,E461:E511,"&gt;"&amp;E480)+1)</f>
        <v>23</v>
      </c>
    </row>
    <row r="481" spans="1:6">
      <c r="A481">
        <v>2023</v>
      </c>
      <c r="B481" s="1" t="s">
        <v>21</v>
      </c>
      <c r="C481" s="60">
        <v>812</v>
      </c>
      <c r="D481" s="62">
        <f si="16" t="shared"/>
        <v>26</v>
      </c>
      <c r="E481" s="61">
        <v>127.11065554139883</v>
      </c>
      <c r="F481" s="50">
        <f>IF(OR(E481="",$B481="District of Columbia"),"",COUNTIFS(A461:A511,$A481,E461:E511,"&gt;"&amp;E481)+1)</f>
        <v>44</v>
      </c>
    </row>
    <row r="482" spans="1:6">
      <c r="A482">
        <v>2023</v>
      </c>
      <c r="B482" s="1" t="s">
        <v>22</v>
      </c>
      <c r="C482" s="60">
        <v>820.7</v>
      </c>
      <c r="D482" s="62">
        <f si="16" t="shared"/>
        <v>25</v>
      </c>
      <c r="E482" s="61">
        <v>112.75136203995112</v>
      </c>
      <c r="F482" s="50">
        <f>IF(OR(E482="",$B482="District of Columbia"),"",COUNTIFS(A461:A511,$A482,E461:E511,"&gt;"&amp;E482)+1)</f>
        <v>49</v>
      </c>
    </row>
    <row r="483" spans="1:6">
      <c r="A483">
        <v>2023</v>
      </c>
      <c r="B483" s="1" t="s">
        <v>23</v>
      </c>
      <c r="C483" s="60">
        <v>1422.7</v>
      </c>
      <c r="D483" s="62">
        <f si="16" t="shared"/>
        <v>9</v>
      </c>
      <c r="E483" s="61">
        <v>137.55294508858032</v>
      </c>
      <c r="F483" s="50">
        <f>IF(OR(E483="",$B483="District of Columbia"),"",COUNTIFS(A461:A511,$A483,E461:E511,"&gt;"&amp;E483)+1)</f>
        <v>41</v>
      </c>
    </row>
    <row r="484" spans="1:6">
      <c r="A484">
        <v>2023</v>
      </c>
      <c r="B484" s="1" t="s">
        <v>24</v>
      </c>
      <c r="C484" s="60">
        <v>881.1</v>
      </c>
      <c r="D484" s="62">
        <f si="16" t="shared"/>
        <v>22</v>
      </c>
      <c r="E484" s="61">
        <v>149.12022835241132</v>
      </c>
      <c r="F484" s="50">
        <f>IF(OR(E484="",$B484="District of Columbia"),"",COUNTIFS(A461:A511,$A484,E461:E511,"&gt;"&amp;E484)+1)</f>
        <v>37</v>
      </c>
    </row>
    <row r="485" spans="1:6">
      <c r="A485">
        <v>2023</v>
      </c>
      <c r="B485" s="1" t="s">
        <v>25</v>
      </c>
      <c r="C485" s="60">
        <v>653.5</v>
      </c>
      <c r="D485" s="62">
        <f si="16" t="shared"/>
        <v>33</v>
      </c>
      <c r="E485" s="61">
        <v>217.71022869171216</v>
      </c>
      <c r="F485" s="50">
        <f>IF(OR(E485="",$B485="District of Columbia"),"",COUNTIFS(A461:A511,$A485,E461:E511,"&gt;"&amp;E485)+1)</f>
        <v>12</v>
      </c>
    </row>
    <row r="486" spans="1:6">
      <c r="A486">
        <v>2023</v>
      </c>
      <c r="B486" s="1" t="s">
        <v>26</v>
      </c>
      <c r="C486" s="60">
        <v>1279.3</v>
      </c>
      <c r="D486" s="62">
        <f si="16" t="shared"/>
        <v>14</v>
      </c>
      <c r="E486" s="61">
        <v>200.81207711322102</v>
      </c>
      <c r="F486" s="50">
        <f>IF(OR(E486="",$B486="District of Columbia"),"",COUNTIFS(A461:A511,$A486,E461:E511,"&gt;"&amp;E486)+1)</f>
        <v>17</v>
      </c>
    </row>
    <row r="487" spans="1:6">
      <c r="A487">
        <v>2023</v>
      </c>
      <c r="B487" s="1" t="s">
        <v>27</v>
      </c>
      <c r="C487" s="60">
        <v>554.4</v>
      </c>
      <c r="D487" s="62">
        <f si="16" t="shared"/>
        <v>35</v>
      </c>
      <c r="E487" s="61">
        <v>477.96537736769864</v>
      </c>
      <c r="F487" s="50">
        <f>IF(OR(E487="",$B487="District of Columbia"),"",COUNTIFS(A461:A511,$A487,E461:E511,"&gt;"&amp;E487)+1)</f>
        <v>3</v>
      </c>
    </row>
    <row r="488" spans="1:6">
      <c r="A488">
        <v>2023</v>
      </c>
      <c r="B488" s="1" t="s">
        <v>28</v>
      </c>
      <c r="C488" s="60">
        <v>390.6</v>
      </c>
      <c r="D488" s="62">
        <f si="16" t="shared"/>
        <v>40</v>
      </c>
      <c r="E488" s="61">
        <v>190.93925847621375</v>
      </c>
      <c r="F488" s="50">
        <f>IF(OR(E488="",$B488="District of Columbia"),"",COUNTIFS(A461:A511,$A488,E461:E511,"&gt;"&amp;E488)+1)</f>
        <v>19</v>
      </c>
    </row>
    <row r="489" spans="1:6">
      <c r="A489">
        <v>2023</v>
      </c>
      <c r="B489" s="1" t="s">
        <v>29</v>
      </c>
      <c r="C489" s="60">
        <v>490.7</v>
      </c>
      <c r="D489" s="62">
        <f si="16" t="shared"/>
        <v>38</v>
      </c>
      <c r="E489" s="61">
        <v>147.22750069090216</v>
      </c>
      <c r="F489" s="50">
        <f>IF(OR(E489="",$B489="District of Columbia"),"",COUNTIFS(A461:A511,$A489,E461:E511,"&gt;"&amp;E489)+1)</f>
        <v>39</v>
      </c>
    </row>
    <row r="490" spans="1:6">
      <c r="A490">
        <v>2023</v>
      </c>
      <c r="B490" s="1" t="s">
        <v>30</v>
      </c>
      <c r="C490" s="60">
        <v>223.3</v>
      </c>
      <c r="D490" s="62">
        <f si="16" t="shared"/>
        <v>50</v>
      </c>
      <c r="E490" s="61">
        <v>155.34707515514197</v>
      </c>
      <c r="F490" s="50">
        <f>IF(OR(E490="",$B490="District of Columbia"),"",COUNTIFS(A461:A511,$A490,E461:E511,"&gt;"&amp;E490)+1)</f>
        <v>30</v>
      </c>
    </row>
    <row r="491" spans="1:6">
      <c r="A491">
        <v>2023</v>
      </c>
      <c r="B491" s="1" t="s">
        <v>31</v>
      </c>
      <c r="C491" s="60">
        <v>1349.2</v>
      </c>
      <c r="D491" s="62">
        <f si="16" t="shared"/>
        <v>12</v>
      </c>
      <c r="E491" s="61">
        <v>139.22552832372594</v>
      </c>
      <c r="F491" s="50">
        <f>IF(OR(E491="",$B491="District of Columbia"),"",COUNTIFS(A461:A511,$A491,E461:E511,"&gt;"&amp;E491)+1)</f>
        <v>40</v>
      </c>
    </row>
    <row r="492" spans="1:6">
      <c r="A492">
        <v>2023</v>
      </c>
      <c r="B492" s="1" t="s">
        <v>32</v>
      </c>
      <c r="C492" s="60">
        <v>496.2</v>
      </c>
      <c r="D492" s="62">
        <f si="16" t="shared"/>
        <v>37</v>
      </c>
      <c r="E492" s="61">
        <v>228.37724667833351</v>
      </c>
      <c r="F492" s="50">
        <f>IF(OR(E492="",$B492="District of Columbia"),"",COUNTIFS(A461:A511,$A492,E461:E511,"&gt;"&amp;E492)+1)</f>
        <v>10</v>
      </c>
    </row>
    <row r="493" spans="1:6">
      <c r="A493">
        <v>2023</v>
      </c>
      <c r="B493" s="1" t="s">
        <v>33</v>
      </c>
      <c r="C493" s="60">
        <v>2268.1999999999998</v>
      </c>
      <c r="D493" s="62">
        <f si="16" t="shared"/>
        <v>4</v>
      </c>
      <c r="E493" s="61">
        <v>111.93060055423882</v>
      </c>
      <c r="F493" s="50">
        <f>IF(OR(E493="",$B493="District of Columbia"),"",COUNTIFS(A461:A511,$A493,E461:E511,"&gt;"&amp;E493)+1)</f>
        <v>50</v>
      </c>
    </row>
    <row r="494" spans="1:6">
      <c r="A494">
        <v>2023</v>
      </c>
      <c r="B494" s="1" t="s">
        <v>34</v>
      </c>
      <c r="C494" s="60">
        <v>1409.3</v>
      </c>
      <c r="D494" s="62">
        <f si="16" t="shared"/>
        <v>10</v>
      </c>
      <c r="E494" s="61">
        <v>125.08564167523083</v>
      </c>
      <c r="F494" s="50">
        <f>IF(OR(E494="",$B494="District of Columbia"),"",COUNTIFS(A461:A511,$A494,E461:E511,"&gt;"&amp;E494)+1)</f>
        <v>45</v>
      </c>
    </row>
    <row r="495" spans="1:6">
      <c r="A495">
        <v>2023</v>
      </c>
      <c r="B495" s="1" t="s">
        <v>35</v>
      </c>
      <c r="C495" s="60">
        <v>335.5</v>
      </c>
      <c r="D495" s="62">
        <f si="16" t="shared"/>
        <v>44</v>
      </c>
      <c r="E495" s="61">
        <v>412.90134677767622</v>
      </c>
      <c r="F495" s="50">
        <f>IF(OR(E495="",$B495="District of Columbia"),"",COUNTIFS(A461:A511,$A495,E461:E511,"&gt;"&amp;E495)+1)</f>
        <v>5</v>
      </c>
    </row>
    <row r="496" spans="1:6">
      <c r="A496">
        <v>2023</v>
      </c>
      <c r="B496" s="1" t="s">
        <v>36</v>
      </c>
      <c r="C496" s="60">
        <v>1811.3</v>
      </c>
      <c r="D496" s="62">
        <f si="16" t="shared"/>
        <v>7</v>
      </c>
      <c r="E496" s="61">
        <v>149.43571249208134</v>
      </c>
      <c r="F496" s="50">
        <f>IF(OR(E496="",$B496="District of Columbia"),"",COUNTIFS(A461:A511,$A496,E461:E511,"&gt;"&amp;E496)+1)</f>
        <v>36</v>
      </c>
    </row>
    <row r="497" spans="1:6">
      <c r="A497">
        <v>2023</v>
      </c>
      <c r="B497" s="1" t="s">
        <v>37</v>
      </c>
      <c r="C497" s="60">
        <v>857</v>
      </c>
      <c r="D497" s="62">
        <f si="16" t="shared"/>
        <v>23</v>
      </c>
      <c r="E497" s="61">
        <v>205.15760025960878</v>
      </c>
      <c r="F497" s="50">
        <f>IF(OR(E497="",$B497="District of Columbia"),"",COUNTIFS(A461:A511,$A497,E461:E511,"&gt;"&amp;E497)+1)</f>
        <v>14</v>
      </c>
    </row>
    <row r="498" spans="1:6">
      <c r="A498">
        <v>2023</v>
      </c>
      <c r="B498" s="1" t="s">
        <v>38</v>
      </c>
      <c r="C498" s="60">
        <v>675.4</v>
      </c>
      <c r="D498" s="62">
        <f si="16" t="shared"/>
        <v>31</v>
      </c>
      <c r="E498" s="61">
        <v>154.98958306757535</v>
      </c>
      <c r="F498" s="50">
        <f>IF(OR(E498="",$B498="District of Columbia"),"",COUNTIFS(A461:A511,$A498,E461:E511,"&gt;"&amp;E498)+1)</f>
        <v>31</v>
      </c>
    </row>
    <row r="499" spans="1:6">
      <c r="A499">
        <v>2023</v>
      </c>
      <c r="B499" s="1" t="s">
        <v>39</v>
      </c>
      <c r="C499" s="60">
        <v>2217.1</v>
      </c>
      <c r="D499" s="62">
        <f si="16" t="shared"/>
        <v>5</v>
      </c>
      <c r="E499" s="61">
        <v>166.19752146057371</v>
      </c>
      <c r="F499" s="50">
        <f>IF(OR(E499="",$B499="District of Columbia"),"",COUNTIFS(A461:A511,$A499,E461:E511,"&gt;"&amp;E499)+1)</f>
        <v>26</v>
      </c>
    </row>
    <row r="500" spans="1:6">
      <c r="A500">
        <v>2023</v>
      </c>
      <c r="B500" s="1" t="s">
        <v>40</v>
      </c>
      <c r="C500" s="60">
        <v>295.5</v>
      </c>
      <c r="D500" s="62">
        <f si="16" t="shared"/>
        <v>45</v>
      </c>
      <c r="E500" s="61">
        <v>260.47731383753421</v>
      </c>
      <c r="F500" s="50">
        <f>IF(OR(E500="",$B500="District of Columbia"),"",COUNTIFS(A461:A511,$A500,E461:E511,"&gt;"&amp;E500)+1)</f>
        <v>9</v>
      </c>
    </row>
    <row r="501" spans="1:6">
      <c r="A501">
        <v>2023</v>
      </c>
      <c r="B501" s="1" t="s">
        <v>41</v>
      </c>
      <c r="C501" s="60">
        <v>904.9</v>
      </c>
      <c r="D501" s="62">
        <f si="16" t="shared"/>
        <v>20</v>
      </c>
      <c r="E501" s="61">
        <v>161.91683955938777</v>
      </c>
      <c r="F501" s="50">
        <f>IF(OR(E501="",$B501="District of Columbia"),"",COUNTIFS(A461:A511,$A501,E461:E511,"&gt;"&amp;E501)+1)</f>
        <v>28</v>
      </c>
    </row>
    <row r="502" spans="1:6">
      <c r="A502">
        <v>2023</v>
      </c>
      <c r="B502" s="1" t="s">
        <v>42</v>
      </c>
      <c r="C502" s="60">
        <v>381</v>
      </c>
      <c r="D502" s="62">
        <f si="16" t="shared"/>
        <v>42</v>
      </c>
      <c r="E502" s="61">
        <v>404.04512317380596</v>
      </c>
      <c r="F502" s="50">
        <f>IF(OR(E502="",$B502="District of Columbia"),"",COUNTIFS(A461:A511,$A502,E461:E511,"&gt;"&amp;E502)+1)</f>
        <v>6</v>
      </c>
    </row>
    <row r="503" spans="1:6">
      <c r="A503">
        <v>2023</v>
      </c>
      <c r="B503" s="1" t="s">
        <v>43</v>
      </c>
      <c r="C503" s="60">
        <v>1141.9000000000001</v>
      </c>
      <c r="D503" s="62">
        <f si="16" t="shared"/>
        <v>15</v>
      </c>
      <c r="E503" s="61">
        <v>154.88872747397184</v>
      </c>
      <c r="F503" s="50">
        <f>IF(OR(E503="",$B503="District of Columbia"),"",COUNTIFS(A461:A511,$A503,E461:E511,"&gt;"&amp;E503)+1)</f>
        <v>33</v>
      </c>
    </row>
    <row r="504" spans="1:6">
      <c r="A504">
        <v>2023</v>
      </c>
      <c r="B504" s="1" t="s">
        <v>44</v>
      </c>
      <c r="C504" s="60">
        <v>5271.2</v>
      </c>
      <c r="D504" s="62">
        <f si="16" t="shared"/>
        <v>1</v>
      </c>
      <c r="E504" s="61">
        <v>165.15572884593573</v>
      </c>
      <c r="F504" s="50">
        <f>IF(OR(E504="",$B504="District of Columbia"),"",COUNTIFS(A461:A511,$A504,E461:E511,"&gt;"&amp;E504)+1)</f>
        <v>27</v>
      </c>
    </row>
    <row r="505" spans="1:6">
      <c r="A505">
        <v>2023</v>
      </c>
      <c r="B505" s="1" t="s">
        <v>45</v>
      </c>
      <c r="C505" s="60">
        <v>469.2</v>
      </c>
      <c r="D505" s="62">
        <f si="16" t="shared"/>
        <v>39</v>
      </c>
      <c r="E505" s="61">
        <v>131.29988957113699</v>
      </c>
      <c r="F505" s="50">
        <f>IF(OR(E505="",$B505="District of Columbia"),"",COUNTIFS(A461:A511,$A505,E461:E511,"&gt;"&amp;E505)+1)</f>
        <v>42</v>
      </c>
    </row>
    <row r="506" spans="1:6">
      <c r="A506">
        <v>2023</v>
      </c>
      <c r="B506" s="1" t="s">
        <v>46</v>
      </c>
      <c r="C506" s="60">
        <v>274.3</v>
      </c>
      <c r="D506" s="62">
        <f si="16" t="shared"/>
        <v>46</v>
      </c>
      <c r="E506" s="61">
        <v>414.61357331536345</v>
      </c>
      <c r="F506" s="50">
        <f>IF(OR(E506="",$B506="District of Columbia"),"",COUNTIFS(A461:A511,$A506,E461:E511,"&gt;"&amp;E506)+1)</f>
        <v>4</v>
      </c>
    </row>
    <row r="507" spans="1:6">
      <c r="A507">
        <v>2023</v>
      </c>
      <c r="B507" s="1" t="s">
        <v>47</v>
      </c>
      <c r="C507" s="60">
        <v>1375.1</v>
      </c>
      <c r="D507" s="62">
        <f si="16" t="shared"/>
        <v>11</v>
      </c>
      <c r="E507" s="61">
        <v>153.00308300973933</v>
      </c>
      <c r="F507" s="50">
        <f>IF(OR(E507="",$B507="District of Columbia"),"",COUNTIFS(A461:A511,$A507,E461:E511,"&gt;"&amp;E507)+1)</f>
        <v>34</v>
      </c>
    </row>
    <row r="508" spans="1:6">
      <c r="A508">
        <v>2023</v>
      </c>
      <c r="B508" s="1" t="s">
        <v>48</v>
      </c>
      <c r="C508" s="60">
        <v>916.1</v>
      </c>
      <c r="D508" s="62">
        <f si="16" t="shared"/>
        <v>19</v>
      </c>
      <c r="E508" s="61">
        <v>112.8523104528925</v>
      </c>
      <c r="F508" s="50">
        <f>IF(OR(E508="",$B508="District of Columbia"),"",COUNTIFS(A461:A511,$A508,E461:E511,"&gt;"&amp;E508)+1)</f>
        <v>48</v>
      </c>
    </row>
    <row r="509" spans="1:6">
      <c r="A509">
        <v>2023</v>
      </c>
      <c r="B509" s="1" t="s">
        <v>49</v>
      </c>
      <c r="C509" s="60">
        <v>590.5</v>
      </c>
      <c r="D509" s="62">
        <f si="16" t="shared"/>
        <v>34</v>
      </c>
      <c r="E509" s="61">
        <v>327.09823110895667</v>
      </c>
      <c r="F509" s="50">
        <f>IF(OR(E509="",$B509="District of Columbia"),"",COUNTIFS(A461:A511,$A509,E461:E511,"&gt;"&amp;E509)+1)</f>
        <v>7</v>
      </c>
    </row>
    <row r="510" spans="1:6">
      <c r="A510">
        <v>2023</v>
      </c>
      <c r="B510" s="1" t="s">
        <v>50</v>
      </c>
      <c r="C510" s="60">
        <v>1016.8</v>
      </c>
      <c r="D510" s="62">
        <f si="16" t="shared"/>
        <v>16</v>
      </c>
      <c r="E510" s="61">
        <v>167.22365049341761</v>
      </c>
      <c r="F510" s="50">
        <f>IF(OR(E510="",$B510="District of Columbia"),"",COUNTIFS(A461:A511,$A510,E461:E511,"&gt;"&amp;E510)+1)</f>
        <v>25</v>
      </c>
    </row>
    <row r="511" spans="1:6">
      <c r="A511">
        <v>2023</v>
      </c>
      <c r="B511" s="1" t="s">
        <v>51</v>
      </c>
      <c r="C511" s="60">
        <v>346.1</v>
      </c>
      <c r="D511" s="62">
        <f si="16" t="shared"/>
        <v>43</v>
      </c>
      <c r="E511" s="61">
        <v>577.5725045863129</v>
      </c>
      <c r="F511" s="50">
        <f>IF(OR(E511="",$B511="District of Columbia"),"",COUNTIFS(A461:A511,$A511,E461:E511,"&gt;"&amp;E511)+1)</f>
        <v>2</v>
      </c>
    </row>
  </sheetData>
  <printOptions horizontalCentered="1"/>
  <pageMargins bottom="0.75" footer="0.5" header="0.5" left="0.2" right="0.2" top="0.75"/>
  <pageSetup horizontalDpi="4294967292" orientation="portrait" r:id="rId1"/>
  <headerFooter alignWithMargins="0">
    <oddFooter xml:space="preserve">&amp;C&amp;8Iowa LSA Staff Contact:  Adam Broich (515-281-8223)
&amp;Uadam.broich@legis.iowa.gov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baseType="lpstr" size="6">
      <vt:lpstr>Factbook</vt:lpstr>
      <vt:lpstr>Data</vt:lpstr>
      <vt:lpstr>census data</vt:lpstr>
      <vt:lpstr>Notes</vt:lpstr>
      <vt:lpstr>Data!Print_Area</vt:lpstr>
      <vt:lpstr>Factbook!Print_Area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2007-01-12T16:20:19Z</dcterms:created>
  <dc:creator>Thompson, Megan [LEGIS]</dc:creator>
  <cp:lastModifiedBy>Martin, Garry [LEGIS]</cp:lastModifiedBy>
  <cp:lastPrinted>2023-08-15T14:09:40Z</cp:lastPrinted>
  <dcterms:modified xsi:type="dcterms:W3CDTF">2025-09-03T18:26:51Z</dcterms:modified>
</cp:coreProperties>
</file>