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628"/>
  <workbookPr/>
  <mc:AlternateContent>
    <mc:Choice Requires="x15">
      <x15ac:absPath xmlns:x15ac="http://schemas.microsoft.com/office/spreadsheetml/2010/11/ac" url="C:\Users\adam.broich\AppData\Local\linc\"/>
    </mc:Choice>
  </mc:AlternateContent>
  <xr:revisionPtr documentId="13_ncr:1_{82BAF93B-D008-4EF9-97FE-DE0210745AFD}" revIDLastSave="0" xr10:uidLastSave="{00000000-0000-0000-0000-000000000000}" xr6:coauthVersionLast="47" xr6:coauthVersionMax="47"/>
  <bookViews>
    <workbookView windowHeight="15525" windowWidth="29040" xWindow="-120" xr2:uid="{00000000-000D-0000-FFFF-FFFF00000000}" yWindow="-120" activeTab="0"/>
  </bookViews>
  <sheets>
    <sheet name="Data" r:id="rId2" sheetId="2"/>
  </sheets>
  <definedNames>
    <definedName name="Balance">OFFSET(Data!$E$2,0,0,COUNTA(Data!$E:$E)-1)</definedName>
    <definedName name="CalendarYear">OFFSET(Data!$A$2,0,0,COUNTA(Data!$A:$A)-1)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<sst xmlns="http://schemas.openxmlformats.org/spreadsheetml/2006/main" count="70" uniqueCount="60">
  <si>
    <t>Balance</t>
  </si>
  <si>
    <t xml:space="preserve">  Year  </t>
  </si>
  <si>
    <t xml:space="preserve"> </t>
  </si>
  <si>
    <t>Calendar</t>
  </si>
  <si>
    <t>Contributions</t>
  </si>
  <si>
    <t>Benefits</t>
  </si>
  <si>
    <t>Interest</t>
  </si>
  <si>
    <t>Net</t>
  </si>
  <si>
    <t>Combined</t>
  </si>
  <si>
    <t>Department/Source</t>
  </si>
  <si>
    <t>Annual</t>
  </si>
  <si>
    <t>Source if Website - URL</t>
  </si>
  <si>
    <t>Quarterly</t>
  </si>
  <si>
    <t>Frequency Released</t>
  </si>
  <si>
    <t>Monthly</t>
  </si>
  <si>
    <t>Notes</t>
  </si>
  <si>
    <t>Variable</t>
  </si>
  <si>
    <t>CombinedContributions</t>
  </si>
  <si>
    <t>NetBenefits</t>
  </si>
  <si>
    <t>CalendarYear</t>
  </si>
  <si>
    <t>Unemployment Compensation Fund</t>
  </si>
  <si>
    <t xml:space="preserve">             </t>
  </si>
  <si>
    <t>balance of the Fund until the following year due to when the check is cashed.</t>
  </si>
  <si>
    <t>IWD</t>
  </si>
  <si>
    <t>.66.7</t>
  </si>
  <si>
    <t>https://www.iowaworkforcedevelopment.gov/unemployment-insurance-statistics</t>
  </si>
  <si>
    <t xml:space="preserve">Note:  Net Benefits includes warrants issued in a calendar year that might not be reflected in the </t>
  </si>
  <si>
    <t>Scroll Down to get to Annual Report</t>
  </si>
  <si>
    <t>Use Selct the tables needed.</t>
  </si>
  <si>
    <t>Benefits Paid = UI Benefits Paid column</t>
  </si>
  <si>
    <t>Fund Revenue - Combined Contributions = Regular Contributions and Reimbursagle Contributions</t>
  </si>
  <si>
    <t>Fund Revenue - Interest</t>
  </si>
  <si>
    <t>Fund Balance and Solvancy - Blance = UI Trust Fund</t>
  </si>
  <si>
    <t>Link:</t>
  </si>
  <si>
    <t xml:space="preserve">https://www.legis.iowa.gov/committees/meetings/requiredreports?committee=674&amp;ga=90 </t>
  </si>
  <si>
    <t>Iowa Workforce Development</t>
  </si>
  <si>
    <t>Last Updated</t>
  </si>
  <si>
    <t>Select most current year and filter by Workforce Development, Department of</t>
  </si>
  <si>
    <t>Select the document "Unemployment Compensation Trust Fund Report</t>
  </si>
  <si>
    <t>Combined Contributions is in Table A-2</t>
  </si>
  <si>
    <t>Interest in in Table A-2</t>
  </si>
  <si>
    <t>Balance is in Table A-3</t>
  </si>
  <si>
    <t>NetBenefits is in Table A-1 under UI Regular Benefits Paid ($ millions)</t>
  </si>
  <si>
    <t>Ensure the factbook table and graph are updated with the input data</t>
  </si>
  <si>
    <t>Publish date varies substantially year to year</t>
  </si>
  <si>
    <t>(In Millions)</t>
  </si>
  <si>
    <t>AverageHighest3Years</t>
  </si>
  <si>
    <t>Federal Solvency Standard</t>
  </si>
  <si>
    <t>Unemployment Compensation Trust Fund Solvency</t>
  </si>
  <si>
    <t>Iowa Solvency Level</t>
  </si>
  <si>
    <t xml:space="preserve">Note:  The Iowa Solvency Level (Reserve Ratio divided by Average Benefit Cost Rate) compares the Trust Fund balance to the average of the three highest years of benefit payments.  A solvency level greater than one (the Federal Solvency Standard) is considered the minimum level for adequate solvency going into a recession. </t>
  </si>
  <si>
    <t>To check Iowa Solvency Level</t>
  </si>
  <si>
    <t>Average Highest 3 Years is in Table A-3</t>
  </si>
  <si>
    <t>Federal Solvency Standard is always 1</t>
  </si>
  <si>
    <t>Copy down formulas</t>
  </si>
  <si>
    <t>You can check it against:</t>
  </si>
  <si>
    <t xml:space="preserve">https://oui.doleta.gov/unemploy/DataDashboard.asp </t>
  </si>
  <si>
    <t>Select Trust Fund Solvency and State Solvency Report</t>
  </si>
  <si>
    <t>Look for Iowa's 13) Solvency Level</t>
  </si>
  <si>
    <t>Iowa Balance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</si>
</sst>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 ;\ \(#,##0.0\)"/>
    <numFmt numFmtId="165" formatCode="0.0"/>
    <numFmt numFmtId="166" formatCode="#,##0.0"/>
    <numFmt numFmtId="167" formatCode="_(&quot;$&quot;* #,##0.0;_(&quot;$&quot;* \-#,###.0;_(&quot;$&quot;* 0.0;@"/>
  </numFmts>
  <fonts count="7" x14ac:knownFonts="1">
    <font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Dot">
        <color indexed="22"/>
      </bottom>
      <diagonal/>
    </border>
  </borders>
  <cellStyleXfs count="2">
    <xf borderId="0" fillId="0" fontId="0" numFmtId="0"/>
    <xf applyAlignment="0" applyBorder="0" applyFill="0" applyNumberFormat="0" applyProtection="0" borderId="0" fillId="0" fontId="6" numFmtId="0"/>
  </cellStyleXfs>
  <cellXfs count="52">
    <xf borderId="0" fillId="0" fontId="0" numFmtId="0" xfId="0"/>
    <xf applyFont="1" borderId="0" fillId="0" fontId="1" numFmtId="0" xfId="0"/>
    <xf applyAlignment="1" applyFont="1" borderId="0" fillId="0" fontId="1" numFmtId="0" xfId="0">
      <alignment horizontal="centerContinuous"/>
    </xf>
    <xf applyAlignment="1" applyFont="1" borderId="0" fillId="0" fontId="1" numFmtId="0" xfId="0">
      <alignment horizontal="center"/>
    </xf>
    <xf applyAlignment="1" applyFont="1" borderId="0" fillId="0" fontId="3" numFmtId="0" xfId="0">
      <alignment horizontal="center"/>
    </xf>
    <xf applyFont="1" borderId="0" fillId="0" fontId="4" numFmtId="0" xfId="0"/>
    <xf applyAlignment="1" applyFont="1" borderId="0" fillId="0" fontId="4" numFmtId="0" xfId="0">
      <alignment horizontal="center"/>
    </xf>
    <xf applyFont="1" applyNumberFormat="1" borderId="0" fillId="0" fontId="4" numFmtId="164" xfId="0"/>
    <xf applyFont="1" applyProtection="1" borderId="0" fillId="0" fontId="4" numFmtId="0" xfId="0">
      <protection locked="0"/>
    </xf>
    <xf applyAlignment="1" applyFont="1" borderId="0" fillId="0" fontId="4" numFmtId="0" xfId="0">
      <alignment vertical="top"/>
    </xf>
    <xf applyAlignment="1" applyBorder="1" applyFont="1" borderId="1" fillId="0" fontId="1" numFmtId="0" xfId="0">
      <alignment horizontal="center"/>
    </xf>
    <xf applyAlignment="1" applyBorder="1" applyFont="1" borderId="1" fillId="0" fontId="4" numFmtId="0" xfId="0">
      <alignment horizontal="center"/>
    </xf>
    <xf applyAlignment="1" applyFont="1" borderId="0" fillId="0" fontId="2" numFmtId="0" xfId="0">
      <alignment vertical="center"/>
    </xf>
    <xf applyBorder="1" applyFont="1" borderId="2" fillId="0" fontId="4" numFmtId="0" xfId="0"/>
    <xf applyAlignment="1" borderId="0" fillId="0" fontId="0" numFmtId="0" xfId="0">
      <alignment horizontal="center"/>
    </xf>
    <xf applyFont="1" borderId="0" fillId="0" fontId="5" numFmtId="0" xfId="0"/>
    <xf applyAlignment="1" applyFont="1" borderId="0" fillId="0" fontId="5" numFmtId="0" xfId="0">
      <alignment wrapText="1"/>
    </xf>
    <xf applyAlignment="1" applyFont="1" applyNumberFormat="1" borderId="0" fillId="0" fontId="5" numFmtId="1" xfId="0">
      <alignment horizontal="left" vertical="top" wrapText="1"/>
    </xf>
    <xf applyAlignment="1" applyFont="1" applyNumberFormat="1" borderId="0" fillId="0" fontId="1" numFmtId="1" xfId="0">
      <alignment horizontal="left"/>
    </xf>
    <xf applyAlignment="1" applyNumberFormat="1" borderId="0" fillId="0" fontId="0" numFmtId="165" xfId="0">
      <alignment horizontal="left"/>
    </xf>
    <xf applyAlignment="1" applyFont="1" applyNumberFormat="1" borderId="0" fillId="0" fontId="1" numFmtId="165" xfId="0">
      <alignment horizontal="left"/>
    </xf>
    <xf applyAlignment="1" applyFont="1" borderId="0" fillId="0" fontId="1" numFmtId="0" xfId="0">
      <alignment horizontal="left"/>
    </xf>
    <xf applyAlignment="1" applyNumberFormat="1" borderId="0" fillId="0" fontId="0" numFmtId="1" xfId="0">
      <alignment horizontal="right"/>
    </xf>
    <xf applyAlignment="1" applyNumberFormat="1" borderId="0" fillId="0" fontId="0" numFmtId="165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1" numFmtId="1" xfId="0">
      <alignment horizontal="right"/>
    </xf>
    <xf applyAlignment="1" applyBorder="1" applyFont="1" borderId="2" fillId="0" fontId="4" numFmtId="0" xfId="0">
      <alignment horizontal="center"/>
    </xf>
    <xf applyAlignment="1" applyFont="1" applyNumberFormat="1" borderId="0" fillId="0" fontId="1" numFmtId="165" xfId="0">
      <alignment horizontal="right"/>
    </xf>
    <xf applyAlignment="1" applyFont="1" borderId="0" fillId="0" fontId="1" numFmtId="0" xfId="0">
      <alignment horizontal="right"/>
    </xf>
    <xf applyAlignment="1" applyFill="1" applyFont="1" applyNumberFormat="1" borderId="0" fillId="2" fontId="1" numFmtId="165" xfId="0">
      <alignment horizontal="right"/>
    </xf>
    <xf applyAlignment="1" applyFill="1" applyNumberFormat="1" borderId="0" fillId="2" fontId="0" numFmtId="165" xfId="0">
      <alignment horizontal="right"/>
    </xf>
    <xf applyAlignment="1" applyFont="1" borderId="0" fillId="0" fontId="1" numFmtId="0" xfId="0">
      <alignment horizontal="right" vertical="top"/>
    </xf>
    <xf applyAlignment="1" applyFont="1" applyNumberFormat="1" borderId="0" fillId="0" fontId="1" numFmtId="165" xfId="0">
      <alignment horizontal="right" vertical="top"/>
    </xf>
    <xf borderId="0" fillId="0" fontId="6" numFmtId="0" xfId="1"/>
    <xf applyFont="1" applyNumberFormat="1" borderId="0" fillId="0" fontId="4" numFmtId="166" xfId="0"/>
    <xf applyFont="1" applyNumberFormat="1" applyProtection="1" borderId="0" fillId="0" fontId="4" numFmtId="166" xfId="0">
      <protection locked="0"/>
    </xf>
    <xf applyBorder="1" applyFont="1" applyNumberFormat="1" borderId="2" fillId="0" fontId="4" numFmtId="166" xfId="0"/>
    <xf applyAlignment="1" applyFill="1" applyNumberFormat="1" borderId="0" fillId="3" fontId="0" numFmtId="1" xfId="0">
      <alignment horizontal="right"/>
    </xf>
    <xf applyFont="1" applyNumberFormat="1" borderId="0" fillId="0" fontId="4" numFmtId="167" xfId="0"/>
    <xf applyAlignment="1" applyFont="1" borderId="0" fillId="0" fontId="2" numFmtId="0" xfId="0">
      <alignment horizontal="left" vertical="center"/>
    </xf>
    <xf applyAlignment="1" applyFont="1" borderId="0" fillId="0" fontId="4" numFmtId="0" xfId="0">
      <alignment horizontal="left"/>
    </xf>
    <xf applyNumberFormat="1" borderId="0" fillId="0" fontId="0" numFmtId="14" xfId="0"/>
    <xf applyAlignment="1" borderId="0" fillId="0" fontId="0" numFmtId="0" xfId="0">
      <alignment horizontal="left"/>
    </xf>
    <xf applyAlignment="1" borderId="0" fillId="0" fontId="0" numFmtId="0" xfId="0">
      <alignment horizontal="left" wrapText="1"/>
    </xf>
    <xf applyAlignment="1" applyFont="1" borderId="0" fillId="0" fontId="2" numFmtId="0" xfId="0">
      <alignment horizontal="left" vertical="center"/>
    </xf>
    <xf applyAlignment="1" borderId="0" fillId="0" fontId="0" numFmtId="0" xfId="0">
      <alignment horizontal="left"/>
    </xf>
    <xf applyAlignment="1" applyFont="1" borderId="0" fillId="0" fontId="4" numFmtId="0" xfId="0">
      <alignment horizontal="left"/>
    </xf>
    <xf applyAlignment="1" borderId="0" fillId="0" fontId="0" numFmtId="0" xfId="0">
      <alignment horizontal="left" vertical="center"/>
    </xf>
    <xf applyAlignment="1" borderId="0" fillId="0" fontId="0" numFmtId="0" xfId="0">
      <alignment horizontal="left" vertical="top" wrapText="1"/>
    </xf>
    <xf applyAlignment="1" borderId="0" fillId="0" fontId="0" numFmtId="0" xfId="0">
      <alignment wrapText="1"/>
    </xf>
    <xf applyAlignment="1" applyBorder="1" applyNumberFormat="1" borderId="0" fillId="0" fontId="6" numFmtId="165" xfId="1">
      <alignment horizontal="left"/>
    </xf>
    <xf applyAlignment="1" applyNumberFormat="1" borderId="0" fillId="0" fontId="0" numFmtId="165" xfId="0">
      <alignment horizontal="left"/>
    </xf>
  </cellXfs>
  <cellStyles count="2">
    <cellStyle builtinId="8" name="Hyperlink" xfId="1"/>
    <cellStyle builtinId="0" name="Normal" xfId="0"/>
  </cellStyles>
  <dxfs count="0"/>
  <tableStyles count="0" defaultPivotStyle="PivotStyleLight16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arget="worksheets/sheet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charts/_rels/chart2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304634174651139E-2"/>
          <c:y val="6.8070187108343255E-2"/>
          <c:w val="0.89430547287152584"/>
          <c:h val="0.87008816347798135"/>
        </c:manualLayout>
      </c:layout>
      <c:lineChart>
        <c:grouping val="stacked"/>
        <c:varyColors val="0"/>
        <c:ser>
          <c:idx val="0"/>
          <c:order val="0"/>
          <c:spPr>
            <a:ln w="28575">
              <a:solidFill>
                <a:schemeClr val="accent6">
                  <a:lumMod val="60000"/>
                  <a:lumOff val="40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28575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</c:spPr>
          </c:marker>
          <c:cat>
            <c:numRef>
              <c:f>[0]!CalendarYear</c:f>
              <c:numCache>
                <c:formatCode>0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</c:numRef>
          </c:cat>
          <c:val>
            <c:numRef>
              <c:f>[0]!Balance</c:f>
              <c:numCache>
                <c:formatCode>General</c:formatCode>
                <c:ptCount val="46"/>
                <c:pt idx="0" formatCode="0.0">
                  <c:v>108.3</c:v>
                </c:pt>
                <c:pt idx="1">
                  <c:v>110.2</c:v>
                </c:pt>
                <c:pt idx="2">
                  <c:v>96.5</c:v>
                </c:pt>
                <c:pt idx="3">
                  <c:v>-63.3</c:v>
                </c:pt>
                <c:pt idx="4">
                  <c:v>-126.3</c:v>
                </c:pt>
                <c:pt idx="5">
                  <c:v>-37.4</c:v>
                </c:pt>
                <c:pt idx="6" formatCode="0.0">
                  <c:v>49.3</c:v>
                </c:pt>
                <c:pt idx="7" formatCode="0.0">
                  <c:v>142.5</c:v>
                </c:pt>
                <c:pt idx="8" formatCode="0.0">
                  <c:v>276.89999999999998</c:v>
                </c:pt>
                <c:pt idx="9" formatCode="0.0">
                  <c:v>418.6</c:v>
                </c:pt>
                <c:pt idx="10" formatCode="0.0">
                  <c:v>506.7</c:v>
                </c:pt>
                <c:pt idx="11" formatCode="0.0">
                  <c:v>562.4</c:v>
                </c:pt>
                <c:pt idx="12" formatCode="0.0">
                  <c:v>582.6</c:v>
                </c:pt>
                <c:pt idx="13" formatCode="0.0">
                  <c:v>604</c:v>
                </c:pt>
                <c:pt idx="14" formatCode="0.0">
                  <c:v>643.79999999999995</c:v>
                </c:pt>
                <c:pt idx="15" formatCode="0.0">
                  <c:v>696.4</c:v>
                </c:pt>
                <c:pt idx="16" formatCode="0.0">
                  <c:v>712.9</c:v>
                </c:pt>
                <c:pt idx="17" formatCode="0.0">
                  <c:v>706.9</c:v>
                </c:pt>
                <c:pt idx="18" formatCode="0.0">
                  <c:v>715.1</c:v>
                </c:pt>
                <c:pt idx="19" formatCode="0.0">
                  <c:v>752.1</c:v>
                </c:pt>
                <c:pt idx="20" formatCode="0.0">
                  <c:v>762.7</c:v>
                </c:pt>
                <c:pt idx="21" formatCode="0.0">
                  <c:v>809.8</c:v>
                </c:pt>
                <c:pt idx="22" formatCode="0.0">
                  <c:v>760.3</c:v>
                </c:pt>
                <c:pt idx="23" formatCode="0.0">
                  <c:v>665</c:v>
                </c:pt>
                <c:pt idx="24" formatCode="0.0">
                  <c:v>657.2</c:v>
                </c:pt>
                <c:pt idx="25" formatCode="0.0">
                  <c:v>635.20000000000005</c:v>
                </c:pt>
                <c:pt idx="26" formatCode="0.0">
                  <c:v>643.20000000000005</c:v>
                </c:pt>
                <c:pt idx="27" formatCode="0.0">
                  <c:v>674.1</c:v>
                </c:pt>
                <c:pt idx="28" formatCode="0.0">
                  <c:v>723.9</c:v>
                </c:pt>
                <c:pt idx="29" formatCode="0.0">
                  <c:v>723.8</c:v>
                </c:pt>
                <c:pt idx="30" formatCode="0.0">
                  <c:v>368.4</c:v>
                </c:pt>
                <c:pt idx="31" formatCode="0.0">
                  <c:v>296.89999999999998</c:v>
                </c:pt>
                <c:pt idx="32" formatCode="0.0">
                  <c:v>494.9</c:v>
                </c:pt>
                <c:pt idx="33" formatCode="0.0">
                  <c:v>700.5</c:v>
                </c:pt>
                <c:pt idx="34" formatCode="0.0">
                  <c:v>859.1</c:v>
                </c:pt>
                <c:pt idx="35" formatCode="0.0">
                  <c:v>941.7</c:v>
                </c:pt>
                <c:pt idx="36" formatCode="0.0">
                  <c:v>938.9</c:v>
                </c:pt>
                <c:pt idx="37" formatCode="0.0">
                  <c:v>1011.5</c:v>
                </c:pt>
                <c:pt idx="38" formatCode="0.0">
                  <c:v>1106.0999999999999</c:v>
                </c:pt>
                <c:pt idx="39" formatCode="0.0">
                  <c:v>1181.9000000000001</c:v>
                </c:pt>
                <c:pt idx="40" formatCode="0.0">
                  <c:v>1254</c:v>
                </c:pt>
                <c:pt idx="41" formatCode="0.0">
                  <c:v>999.5</c:v>
                </c:pt>
                <c:pt idx="42" formatCode="0.0">
                  <c:v>1392.9</c:v>
                </c:pt>
                <c:pt idx="43" formatCode="0.0">
                  <c:v>1610.8</c:v>
                </c:pt>
                <c:pt idx="44" formatCode="0.0">
                  <c:v>1811.3</c:v>
                </c:pt>
                <c:pt idx="45" formatCode="0.0">
                  <c:v>1935.8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B-432B-8000-A59AAB810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110528"/>
        <c:axId val="312460800"/>
      </c:lineChart>
      <c:catAx>
        <c:axId val="2971105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12460800"/>
        <c:crosses val="autoZero"/>
        <c:auto val="1"/>
        <c:lblAlgn val="ctr"/>
        <c:lblOffset val="0"/>
        <c:tickLblSkip val="3"/>
        <c:tickMarkSkip val="1"/>
        <c:noMultiLvlLbl val="0"/>
      </c:catAx>
      <c:valAx>
        <c:axId val="31246080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[=2500]&quot;$&quot;#,##0;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971105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&amp;CIowa LSA Staff Contact: Ron Robinson (515-281-6256)
&amp;Uron.robinson@legis.iowa.gov</c:oddFooter>
    </c:headerFooter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Data!$L$1</c:f>
              <c:strCache>
                <c:ptCount val="1"/>
                <c:pt idx="0">
                  <c:v>Federal Solvency Standard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Data!$I$2:$I$46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Data!$L$2:$L$46</c:f>
              <c:numCache>
                <c:formatCode>General</c:formatCode>
                <c:ptCount val="4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A-4BE7-BCB1-0647A78390A5}"/>
            </c:ext>
          </c:extLst>
        </c:ser>
        <c:ser>
          <c:idx val="1"/>
          <c:order val="1"/>
          <c:tx>
            <c:strRef>
              <c:f>Data!$M$1</c:f>
              <c:strCache>
                <c:ptCount val="1"/>
                <c:pt idx="0">
                  <c:v>Iowa Solvency Level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Data!$I$2:$I$46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Data!$M$2:$M$46</c:f>
              <c:numCache>
                <c:formatCode>0.0</c:formatCode>
                <c:ptCount val="45"/>
                <c:pt idx="0">
                  <c:v>0.65517241379310354</c:v>
                </c:pt>
                <c:pt idx="1">
                  <c:v>0.54122265844083006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0.1828635014836795</c:v>
                </c:pt>
                <c:pt idx="6">
                  <c:v>0.51537070524412298</c:v>
                </c:pt>
                <c:pt idx="7">
                  <c:v>0.92950654582074521</c:v>
                </c:pt>
                <c:pt idx="8">
                  <c:v>1.2951732673267329</c:v>
                </c:pt>
                <c:pt idx="9">
                  <c:v>1.4682700666473485</c:v>
                </c:pt>
                <c:pt idx="10">
                  <c:v>1.5290918977705275</c:v>
                </c:pt>
                <c:pt idx="11">
                  <c:v>1.527129750982962</c:v>
                </c:pt>
                <c:pt idx="12">
                  <c:v>1.4793044330149399</c:v>
                </c:pt>
                <c:pt idx="13">
                  <c:v>1.5049088359046281</c:v>
                </c:pt>
                <c:pt idx="14">
                  <c:v>1.5129263523788832</c:v>
                </c:pt>
                <c:pt idx="15">
                  <c:v>1.4525264873675632</c:v>
                </c:pt>
                <c:pt idx="16">
                  <c:v>1.3644084153638292</c:v>
                </c:pt>
                <c:pt idx="17">
                  <c:v>1.2849955076370172</c:v>
                </c:pt>
                <c:pt idx="18">
                  <c:v>1.2451986754966888</c:v>
                </c:pt>
                <c:pt idx="19">
                  <c:v>1.1954545454545455</c:v>
                </c:pt>
                <c:pt idx="20">
                  <c:v>1.2203134418324291</c:v>
                </c:pt>
                <c:pt idx="21">
                  <c:v>1.1623604953371043</c:v>
                </c:pt>
                <c:pt idx="22">
                  <c:v>1.0091047040971168</c:v>
                </c:pt>
                <c:pt idx="23">
                  <c:v>0.97147080561714716</c:v>
                </c:pt>
                <c:pt idx="24">
                  <c:v>0.88234477010695944</c:v>
                </c:pt>
                <c:pt idx="25">
                  <c:v>0.85023132848645078</c:v>
                </c:pt>
                <c:pt idx="26">
                  <c:v>0.84389083625438166</c:v>
                </c:pt>
                <c:pt idx="27">
                  <c:v>0.86219628394473558</c:v>
                </c:pt>
                <c:pt idx="28">
                  <c:v>0.8360864040660736</c:v>
                </c:pt>
                <c:pt idx="29">
                  <c:v>0.66739130434782601</c:v>
                </c:pt>
                <c:pt idx="30">
                  <c:v>0.4895300906842539</c:v>
                </c:pt>
                <c:pt idx="31">
                  <c:v>0.78096891273473246</c:v>
                </c:pt>
                <c:pt idx="32">
                  <c:v>1.0519597537167744</c:v>
                </c:pt>
                <c:pt idx="33">
                  <c:v>1.2466985923668552</c:v>
                </c:pt>
                <c:pt idx="34">
                  <c:v>1.2976436544026457</c:v>
                </c:pt>
                <c:pt idx="35">
                  <c:v>1.2352322062886463</c:v>
                </c:pt>
                <c:pt idx="36">
                  <c:v>1.2989598048028765</c:v>
                </c:pt>
                <c:pt idx="37">
                  <c:v>1.3860902255639096</c:v>
                </c:pt>
                <c:pt idx="38">
                  <c:v>1.4214070956103428</c:v>
                </c:pt>
                <c:pt idx="39">
                  <c:v>1.4694164518397002</c:v>
                </c:pt>
                <c:pt idx="40">
                  <c:v>0.95755891933320558</c:v>
                </c:pt>
                <c:pt idx="41">
                  <c:v>1.2514824797843667</c:v>
                </c:pt>
                <c:pt idx="42">
                  <c:v>1.3266348212815022</c:v>
                </c:pt>
                <c:pt idx="43">
                  <c:v>1.4291462837304716</c:v>
                </c:pt>
                <c:pt idx="44">
                  <c:v>1.47782273455989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A-4BE7-BCB1-0647A7839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766792"/>
        <c:axId val="570761872"/>
      </c:lineChart>
      <c:catAx>
        <c:axId val="570766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0761872"/>
        <c:crosses val="autoZero"/>
        <c:auto val="1"/>
        <c:lblAlgn val="ctr"/>
        <c:lblOffset val="100"/>
        <c:tickLblSkip val="3"/>
        <c:noMultiLvlLbl val="0"/>
      </c:catAx>
      <c:valAx>
        <c:axId val="57076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Solvency Level</a:t>
                </a:r>
              </a:p>
            </c:rich>
          </c:tx>
          <c:layout>
            <c:manualLayout>
              <c:xMode val="edge"/>
              <c:yMode val="edge"/>
              <c:x val="1.6483516483516484E-2"/>
              <c:y val="0.179699613876136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0766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theme/theme1.xml><?xml version="1.0" encoding="utf-8"?>
<a:theme xmlns:a="http://schemas.openxmlformats.org/drawingml/2006/main" name="Office Theme">
  <a:themeElements>
    <a:clrScheme name="Angles Custom">
      <a:dk1>
        <a:sysClr lastClr="000000" val="windowText"/>
      </a:dk1>
      <a:lt1>
        <a:sysClr lastClr="FFFFFF" val="window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lnDef>
  </a:objectDefaults>
  <a:extraClrSchemeLst/>
</a:theme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7"/>
  <sheetViews>
    <sheetView workbookViewId="0">
      <pane activePane="bottomLeft" state="frozen" topLeftCell="A18" ySplit="1"/>
      <selection activeCell="M47" pane="bottomLeft" sqref="M47"/>
    </sheetView>
  </sheetViews>
  <sheetFormatPr defaultColWidth="9" defaultRowHeight="12" x14ac:dyDescent="0.2"/>
  <cols>
    <col min="1" max="1" bestFit="true" customWidth="true" style="22" width="12.0" collapsed="false"/>
    <col min="2" max="2" customWidth="true" style="23" width="21.42578125" collapsed="false"/>
    <col min="3" max="3" bestFit="true" customWidth="true" style="23" width="10.28515625" collapsed="false"/>
    <col min="4" max="4" bestFit="true" customWidth="true" style="23" width="6.85546875" collapsed="false"/>
    <col min="5" max="5" bestFit="true" customWidth="true" style="23" width="7.42578125" collapsed="false"/>
    <col min="6" max="8" style="24" width="9.0" collapsed="false"/>
    <col min="9" max="9" bestFit="true" customWidth="true" style="24" width="11.85546875" collapsed="false"/>
    <col min="10" max="10" bestFit="true" customWidth="true" style="24" width="21.42578125" collapsed="false"/>
    <col min="11" max="11" style="24" width="9.0" collapsed="false"/>
    <col min="12" max="12" bestFit="true" customWidth="true" style="24" width="19.28515625" collapsed="false"/>
    <col min="13" max="13" customWidth="true" style="24" width="10.0" collapsed="false"/>
    <col min="14" max="16384" style="24" width="9.0" collapsed="false"/>
  </cols>
  <sheetData>
    <row customFormat="1" customHeight="1" ht="11.1" r="1" s="21" spans="1:13" x14ac:dyDescent="0.2">
      <c r="A1" s="18" t="s">
        <v>19</v>
      </c>
      <c r="B1" s="19" t="s">
        <v>17</v>
      </c>
      <c r="C1" s="20" t="s">
        <v>18</v>
      </c>
      <c r="D1" s="20" t="s">
        <v>6</v>
      </c>
      <c r="E1" s="20" t="s">
        <v>0</v>
      </c>
      <c r="I1" s="42" t="s">
        <v>19</v>
      </c>
      <c r="J1" s="42" t="s">
        <v>0</v>
      </c>
      <c r="K1" s="42" t="s">
        <v>46</v>
      </c>
      <c r="L1" s="42" t="s">
        <v>47</v>
      </c>
      <c r="M1" s="42" t="s">
        <v>49</v>
      </c>
    </row>
    <row customFormat="1" customHeight="1" ht="12.95" r="2" s="28" spans="1:13" x14ac:dyDescent="0.2">
      <c r="A2" s="25">
        <v>1979</v>
      </c>
      <c r="B2" s="27"/>
      <c r="C2" s="27" t="s">
        <v>2</v>
      </c>
      <c r="D2" s="27"/>
      <c r="E2" s="27">
        <v>108.3</v>
      </c>
      <c r="I2" s="28">
        <v>1980</v>
      </c>
      <c r="J2" s="27">
        <f>E3</f>
        <v>110.2</v>
      </c>
      <c r="K2">
        <v>168.2</v>
      </c>
      <c r="L2" s="28">
        <v>1</v>
      </c>
      <c r="M2" s="27">
        <f>IF(J2&gt;0,J2/K2,0)</f>
        <v>0.65517241379310354</v>
      </c>
    </row>
    <row customFormat="1" customHeight="1" ht="12.95" r="3" s="28" spans="1:13" x14ac:dyDescent="0.2">
      <c r="A3" s="25">
        <v>1980</v>
      </c>
      <c r="B3" s="27"/>
      <c r="C3" s="27"/>
      <c r="D3" s="27"/>
      <c r="E3">
        <v>110.2</v>
      </c>
      <c r="I3" s="28">
        <v>1981</v>
      </c>
      <c r="J3" s="27">
        <f ref="J3:J46" si="0" t="shared">E4</f>
        <v>96.5</v>
      </c>
      <c r="K3">
        <v>178.3</v>
      </c>
      <c r="L3" s="28">
        <v>1</v>
      </c>
      <c r="M3" s="27">
        <f ref="M3:M46" si="1" t="shared">IF(J3&gt;0,J3/K3,0)</f>
        <v>0.54122265844083006</v>
      </c>
    </row>
    <row customFormat="1" customHeight="1" ht="12.95" r="4" s="28" spans="1:13" x14ac:dyDescent="0.2">
      <c r="A4" s="25">
        <v>1981</v>
      </c>
      <c r="B4" s="27"/>
      <c r="C4" s="27"/>
      <c r="D4" s="27"/>
      <c r="E4">
        <v>96.5</v>
      </c>
      <c r="I4" s="28">
        <v>1982</v>
      </c>
      <c r="J4" s="27">
        <f si="0" t="shared"/>
        <v>-63.3</v>
      </c>
      <c r="K4">
        <v>221.8</v>
      </c>
      <c r="L4" s="28">
        <v>1</v>
      </c>
      <c r="M4" s="27">
        <f si="1" t="shared"/>
        <v>0</v>
      </c>
    </row>
    <row customFormat="1" customHeight="1" ht="12.95" r="5" s="28" spans="1:13" x14ac:dyDescent="0.2">
      <c r="A5" s="25">
        <v>1982</v>
      </c>
      <c r="B5" s="27"/>
      <c r="C5" s="27"/>
      <c r="D5" s="27"/>
      <c r="E5">
        <v>-63.3</v>
      </c>
      <c r="I5" s="28">
        <v>1983</v>
      </c>
      <c r="J5" s="27">
        <f si="0" t="shared"/>
        <v>-126.3</v>
      </c>
      <c r="K5">
        <v>247.5</v>
      </c>
      <c r="L5" s="28">
        <v>1</v>
      </c>
      <c r="M5" s="27">
        <f si="1" t="shared"/>
        <v>0</v>
      </c>
    </row>
    <row customFormat="1" customHeight="1" ht="12.95" r="6" s="28" spans="1:13" x14ac:dyDescent="0.2">
      <c r="A6" s="25">
        <v>1983</v>
      </c>
      <c r="B6" s="27"/>
      <c r="C6" s="27"/>
      <c r="D6" s="27"/>
      <c r="E6">
        <v>-126.3</v>
      </c>
      <c r="I6" s="28">
        <v>1984</v>
      </c>
      <c r="J6" s="27">
        <f si="0" t="shared"/>
        <v>-37.4</v>
      </c>
      <c r="K6">
        <v>264.8</v>
      </c>
      <c r="L6" s="28">
        <v>1</v>
      </c>
      <c r="M6" s="27">
        <f si="1" t="shared"/>
        <v>0</v>
      </c>
    </row>
    <row customFormat="1" customHeight="1" ht="12.95" r="7" s="28" spans="1:13" x14ac:dyDescent="0.2">
      <c r="A7" s="25">
        <v>1984</v>
      </c>
      <c r="B7" s="27"/>
      <c r="C7" s="27"/>
      <c r="D7" s="27"/>
      <c r="E7">
        <v>-37.4</v>
      </c>
      <c r="I7" s="28">
        <v>1985</v>
      </c>
      <c r="J7" s="27">
        <f si="0" t="shared"/>
        <v>49.3</v>
      </c>
      <c r="K7">
        <v>269.60000000000002</v>
      </c>
      <c r="L7" s="28">
        <v>1</v>
      </c>
      <c r="M7" s="27">
        <f si="1" t="shared"/>
        <v>0.1828635014836795</v>
      </c>
    </row>
    <row customFormat="1" customHeight="1" ht="12.95" r="8" s="28" spans="1:13" x14ac:dyDescent="0.2">
      <c r="A8" s="25">
        <v>1985</v>
      </c>
      <c r="B8" s="29"/>
      <c r="C8" s="29"/>
      <c r="D8" s="29"/>
      <c r="E8" s="29">
        <v>49.3</v>
      </c>
      <c r="I8" s="28">
        <v>1986</v>
      </c>
      <c r="J8" s="27">
        <f si="0" t="shared"/>
        <v>142.5</v>
      </c>
      <c r="K8">
        <v>276.5</v>
      </c>
      <c r="L8" s="28">
        <v>1</v>
      </c>
      <c r="M8" s="27">
        <f si="1" t="shared"/>
        <v>0.51537070524412298</v>
      </c>
    </row>
    <row customFormat="1" customHeight="1" ht="12.95" r="9" s="28" spans="1:13" x14ac:dyDescent="0.2">
      <c r="A9" s="25">
        <v>1986</v>
      </c>
      <c r="B9" s="29"/>
      <c r="C9" s="29"/>
      <c r="D9" s="29"/>
      <c r="E9" s="29">
        <v>142.5</v>
      </c>
      <c r="I9" s="28">
        <v>1987</v>
      </c>
      <c r="J9" s="27">
        <f si="0" t="shared"/>
        <v>276.89999999999998</v>
      </c>
      <c r="K9">
        <v>297.89999999999998</v>
      </c>
      <c r="L9" s="28">
        <v>1</v>
      </c>
      <c r="M9" s="27">
        <f si="1" t="shared"/>
        <v>0.92950654582074521</v>
      </c>
    </row>
    <row customFormat="1" customHeight="1" ht="12.95" r="10" s="28" spans="1:13" x14ac:dyDescent="0.2">
      <c r="A10" s="25">
        <v>1987</v>
      </c>
      <c r="B10" s="29">
        <v>244.8</v>
      </c>
      <c r="C10" s="29">
        <v>130.69999999999999</v>
      </c>
      <c r="D10" s="29">
        <v>15.7</v>
      </c>
      <c r="E10" s="29">
        <v>276.89999999999998</v>
      </c>
      <c r="I10" s="28">
        <v>1988</v>
      </c>
      <c r="J10" s="27">
        <f si="0" t="shared"/>
        <v>418.6</v>
      </c>
      <c r="K10">
        <v>323.2</v>
      </c>
      <c r="L10" s="28">
        <v>1</v>
      </c>
      <c r="M10" s="27">
        <f si="1" t="shared"/>
        <v>1.2951732673267329</v>
      </c>
    </row>
    <row customFormat="1" customHeight="1" ht="12.95" r="11" s="28" spans="1:13" x14ac:dyDescent="0.2">
      <c r="A11" s="25">
        <v>1988</v>
      </c>
      <c r="B11" s="29">
        <v>228.8</v>
      </c>
      <c r="C11" s="29">
        <v>118.8</v>
      </c>
      <c r="D11" s="29">
        <v>26.9</v>
      </c>
      <c r="E11" s="29">
        <v>418.6</v>
      </c>
      <c r="I11" s="28">
        <v>1989</v>
      </c>
      <c r="J11" s="27">
        <f si="0" t="shared"/>
        <v>506.7</v>
      </c>
      <c r="K11">
        <v>345.1</v>
      </c>
      <c r="L11" s="28">
        <v>1</v>
      </c>
      <c r="M11" s="27">
        <f si="1" t="shared"/>
        <v>1.4682700666473485</v>
      </c>
    </row>
    <row customFormat="1" customHeight="1" ht="12.95" r="12" s="28" spans="1:13" x14ac:dyDescent="0.2">
      <c r="A12" s="25">
        <v>1989</v>
      </c>
      <c r="B12" s="29">
        <v>172.9</v>
      </c>
      <c r="C12" s="29">
        <v>130</v>
      </c>
      <c r="D12" s="29">
        <v>38.299999999999997</v>
      </c>
      <c r="E12" s="29">
        <v>506.7</v>
      </c>
      <c r="I12" s="28">
        <v>1990</v>
      </c>
      <c r="J12" s="27">
        <f si="0" t="shared"/>
        <v>562.4</v>
      </c>
      <c r="K12">
        <v>367.8</v>
      </c>
      <c r="L12" s="28">
        <v>1</v>
      </c>
      <c r="M12" s="27">
        <f si="1" t="shared"/>
        <v>1.5290918977705275</v>
      </c>
    </row>
    <row customFormat="1" customHeight="1" ht="12.95" r="13" s="28" spans="1:13" x14ac:dyDescent="0.2">
      <c r="A13" s="25">
        <v>1990</v>
      </c>
      <c r="B13" s="29">
        <v>151</v>
      </c>
      <c r="C13" s="29">
        <v>145.6</v>
      </c>
      <c r="D13" s="29">
        <v>46.1</v>
      </c>
      <c r="E13" s="29">
        <v>562.4</v>
      </c>
      <c r="I13" s="28">
        <v>1991</v>
      </c>
      <c r="J13" s="27">
        <f si="0" t="shared"/>
        <v>582.6</v>
      </c>
      <c r="K13">
        <v>381.5</v>
      </c>
      <c r="L13" s="28">
        <v>1</v>
      </c>
      <c r="M13" s="27">
        <f si="1" t="shared"/>
        <v>1.527129750982962</v>
      </c>
    </row>
    <row customFormat="1" customHeight="1" ht="12.95" r="14" s="28" spans="1:13" x14ac:dyDescent="0.2">
      <c r="A14" s="25">
        <v>1991</v>
      </c>
      <c r="B14" s="29">
        <v>153.1</v>
      </c>
      <c r="C14" s="29">
        <v>187.8</v>
      </c>
      <c r="D14" s="29">
        <v>48.8</v>
      </c>
      <c r="E14" s="29">
        <v>582.6</v>
      </c>
      <c r="I14" s="28">
        <v>1992</v>
      </c>
      <c r="J14" s="27">
        <f si="0" t="shared"/>
        <v>604</v>
      </c>
      <c r="K14">
        <v>408.3</v>
      </c>
      <c r="L14" s="28">
        <v>1</v>
      </c>
      <c r="M14" s="27">
        <f si="1" t="shared"/>
        <v>1.4793044330149399</v>
      </c>
    </row>
    <row customFormat="1" customHeight="1" ht="12.95" r="15" s="28" spans="1:13" x14ac:dyDescent="0.2">
      <c r="A15" s="25">
        <v>1992</v>
      </c>
      <c r="B15" s="29">
        <v>162.80000000000001</v>
      </c>
      <c r="C15" s="29">
        <v>194.8</v>
      </c>
      <c r="D15" s="29">
        <v>46.6</v>
      </c>
      <c r="E15" s="29">
        <v>604</v>
      </c>
      <c r="I15" s="28">
        <v>1993</v>
      </c>
      <c r="J15" s="27">
        <f si="0" t="shared"/>
        <v>643.79999999999995</v>
      </c>
      <c r="K15">
        <v>427.8</v>
      </c>
      <c r="L15" s="28">
        <v>1</v>
      </c>
      <c r="M15" s="27">
        <f si="1" t="shared"/>
        <v>1.5049088359046281</v>
      </c>
    </row>
    <row customFormat="1" customHeight="1" ht="12.95" r="16" s="28" spans="1:13" x14ac:dyDescent="0.2">
      <c r="A16" s="25">
        <v>1993</v>
      </c>
      <c r="B16" s="29">
        <v>169.8</v>
      </c>
      <c r="C16" s="29">
        <v>178.5</v>
      </c>
      <c r="D16" s="29">
        <v>44.8</v>
      </c>
      <c r="E16" s="29">
        <v>643.79999999999995</v>
      </c>
      <c r="I16" s="28">
        <v>1994</v>
      </c>
      <c r="J16" s="27">
        <f si="0" t="shared"/>
        <v>696.4</v>
      </c>
      <c r="K16">
        <v>460.3</v>
      </c>
      <c r="L16" s="28">
        <v>1</v>
      </c>
      <c r="M16" s="27">
        <f si="1" t="shared"/>
        <v>1.5129263523788832</v>
      </c>
    </row>
    <row customFormat="1" customHeight="1" ht="12.75" r="17" s="28" spans="1:13" x14ac:dyDescent="0.2">
      <c r="A17" s="25">
        <v>1994</v>
      </c>
      <c r="B17" s="29">
        <v>158.9</v>
      </c>
      <c r="C17" s="29">
        <v>153.1</v>
      </c>
      <c r="D17" s="29">
        <v>43.9</v>
      </c>
      <c r="E17" s="29">
        <v>696.4</v>
      </c>
      <c r="I17" s="28">
        <v>1995</v>
      </c>
      <c r="J17" s="27">
        <f si="0" t="shared"/>
        <v>712.9</v>
      </c>
      <c r="K17">
        <v>490.8</v>
      </c>
      <c r="L17" s="28">
        <v>1</v>
      </c>
      <c r="M17" s="27">
        <f si="1" t="shared"/>
        <v>1.4525264873675632</v>
      </c>
    </row>
    <row customFormat="1" customHeight="1" ht="12.75" r="18" s="28" spans="1:13" x14ac:dyDescent="0.2">
      <c r="A18" s="25">
        <v>1995</v>
      </c>
      <c r="B18" s="29">
        <v>128.1</v>
      </c>
      <c r="C18" s="29">
        <v>162.4</v>
      </c>
      <c r="D18" s="29">
        <v>48.1</v>
      </c>
      <c r="E18" s="29">
        <v>712.9</v>
      </c>
      <c r="I18" s="28">
        <v>1996</v>
      </c>
      <c r="J18" s="27">
        <f si="0" t="shared"/>
        <v>706.9</v>
      </c>
      <c r="K18">
        <v>518.1</v>
      </c>
      <c r="L18" s="28">
        <v>1</v>
      </c>
      <c r="M18" s="27">
        <f si="1" t="shared"/>
        <v>1.3644084153638292</v>
      </c>
    </row>
    <row customFormat="1" customHeight="1" ht="12.75" r="19" s="28" spans="1:13" x14ac:dyDescent="0.2">
      <c r="A19" s="25">
        <v>1996</v>
      </c>
      <c r="B19" s="29">
        <v>132</v>
      </c>
      <c r="C19" s="29">
        <v>187.6</v>
      </c>
      <c r="D19" s="29">
        <v>48.9</v>
      </c>
      <c r="E19" s="29">
        <v>706.9</v>
      </c>
      <c r="I19" s="28">
        <v>1997</v>
      </c>
      <c r="J19" s="27">
        <f si="0" t="shared"/>
        <v>715.1</v>
      </c>
      <c r="K19">
        <v>556.5</v>
      </c>
      <c r="L19" s="28">
        <v>1</v>
      </c>
      <c r="M19" s="27">
        <f si="1" t="shared"/>
        <v>1.2849955076370172</v>
      </c>
    </row>
    <row customFormat="1" customHeight="1" ht="12" r="20" s="28" spans="1:13" x14ac:dyDescent="0.2">
      <c r="A20" s="25">
        <v>1997</v>
      </c>
      <c r="B20" s="29">
        <v>136.6</v>
      </c>
      <c r="C20" s="29">
        <v>181.8</v>
      </c>
      <c r="D20" s="29">
        <v>47.3</v>
      </c>
      <c r="E20" s="29">
        <v>715.1</v>
      </c>
      <c r="I20" s="28">
        <v>1998</v>
      </c>
      <c r="J20" s="27">
        <f si="0" t="shared"/>
        <v>752.1</v>
      </c>
      <c r="K20">
        <v>604</v>
      </c>
      <c r="L20" s="28">
        <v>1</v>
      </c>
      <c r="M20" s="27">
        <f si="1" t="shared"/>
        <v>1.2451986754966888</v>
      </c>
    </row>
    <row customFormat="1" customHeight="1" ht="12" r="21" s="28" spans="1:13" x14ac:dyDescent="0.2">
      <c r="A21" s="25">
        <v>1998</v>
      </c>
      <c r="B21" s="29">
        <v>145.9</v>
      </c>
      <c r="C21" s="29">
        <v>160.19999999999999</v>
      </c>
      <c r="D21" s="29">
        <v>48.5</v>
      </c>
      <c r="E21" s="29">
        <v>752.1</v>
      </c>
      <c r="I21" s="28">
        <v>1999</v>
      </c>
      <c r="J21" s="27">
        <f si="0" t="shared"/>
        <v>762.7</v>
      </c>
      <c r="K21">
        <v>638</v>
      </c>
      <c r="L21" s="28">
        <v>1</v>
      </c>
      <c r="M21" s="27">
        <f si="1" t="shared"/>
        <v>1.1954545454545455</v>
      </c>
    </row>
    <row customFormat="1" customHeight="1" ht="12" r="22" s="28" spans="1:13" x14ac:dyDescent="0.2">
      <c r="A22" s="25">
        <v>1999</v>
      </c>
      <c r="B22" s="29">
        <v>156.9</v>
      </c>
      <c r="C22" s="29">
        <v>189.6</v>
      </c>
      <c r="D22" s="29">
        <v>49.8</v>
      </c>
      <c r="E22" s="29">
        <v>762.7</v>
      </c>
      <c r="I22" s="28">
        <v>2000</v>
      </c>
      <c r="J22" s="27">
        <f si="0" t="shared"/>
        <v>809.8</v>
      </c>
      <c r="K22">
        <v>663.6</v>
      </c>
      <c r="L22" s="28">
        <v>1</v>
      </c>
      <c r="M22" s="27">
        <f si="1" t="shared"/>
        <v>1.2203134418324291</v>
      </c>
    </row>
    <row customFormat="1" customHeight="1" ht="12" r="23" s="28" spans="1:13" x14ac:dyDescent="0.2">
      <c r="A23" s="25">
        <v>2000</v>
      </c>
      <c r="B23" s="29">
        <v>205.4</v>
      </c>
      <c r="C23" s="29">
        <v>217.7</v>
      </c>
      <c r="D23" s="29">
        <v>51.1</v>
      </c>
      <c r="E23" s="29">
        <v>809.8</v>
      </c>
      <c r="I23" s="28">
        <v>2001</v>
      </c>
      <c r="J23" s="27">
        <f si="0" t="shared"/>
        <v>760.3</v>
      </c>
      <c r="K23">
        <v>654.1</v>
      </c>
      <c r="L23" s="28">
        <v>1</v>
      </c>
      <c r="M23" s="27">
        <f si="1" t="shared"/>
        <v>1.1623604953371043</v>
      </c>
    </row>
    <row customFormat="1" customHeight="1" ht="12" r="24" s="28" spans="1:13" x14ac:dyDescent="0.2">
      <c r="A24" s="25">
        <v>2001</v>
      </c>
      <c r="B24" s="29">
        <v>210.1</v>
      </c>
      <c r="C24" s="29">
        <v>317.10000000000002</v>
      </c>
      <c r="D24" s="29">
        <v>51.7</v>
      </c>
      <c r="E24" s="29">
        <v>760.3</v>
      </c>
      <c r="I24" s="28">
        <v>2002</v>
      </c>
      <c r="J24" s="27">
        <f si="0" t="shared"/>
        <v>665</v>
      </c>
      <c r="K24">
        <v>659</v>
      </c>
      <c r="L24" s="28">
        <v>1</v>
      </c>
      <c r="M24" s="27">
        <f si="1" t="shared"/>
        <v>1.0091047040971168</v>
      </c>
    </row>
    <row customFormat="1" customHeight="1" ht="12" r="25" s="28" spans="1:13" x14ac:dyDescent="0.2">
      <c r="A25" s="25">
        <v>2002</v>
      </c>
      <c r="B25" s="29">
        <v>221.7</v>
      </c>
      <c r="C25" s="30" t="s">
        <v>24</v>
      </c>
      <c r="D25" s="29">
        <v>48.7</v>
      </c>
      <c r="E25" s="29">
        <v>665</v>
      </c>
      <c r="I25" s="28">
        <v>2003</v>
      </c>
      <c r="J25" s="27">
        <f si="0" t="shared"/>
        <v>657.2</v>
      </c>
      <c r="K25">
        <v>676.5</v>
      </c>
      <c r="L25" s="28">
        <v>1</v>
      </c>
      <c r="M25" s="27">
        <f si="1" t="shared"/>
        <v>0.97147080561714716</v>
      </c>
    </row>
    <row customFormat="1" customHeight="1" ht="12" r="26" s="28" spans="1:13" x14ac:dyDescent="0.2">
      <c r="A26" s="25">
        <v>2003</v>
      </c>
      <c r="B26" s="29">
        <v>277.10000000000002</v>
      </c>
      <c r="C26" s="29">
        <v>381.5</v>
      </c>
      <c r="D26" s="29">
        <v>43.2</v>
      </c>
      <c r="E26" s="29">
        <v>657.2</v>
      </c>
      <c r="I26" s="28">
        <v>2004</v>
      </c>
      <c r="J26" s="27">
        <f si="0" t="shared"/>
        <v>635.20000000000005</v>
      </c>
      <c r="K26">
        <v>719.9</v>
      </c>
      <c r="L26" s="28">
        <v>1</v>
      </c>
      <c r="M26" s="27">
        <f si="1" t="shared"/>
        <v>0.88234477010695944</v>
      </c>
    </row>
    <row customFormat="1" customHeight="1" ht="12" r="27" s="28" spans="1:13" x14ac:dyDescent="0.2">
      <c r="A27" s="25">
        <v>2004</v>
      </c>
      <c r="B27" s="29">
        <v>306.5</v>
      </c>
      <c r="C27" s="29">
        <v>312.5</v>
      </c>
      <c r="D27" s="29">
        <v>39.299999999999997</v>
      </c>
      <c r="E27" s="29">
        <v>635.20000000000005</v>
      </c>
      <c r="I27" s="28">
        <v>2005</v>
      </c>
      <c r="J27" s="27">
        <f si="0" t="shared"/>
        <v>643.20000000000005</v>
      </c>
      <c r="K27">
        <v>756.5</v>
      </c>
      <c r="L27" s="28">
        <v>1</v>
      </c>
      <c r="M27" s="27">
        <f si="1" t="shared"/>
        <v>0.85023132848645078</v>
      </c>
    </row>
    <row customFormat="1" customHeight="1" ht="12" r="28" s="28" spans="1:13" x14ac:dyDescent="0.2">
      <c r="A28" s="25">
        <v>2005</v>
      </c>
      <c r="B28" s="29">
        <v>324</v>
      </c>
      <c r="C28" s="29">
        <v>296.3</v>
      </c>
      <c r="D28" s="29">
        <v>35.1</v>
      </c>
      <c r="E28" s="29">
        <v>643.20000000000005</v>
      </c>
      <c r="I28" s="28">
        <v>2006</v>
      </c>
      <c r="J28" s="27">
        <f si="0" t="shared"/>
        <v>674.1</v>
      </c>
      <c r="K28">
        <v>798.8</v>
      </c>
      <c r="L28" s="28">
        <v>1</v>
      </c>
      <c r="M28" s="27">
        <f si="1" t="shared"/>
        <v>0.84389083625438166</v>
      </c>
    </row>
    <row customFormat="1" customHeight="1" ht="12" r="29" s="28" spans="1:13" x14ac:dyDescent="0.2">
      <c r="A29" s="25">
        <v>2006</v>
      </c>
      <c r="B29" s="29">
        <v>345.2</v>
      </c>
      <c r="C29" s="29">
        <v>312.89999999999998</v>
      </c>
      <c r="D29" s="29">
        <v>31.2</v>
      </c>
      <c r="E29" s="29">
        <v>674.1</v>
      </c>
      <c r="I29" s="28">
        <v>2007</v>
      </c>
      <c r="J29" s="27">
        <f si="0" t="shared"/>
        <v>723.9</v>
      </c>
      <c r="K29">
        <v>839.6</v>
      </c>
      <c r="L29" s="28">
        <v>1</v>
      </c>
      <c r="M29" s="27">
        <f si="1" t="shared"/>
        <v>0.86219628394473558</v>
      </c>
    </row>
    <row customFormat="1" customHeight="1" ht="12" r="30" s="31" spans="1:13" x14ac:dyDescent="0.2">
      <c r="A30" s="25">
        <v>2007</v>
      </c>
      <c r="B30" s="29">
        <v>351.1</v>
      </c>
      <c r="C30" s="29">
        <v>329.6</v>
      </c>
      <c r="D30" s="29">
        <v>32.6</v>
      </c>
      <c r="E30" s="29">
        <v>723.9</v>
      </c>
      <c r="I30" s="28">
        <v>2008</v>
      </c>
      <c r="J30" s="27">
        <f si="0" t="shared"/>
        <v>723.8</v>
      </c>
      <c r="K30">
        <v>865.7</v>
      </c>
      <c r="L30" s="28">
        <v>1</v>
      </c>
      <c r="M30" s="27">
        <f si="1" t="shared"/>
        <v>0.8360864040660736</v>
      </c>
    </row>
    <row customFormat="1" customHeight="1" ht="12" r="31" s="31" spans="1:13" x14ac:dyDescent="0.2">
      <c r="A31" s="25">
        <v>2008</v>
      </c>
      <c r="B31" s="29">
        <v>369.3</v>
      </c>
      <c r="C31" s="29">
        <v>421.5</v>
      </c>
      <c r="D31" s="29">
        <v>35</v>
      </c>
      <c r="E31" s="29">
        <v>723.8</v>
      </c>
      <c r="I31" s="28">
        <v>2009</v>
      </c>
      <c r="J31" s="27">
        <f si="0" t="shared"/>
        <v>368.4</v>
      </c>
      <c r="K31">
        <v>552</v>
      </c>
      <c r="L31" s="28">
        <v>1</v>
      </c>
      <c r="M31" s="27">
        <f si="1" t="shared"/>
        <v>0.66739130434782601</v>
      </c>
    </row>
    <row customFormat="1" customHeight="1" ht="12" r="32" s="31" spans="1:13" x14ac:dyDescent="0.2">
      <c r="A32" s="25">
        <v>2009</v>
      </c>
      <c r="B32" s="29">
        <v>352.8</v>
      </c>
      <c r="C32" s="29">
        <v>788.1</v>
      </c>
      <c r="D32" s="29">
        <v>28.4</v>
      </c>
      <c r="E32" s="29">
        <v>368.4</v>
      </c>
      <c r="I32" s="28">
        <v>2010</v>
      </c>
      <c r="J32" s="27">
        <f si="0" t="shared"/>
        <v>296.89999999999998</v>
      </c>
      <c r="K32">
        <v>606.5</v>
      </c>
      <c r="L32" s="28">
        <v>1</v>
      </c>
      <c r="M32" s="27">
        <f si="1" t="shared"/>
        <v>0.4895300906842539</v>
      </c>
    </row>
    <row customFormat="1" customHeight="1" ht="12" r="33" s="31" spans="1:13" x14ac:dyDescent="0.2">
      <c r="A33" s="25">
        <v>2010</v>
      </c>
      <c r="B33" s="29">
        <v>511.9</v>
      </c>
      <c r="C33" s="29">
        <v>586.9</v>
      </c>
      <c r="D33" s="29">
        <v>13.9</v>
      </c>
      <c r="E33" s="29">
        <v>296.89999999999998</v>
      </c>
      <c r="I33" s="28">
        <v>2011</v>
      </c>
      <c r="J33" s="27">
        <f si="0" t="shared"/>
        <v>494.9</v>
      </c>
      <c r="K33">
        <v>633.70000000000005</v>
      </c>
      <c r="L33" s="28">
        <v>1</v>
      </c>
      <c r="M33" s="27">
        <f si="1" t="shared"/>
        <v>0.78096891273473246</v>
      </c>
    </row>
    <row customFormat="1" customHeight="1" ht="12" r="34" s="31" spans="1:13" x14ac:dyDescent="0.2">
      <c r="A34" s="25">
        <v>2011</v>
      </c>
      <c r="B34" s="29">
        <v>657.5</v>
      </c>
      <c r="C34" s="29">
        <v>463.4</v>
      </c>
      <c r="D34" s="29">
        <v>12.4</v>
      </c>
      <c r="E34" s="29">
        <v>494.9</v>
      </c>
      <c r="I34" s="28">
        <v>2012</v>
      </c>
      <c r="J34" s="27">
        <f si="0" t="shared"/>
        <v>700.5</v>
      </c>
      <c r="K34">
        <v>665.9</v>
      </c>
      <c r="L34" s="28">
        <v>1</v>
      </c>
      <c r="M34" s="27">
        <f si="1" t="shared"/>
        <v>1.0519597537167744</v>
      </c>
    </row>
    <row customFormat="1" customHeight="1" ht="12" r="35" s="31" spans="1:13" x14ac:dyDescent="0.2">
      <c r="A35" s="25">
        <v>2012</v>
      </c>
      <c r="B35" s="29">
        <v>615</v>
      </c>
      <c r="C35" s="29">
        <v>417</v>
      </c>
      <c r="D35" s="29">
        <v>15.3</v>
      </c>
      <c r="E35" s="29">
        <v>700.5</v>
      </c>
      <c r="I35" s="28">
        <v>2013</v>
      </c>
      <c r="J35" s="27">
        <f si="0" t="shared"/>
        <v>859.1</v>
      </c>
      <c r="K35">
        <v>689.1</v>
      </c>
      <c r="L35" s="28">
        <v>1</v>
      </c>
      <c r="M35" s="27">
        <f si="1" t="shared"/>
        <v>1.2466985923668552</v>
      </c>
    </row>
    <row customFormat="1" customHeight="1" ht="12" r="36" s="31" spans="1:13" x14ac:dyDescent="0.2">
      <c r="A36" s="25">
        <v>2013</v>
      </c>
      <c r="B36" s="29">
        <v>565.5</v>
      </c>
      <c r="C36" s="29">
        <v>418.8</v>
      </c>
      <c r="D36" s="29">
        <v>18.3</v>
      </c>
      <c r="E36" s="29">
        <v>859.1</v>
      </c>
      <c r="I36" s="28">
        <v>2014</v>
      </c>
      <c r="J36" s="27">
        <f si="0" t="shared"/>
        <v>941.7</v>
      </c>
      <c r="K36">
        <v>725.7</v>
      </c>
      <c r="L36" s="28">
        <v>1</v>
      </c>
      <c r="M36" s="27">
        <f si="1" t="shared"/>
        <v>1.2976436544026457</v>
      </c>
    </row>
    <row customFormat="1" customHeight="1" ht="12" r="37" s="31" spans="1:13" x14ac:dyDescent="0.2">
      <c r="A37" s="25">
        <v>2014</v>
      </c>
      <c r="B37" s="29">
        <v>463.5</v>
      </c>
      <c r="C37" s="29">
        <v>402.6</v>
      </c>
      <c r="D37" s="29">
        <v>20.6</v>
      </c>
      <c r="E37" s="29">
        <v>941.7</v>
      </c>
      <c r="I37" s="28">
        <v>2015</v>
      </c>
      <c r="J37" s="27">
        <f si="0" t="shared"/>
        <v>938.9</v>
      </c>
      <c r="K37">
        <v>760.1</v>
      </c>
      <c r="L37" s="28">
        <v>1</v>
      </c>
      <c r="M37" s="27">
        <f si="1" t="shared"/>
        <v>1.2352322062886463</v>
      </c>
    </row>
    <row customFormat="1" customHeight="1" ht="12" r="38" s="31" spans="1:13" x14ac:dyDescent="0.2">
      <c r="A38" s="22">
        <v>2015</v>
      </c>
      <c r="B38" s="30">
        <v>382</v>
      </c>
      <c r="C38" s="30">
        <v>417.6</v>
      </c>
      <c r="D38" s="30">
        <v>21.7</v>
      </c>
      <c r="E38" s="30">
        <v>938.9</v>
      </c>
      <c r="F38" s="32"/>
      <c r="I38" s="28">
        <v>2016</v>
      </c>
      <c r="J38" s="27">
        <f si="0" t="shared"/>
        <v>1011.5</v>
      </c>
      <c r="K38">
        <v>778.7</v>
      </c>
      <c r="L38" s="28">
        <v>1</v>
      </c>
      <c r="M38" s="27">
        <f si="1" t="shared"/>
        <v>1.2989598048028765</v>
      </c>
    </row>
    <row customFormat="1" customHeight="1" ht="12" r="39" s="31" spans="1:13" x14ac:dyDescent="0.2">
      <c r="A39" s="22">
        <v>2016</v>
      </c>
      <c r="B39" s="30">
        <v>471.4</v>
      </c>
      <c r="C39" s="30">
        <v>423.5</v>
      </c>
      <c r="D39" s="30">
        <v>21</v>
      </c>
      <c r="E39" s="30">
        <v>1011.5</v>
      </c>
      <c r="F39" s="32"/>
      <c r="I39" s="28">
        <v>2017</v>
      </c>
      <c r="J39" s="27">
        <f si="0" t="shared"/>
        <v>1106.0999999999999</v>
      </c>
      <c r="K39">
        <v>798</v>
      </c>
      <c r="L39" s="28">
        <v>1</v>
      </c>
      <c r="M39" s="27">
        <f si="1" t="shared"/>
        <v>1.3860902255639096</v>
      </c>
    </row>
    <row r="40" spans="1:13" x14ac:dyDescent="0.2">
      <c r="A40" s="22">
        <v>2017</v>
      </c>
      <c r="B40" s="30">
        <v>483.9</v>
      </c>
      <c r="C40" s="30">
        <v>402.6</v>
      </c>
      <c r="D40" s="30">
        <v>22.7</v>
      </c>
      <c r="E40" s="30">
        <v>1106.0999999999999</v>
      </c>
      <c r="I40" s="28">
        <v>2018</v>
      </c>
      <c r="J40" s="27">
        <f si="0" t="shared"/>
        <v>1181.9000000000001</v>
      </c>
      <c r="K40">
        <v>831.5</v>
      </c>
      <c r="L40" s="28">
        <v>1</v>
      </c>
      <c r="M40" s="27">
        <f si="1" t="shared"/>
        <v>1.4214070956103428</v>
      </c>
    </row>
    <row r="41" spans="1:13" x14ac:dyDescent="0.2">
      <c r="A41" s="22">
        <v>2018</v>
      </c>
      <c r="B41" s="23">
        <v>415.7</v>
      </c>
      <c r="C41" s="23">
        <v>364.7</v>
      </c>
      <c r="D41" s="23">
        <v>25</v>
      </c>
      <c r="E41" s="23">
        <v>1181.9000000000001</v>
      </c>
      <c r="I41" s="28">
        <v>2019</v>
      </c>
      <c r="J41" s="27">
        <f si="0" t="shared"/>
        <v>1254</v>
      </c>
      <c r="K41">
        <v>853.4</v>
      </c>
      <c r="L41" s="28">
        <v>1</v>
      </c>
      <c r="M41" s="27">
        <f si="1" t="shared"/>
        <v>1.4694164518397002</v>
      </c>
    </row>
    <row r="42" spans="1:13" x14ac:dyDescent="0.2">
      <c r="A42" s="22">
        <v>2019</v>
      </c>
      <c r="B42" s="23">
        <v>416.4</v>
      </c>
      <c r="C42" s="23">
        <v>381.8</v>
      </c>
      <c r="D42" s="23">
        <v>28.1</v>
      </c>
      <c r="E42" s="23">
        <v>1254</v>
      </c>
      <c r="I42" s="28">
        <v>2020</v>
      </c>
      <c r="J42" s="27">
        <f si="0" t="shared"/>
        <v>999.5</v>
      </c>
      <c r="K42">
        <v>1043.8</v>
      </c>
      <c r="L42" s="28">
        <v>1</v>
      </c>
      <c r="M42" s="27">
        <f si="1" t="shared"/>
        <v>0.95755891933320558</v>
      </c>
    </row>
    <row r="43" spans="1:13" x14ac:dyDescent="0.2">
      <c r="A43" s="22">
        <v>2020</v>
      </c>
      <c r="B43" s="23">
        <v>416.8</v>
      </c>
      <c r="C43" s="23">
        <v>1254.2</v>
      </c>
      <c r="D43" s="23">
        <v>27.4</v>
      </c>
      <c r="E43" s="23">
        <v>999.5</v>
      </c>
      <c r="I43" s="28">
        <v>2021</v>
      </c>
      <c r="J43" s="27">
        <f si="0" t="shared"/>
        <v>1392.9</v>
      </c>
      <c r="K43" s="28">
        <v>1113</v>
      </c>
      <c r="L43" s="28">
        <v>1</v>
      </c>
      <c r="M43" s="27">
        <f si="1" t="shared"/>
        <v>1.2514824797843667</v>
      </c>
    </row>
    <row r="44" spans="1:13" x14ac:dyDescent="0.2">
      <c r="A44" s="22">
        <v>2021</v>
      </c>
      <c r="B44" s="23">
        <v>429.6</v>
      </c>
      <c r="C44" s="23">
        <v>404.7</v>
      </c>
      <c r="D44" s="23">
        <v>21.7</v>
      </c>
      <c r="E44" s="23">
        <v>1392.9</v>
      </c>
      <c r="I44" s="28">
        <v>2022</v>
      </c>
      <c r="J44" s="27">
        <f si="0" t="shared"/>
        <v>1610.8</v>
      </c>
      <c r="K44" s="28">
        <v>1214.2</v>
      </c>
      <c r="L44" s="28">
        <v>1</v>
      </c>
      <c r="M44" s="27">
        <f si="1" t="shared"/>
        <v>1.3266348212815022</v>
      </c>
    </row>
    <row r="45" spans="1:13" x14ac:dyDescent="0.2">
      <c r="A45" s="22">
        <v>2022</v>
      </c>
      <c r="B45" s="23">
        <v>427.8</v>
      </c>
      <c r="C45" s="23">
        <v>253.9</v>
      </c>
      <c r="D45" s="23">
        <v>23.1</v>
      </c>
      <c r="E45" s="23">
        <v>1610.8</v>
      </c>
      <c r="I45" s="28">
        <v>2023</v>
      </c>
      <c r="J45" s="27">
        <f si="0" t="shared"/>
        <v>1811.3</v>
      </c>
      <c r="K45" s="28">
        <v>1267.4000000000001</v>
      </c>
      <c r="L45" s="28">
        <v>1</v>
      </c>
      <c r="M45" s="27">
        <f si="1" t="shared"/>
        <v>1.4291462837304716</v>
      </c>
    </row>
    <row r="46" spans="1:13" x14ac:dyDescent="0.2">
      <c r="A46" s="22">
        <v>2023</v>
      </c>
      <c r="B46" s="23">
        <v>410.9</v>
      </c>
      <c r="C46" s="23">
        <v>260.5</v>
      </c>
      <c r="D46" s="23">
        <v>33.6</v>
      </c>
      <c r="E46" s="23">
        <v>1811.3</v>
      </c>
      <c r="I46" s="24">
        <v>2024</v>
      </c>
      <c r="J46" s="27">
        <f si="0" t="shared"/>
        <v>1935.8</v>
      </c>
      <c r="K46" s="24">
        <v>1309.9000000000001</v>
      </c>
      <c r="L46" s="28">
        <v>1</v>
      </c>
      <c r="M46" s="27">
        <f si="1" t="shared"/>
        <v>1.47782273455989</v>
      </c>
    </row>
    <row r="47" spans="1:13" x14ac:dyDescent="0.2">
      <c r="A47" s="22">
        <v>2024</v>
      </c>
      <c r="B47" s="23">
        <v>423.3</v>
      </c>
      <c r="C47" s="23">
        <v>316.39999999999998</v>
      </c>
      <c r="D47">
        <v>50.7</v>
      </c>
      <c r="E47" s="23">
        <v>1935.8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baseType="lpstr" size="5">
      <vt:lpstr>Factbook</vt:lpstr>
      <vt:lpstr>Data</vt:lpstr>
      <vt:lpstr>Source</vt:lpstr>
      <vt:lpstr>Notes</vt:lpstr>
      <vt:lpstr>Factbook!Print_Area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2007-01-16T16:15:38Z</dcterms:created>
  <dc:creator>Thompson, Megan [LEGIS]</dc:creator>
  <cp:lastModifiedBy>Broich, Adam [LEGIS]</cp:lastModifiedBy>
  <cp:lastPrinted>2024-07-30T18:14:59Z</cp:lastPrinted>
  <dcterms:modified xsi:type="dcterms:W3CDTF">2025-08-19T21:13:54Z</dcterms:modified>
</cp:coreProperties>
</file>