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 defaultThemeVersion="166925"/>
  <mc:AlternateContent>
    <mc:Choice Requires="x15">
      <x15ac:absPath xmlns:x15ac="http://schemas.microsoft.com/office/spreadsheetml/2010/11/ac" url="C:\Users\xavier.leonard\AppData\Local\linc\"/>
    </mc:Choice>
  </mc:AlternateContent>
  <xr:revisionPtr documentId="13_ncr:1_{F6E020BC-27E0-4C28-9AD8-26747A81A939}" revIDLastSave="0" xr10:uidLastSave="{00000000-0000-0000-0000-000000000000}" xr6:coauthVersionLast="47" xr6:coauthVersionMax="47"/>
  <bookViews>
    <workbookView windowHeight="15720" windowWidth="29040" xWindow="28680" xr2:uid="{92191021-27AD-4628-A1A6-9E34D5AF5815}" yWindow="-120" activeTab="0"/>
  </bookViews>
  <sheets>
    <sheet name="Data" r:id="rId3" sheetId="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<sst xmlns="http://schemas.openxmlformats.org/spreadsheetml/2006/main" count="123" uniqueCount="66">
  <si>
    <t>Judicial</t>
  </si>
  <si>
    <t>PORS</t>
  </si>
  <si>
    <t>411 System</t>
  </si>
  <si>
    <t>Regular Membership</t>
  </si>
  <si>
    <t>Sheriffs and Deputies</t>
  </si>
  <si>
    <t>Protection Occupation</t>
  </si>
  <si>
    <t>FY 2019 Total Contribution Rate</t>
  </si>
  <si>
    <t>Employer</t>
  </si>
  <si>
    <t>Employee</t>
  </si>
  <si>
    <t>FY 2020 Total Contribution Rate</t>
  </si>
  <si>
    <t>FY 2018 Total Contribution Rate</t>
  </si>
  <si>
    <t>FY 2017 Total Contribution Rate</t>
  </si>
  <si>
    <t>FY 2016 Total Contribution Rate</t>
  </si>
  <si>
    <t>FY 2015 Total Contribution Rate</t>
  </si>
  <si>
    <t>FY 2014 Total Contribution Rate</t>
  </si>
  <si>
    <t>FY 2013 Total Contribution Rate</t>
  </si>
  <si>
    <t>FY 2012 Total Contribution Rate</t>
  </si>
  <si>
    <t>FY 2011 Total Contribution Rate</t>
  </si>
  <si>
    <t>FY 2010 Total Contribution Rate</t>
  </si>
  <si>
    <t>Supplemental State contributions were provided to 411 during the following years:</t>
  </si>
  <si>
    <t>FY 2010: 1.08%</t>
  </si>
  <si>
    <t>FY 2011: 0.62%</t>
  </si>
  <si>
    <t>Supplemental State contributions were provided to PORS during the following years:</t>
  </si>
  <si>
    <t>FY 2014: $5.0 million (11.37%)</t>
  </si>
  <si>
    <t>FY 2015: $5.0 million (11.61%)</t>
  </si>
  <si>
    <t>FY 2016: $5.0 million (11.08%)</t>
  </si>
  <si>
    <t>FY 2017: $2.5 million (7.04%)</t>
  </si>
  <si>
    <t>FY 2018: $5.0 million (11.16%)</t>
  </si>
  <si>
    <t>FY 2019: $5.0 million (11.04%)</t>
  </si>
  <si>
    <t>Municipal Fire and Police Retirement System (411 System)</t>
  </si>
  <si>
    <t>Peace Officers' Retirement, Accident, and Disability System (PORS)</t>
  </si>
  <si>
    <t>FY 2012: 0.30%</t>
  </si>
  <si>
    <t>IPERS</t>
  </si>
  <si>
    <t>Iowa Retirement Systems Employer/Employee Contribution Rates</t>
  </si>
  <si>
    <t>FY 2012 - FY 2020</t>
  </si>
  <si>
    <t>employer_judicial</t>
  </si>
  <si>
    <t>employer_pors</t>
  </si>
  <si>
    <t>employer_411 system</t>
  </si>
  <si>
    <t>employer_regular membership</t>
  </si>
  <si>
    <t>employer_sheriffs and deputies</t>
  </si>
  <si>
    <t>employer_protection occupation</t>
  </si>
  <si>
    <t>employee_judicial</t>
  </si>
  <si>
    <t>employee_pors</t>
  </si>
  <si>
    <t>employee_411 system</t>
  </si>
  <si>
    <t>employee_regular membership</t>
  </si>
  <si>
    <t>employee_sheriffs and deputies</t>
  </si>
  <si>
    <t>employee_protection occupation</t>
  </si>
  <si>
    <t>Factbook Data lookup</t>
  </si>
  <si>
    <t>POR Payroll</t>
  </si>
  <si>
    <t>POR GF Contribution</t>
  </si>
  <si>
    <t>Rate</t>
  </si>
  <si>
    <t>FY 2022: $5.0 million (9.88%)</t>
  </si>
  <si>
    <t>FY 2021: $5.0 million (10.18%)</t>
  </si>
  <si>
    <t>FY 2018: $5.0 million (11.04%)</t>
  </si>
  <si>
    <t>FY 2017: $2.5 million (5.58%)</t>
  </si>
  <si>
    <t>FY 2020: $5.0 million (10.32%)</t>
  </si>
  <si>
    <t>FY 2019: $5.0 million (10.65%)</t>
  </si>
  <si>
    <t>FY 2016: $5.0 million (11.17%)</t>
  </si>
  <si>
    <t>FY 2015: $5.0 million (11.08%)</t>
  </si>
  <si>
    <t>Supplemental State contributions were provided to the 411 System during the following years:</t>
  </si>
  <si>
    <t>Iowa Public Employees' Retirement System (IPERS)</t>
  </si>
  <si>
    <t>FY 2024: $5.0 million (8.48%)</t>
  </si>
  <si>
    <t>FY 2023: $5.0 million (8.91%)</t>
  </si>
  <si>
    <t>need fy 26 valuation report</t>
  </si>
  <si>
    <t>FY 2026: $5.0 million (TBD)</t>
  </si>
  <si>
    <t>FY 2025: $5.0 million (8.27%)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</si>
</sst>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00%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borderId="0" fillId="0" fontId="0" numFmtId="0"/>
    <xf applyAlignment="0" applyBorder="0" applyFill="0" applyFont="0" applyProtection="0" borderId="0" fillId="0" fontId="3" numFmtId="43"/>
    <xf applyAlignment="0" applyBorder="0" applyFill="0" applyFont="0" applyProtection="0" borderId="0" fillId="0" fontId="3" numFmtId="9"/>
  </cellStyleXfs>
  <cellXfs count="41">
    <xf borderId="0" fillId="0" fontId="0" numFmtId="0" xfId="0"/>
    <xf applyFont="1" borderId="0" fillId="0" fontId="1" numFmtId="0" xfId="0"/>
    <xf applyFont="1" borderId="0" fillId="0" fontId="5" numFmtId="0" xfId="0"/>
    <xf applyAlignment="1" applyFont="1" borderId="0" fillId="0" fontId="5" numFmtId="0" xfId="0">
      <alignment horizontal="center"/>
    </xf>
    <xf applyAlignment="1" applyFont="1" borderId="0" fillId="0" fontId="5" numFmtId="0" xfId="0">
      <alignment horizontal="center" wrapText="1"/>
    </xf>
    <xf applyAlignment="1" applyFont="1" applyNumberFormat="1" borderId="0" fillId="0" fontId="5" numFmtId="10" xfId="0">
      <alignment horizontal="center"/>
    </xf>
    <xf applyFill="1" applyFont="1" borderId="0" fillId="2" fontId="5" numFmtId="0" xfId="0"/>
    <xf applyAlignment="1" applyFill="1" applyFont="1" borderId="0" fillId="2" fontId="5" numFmtId="0" xfId="0">
      <alignment horizontal="center" wrapText="1"/>
    </xf>
    <xf applyFont="1" borderId="0" fillId="0" fontId="6" numFmtId="0" xfId="0"/>
    <xf applyBorder="1" applyFont="1" borderId="1" fillId="0" fontId="5" numFmtId="0" xfId="0"/>
    <xf applyAlignment="1" applyFill="1" applyFont="1" borderId="0" fillId="2" fontId="6" numFmtId="0" xfId="0">
      <alignment horizontal="center"/>
    </xf>
    <xf applyAlignment="1" applyFill="1" applyFont="1" borderId="0" fillId="2" fontId="6" numFmtId="0" xfId="0">
      <alignment horizontal="center" wrapText="1"/>
    </xf>
    <xf applyAlignment="1" applyFont="1" borderId="0" fillId="0" fontId="4" numFmtId="0" xfId="0">
      <alignment horizontal="left"/>
    </xf>
    <xf applyAlignment="1" applyFont="1" borderId="0" fillId="0" fontId="2" numFmtId="0" xfId="0">
      <alignment horizontal="left"/>
    </xf>
    <xf applyAlignment="1" applyFont="1" borderId="0" fillId="0" fontId="8" numFmtId="0" xfId="0">
      <alignment horizontal="left"/>
    </xf>
    <xf applyAlignment="1" applyBorder="1" applyFont="1" borderId="1" fillId="0" fontId="5" numFmtId="0" xfId="0">
      <alignment horizontal="center"/>
    </xf>
    <xf applyAlignment="1" applyBorder="1" applyFont="1" borderId="1" fillId="0" fontId="5" numFmtId="0" xfId="0">
      <alignment horizontal="center" wrapText="1"/>
    </xf>
    <xf applyAlignment="1" applyFont="1" applyNumberFormat="1" borderId="0" fillId="0" fontId="6" numFmtId="10" xfId="0">
      <alignment horizontal="center"/>
    </xf>
    <xf applyFont="1" borderId="0" fillId="0" fontId="7" numFmtId="0" xfId="0"/>
    <xf applyAlignment="1" applyFont="1" borderId="0" fillId="0" fontId="7" numFmtId="0" xfId="0">
      <alignment horizontal="right"/>
    </xf>
    <xf applyAlignment="1" applyFont="1" applyNumberFormat="1" borderId="0" fillId="0" fontId="7" numFmtId="10" xfId="0">
      <alignment horizontal="right"/>
    </xf>
    <xf applyFill="1" applyFont="1" borderId="0" fillId="4" fontId="10" numFmtId="0" xfId="0"/>
    <xf applyFill="1" applyFont="1" borderId="0" fillId="4" fontId="11" numFmtId="0" xfId="0"/>
    <xf applyNumberFormat="1" borderId="0" fillId="0" fontId="0" numFmtId="10" xfId="0"/>
    <xf applyFont="1" applyNumberFormat="1" borderId="0" fillId="0" fontId="7" numFmtId="164" xfId="1"/>
    <xf applyAlignment="1" applyFill="1" applyFont="1" borderId="0" fillId="3" fontId="9" numFmtId="0" xfId="0">
      <alignment horizontal="right"/>
    </xf>
    <xf applyAlignment="1" applyFill="1" applyFont="1" borderId="0" fillId="3" fontId="7" numFmtId="0" xfId="0">
      <alignment horizontal="right"/>
    </xf>
    <xf applyAlignment="1" applyFill="1" applyFont="1" applyNumberFormat="1" borderId="0" fillId="3" fontId="7" numFmtId="10" xfId="0">
      <alignment horizontal="right"/>
    </xf>
    <xf applyFont="1" applyNumberFormat="1" borderId="0" fillId="0" fontId="7" numFmtId="10" xfId="0"/>
    <xf applyAlignment="1" applyFill="1" applyFont="1" applyNumberFormat="1" borderId="0" fillId="3" fontId="9" numFmtId="10" xfId="0">
      <alignment horizontal="right"/>
    </xf>
    <xf applyFont="1" applyNumberFormat="1" borderId="0" fillId="0" fontId="7" numFmtId="10" xfId="2"/>
    <xf applyAlignment="1" applyFont="1" applyNumberFormat="1" borderId="0" fillId="0" fontId="7" numFmtId="165" xfId="0">
      <alignment horizontal="right"/>
    </xf>
    <xf applyAlignment="1" applyFill="1" applyFont="1" applyNumberFormat="1" borderId="0" fillId="3" fontId="7" numFmtId="165" xfId="0">
      <alignment horizontal="right"/>
    </xf>
    <xf applyAlignment="1" applyFont="1" applyNumberFormat="1" borderId="0" fillId="0" fontId="5" numFmtId="165" xfId="0">
      <alignment horizontal="center"/>
    </xf>
    <xf applyAlignment="1" applyFont="1" borderId="0" fillId="0" fontId="4" numFmtId="0" xfId="0">
      <alignment horizontal="left"/>
    </xf>
    <xf applyAlignment="1" applyFont="1" borderId="0" fillId="0" fontId="2" numFmtId="0" xfId="0">
      <alignment horizontal="left"/>
    </xf>
    <xf applyAlignment="1" applyFill="1" applyFont="1" borderId="0" fillId="4" fontId="10" numFmtId="0" xfId="0">
      <alignment horizontal="left"/>
    </xf>
    <xf applyAlignment="1" applyFont="1" borderId="0" fillId="0" fontId="5" numFmtId="0" xfId="0">
      <alignment horizontal="center" vertical="top" wrapText="1"/>
    </xf>
    <xf applyAlignment="1" applyBorder="1" applyFont="1" borderId="1" fillId="0" fontId="5" numFmtId="0" xfId="0">
      <alignment horizontal="center" vertical="top" wrapText="1"/>
    </xf>
    <xf applyAlignment="1" applyBorder="1" applyFont="1" borderId="1" fillId="0" fontId="5" numFmtId="0" xfId="0">
      <alignment horizontal="center"/>
    </xf>
    <xf applyAlignment="1" applyFill="1" applyFont="1" applyNumberFormat="1" borderId="0" fillId="3" fontId="9" numFmtId="165" xfId="0">
      <alignment horizontal="right"/>
    </xf>
  </cellXfs>
  <cellStyles count="3">
    <cellStyle builtinId="3" name="Comma" xfId="1"/>
    <cellStyle builtinId="0" name="Normal" xfId="0"/>
    <cellStyle builtinId="5" name="Percent" xfId="2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2013 - 2022 Theme" vid="{4A3C46E8-61CC-4603-A589-7422A47A8E4A}"/>
    </a:ext>
  </a:extLst>
</a:theme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3080-A4DA-4C4E-9C9F-66292D92F0AE}">
  <dimension ref="A1:R18"/>
  <sheetViews>
    <sheetView topLeftCell="G1" workbookViewId="0" zoomScale="145" zoomScaleNormal="145">
      <selection activeCell="L24" sqref="L24"/>
    </sheetView>
  </sheetViews>
  <sheetFormatPr defaultRowHeight="11.25" x14ac:dyDescent="0.2"/>
  <cols>
    <col min="1" max="1" bestFit="true" customWidth="true" style="18" width="3.875" collapsed="false"/>
    <col min="2" max="2" bestFit="true" customWidth="true" style="18" width="11.125" collapsed="false"/>
    <col min="3" max="3" bestFit="true" customWidth="true" style="18" width="9.875" collapsed="false"/>
    <col min="4" max="4" bestFit="true" customWidth="true" style="18" width="14.25" collapsed="false"/>
    <col min="5" max="5" bestFit="true" customWidth="true" style="18" width="19.25" collapsed="false"/>
    <col min="6" max="6" bestFit="true" customWidth="true" style="18" width="20.25" collapsed="false"/>
    <col min="7" max="7" bestFit="true" customWidth="true" style="18" width="20.375" collapsed="false"/>
    <col min="8" max="8" bestFit="true" customWidth="true" style="18" width="11.375" collapsed="false"/>
    <col min="9" max="9" bestFit="true" customWidth="true" style="18" width="10.125" collapsed="false"/>
    <col min="10" max="10" bestFit="true" customWidth="true" style="18" width="14.5" collapsed="false"/>
    <col min="11" max="11" bestFit="true" customWidth="true" style="18" width="19.5" collapsed="false"/>
    <col min="12" max="12" bestFit="true" customWidth="true" style="18" width="20.5" collapsed="false"/>
    <col min="13" max="13" bestFit="true" customWidth="true" style="18" width="20.625" collapsed="false"/>
    <col min="14" max="16384" style="18" width="9.0" collapsed="false"/>
  </cols>
  <sheetData>
    <row r="1" spans="1:17" x14ac:dyDescent="0.2">
      <c r="A1" s="19"/>
      <c r="B1" s="19" t="s">
        <v>35</v>
      </c>
      <c r="C1" s="19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25" t="s">
        <v>41</v>
      </c>
      <c r="I1" s="26" t="s">
        <v>42</v>
      </c>
      <c r="J1" s="26" t="s">
        <v>43</v>
      </c>
      <c r="K1" s="26" t="s">
        <v>44</v>
      </c>
      <c r="L1" s="26" t="s">
        <v>45</v>
      </c>
      <c r="M1" s="26" t="s">
        <v>46</v>
      </c>
      <c r="O1" s="18" t="s">
        <v>48</v>
      </c>
      <c r="P1" s="18" t="s">
        <v>49</v>
      </c>
      <c r="Q1" s="18" t="s">
        <v>50</v>
      </c>
    </row>
    <row r="2" spans="1:17" x14ac:dyDescent="0.2">
      <c r="A2" s="19">
        <v>2026</v>
      </c>
      <c r="B2" s="31">
        <v>0.16697999999999999</v>
      </c>
      <c r="C2" s="31">
        <v>0.37</v>
      </c>
      <c r="D2" s="31">
        <v>0.22555</v>
      </c>
      <c r="E2" s="31">
        <v>9.4399999999999998E-2</v>
      </c>
      <c r="F2" s="31">
        <v>0.11965000000000001</v>
      </c>
      <c r="G2" s="31">
        <v>9.1850000000000001E-2</v>
      </c>
      <c r="H2" s="40">
        <v>8.9910000000000004E-2</v>
      </c>
      <c r="I2" s="32">
        <v>0.11525000000000001</v>
      </c>
      <c r="J2" s="32">
        <v>9.6750000000000003E-2</v>
      </c>
      <c r="K2" s="32">
        <v>6.2899999999999998E-2</v>
      </c>
      <c r="L2" s="32">
        <v>0.12214999999999999</v>
      </c>
      <c r="M2" s="32">
        <v>6.3350000000000004E-2</v>
      </c>
      <c r="O2" s="18" t="s">
        <v>63</v>
      </c>
      <c r="P2" s="18">
        <v>5</v>
      </c>
    </row>
    <row r="3" spans="1:17" x14ac:dyDescent="0.2">
      <c r="A3" s="19">
        <v>2025</v>
      </c>
      <c r="B3" s="20">
        <v>0.1646</v>
      </c>
      <c r="C3" s="20">
        <v>0.37</v>
      </c>
      <c r="D3" s="20">
        <v>0.2266</v>
      </c>
      <c r="E3" s="20">
        <v>9.4399999999999998E-2</v>
      </c>
      <c r="F3" s="20">
        <v>8.5099999999999995E-2</v>
      </c>
      <c r="G3" s="20">
        <v>9.3100000000000002E-2</v>
      </c>
      <c r="H3" s="29">
        <v>8.8599999999999998E-2</v>
      </c>
      <c r="I3" s="27">
        <v>0.114</v>
      </c>
      <c r="J3" s="27">
        <v>9.5500000000000002E-2</v>
      </c>
      <c r="K3" s="27">
        <v>6.2899999999999998E-2</v>
      </c>
      <c r="L3" s="27">
        <v>8.5099999999999995E-2</v>
      </c>
      <c r="M3" s="27">
        <v>6.2100000000000002E-2</v>
      </c>
      <c r="O3" s="18">
        <v>60.431320999999997</v>
      </c>
      <c r="P3" s="18">
        <v>5</v>
      </c>
      <c r="Q3" s="30">
        <f>P3/O3</f>
        <v>8.2738552082950501E-2</v>
      </c>
    </row>
    <row r="4" spans="1:17" x14ac:dyDescent="0.2">
      <c r="A4" s="19">
        <v>2024</v>
      </c>
      <c r="B4" s="20">
        <v>0.15529999999999999</v>
      </c>
      <c r="C4" s="20">
        <v>0.37</v>
      </c>
      <c r="D4" s="20">
        <v>0.2298</v>
      </c>
      <c r="E4" s="20">
        <v>9.4399999999999998E-2</v>
      </c>
      <c r="F4" s="20">
        <v>8.5099999999999995E-2</v>
      </c>
      <c r="G4" s="20">
        <v>9.3100000000000002E-2</v>
      </c>
      <c r="H4" s="29">
        <v>0.1036</v>
      </c>
      <c r="I4" s="27">
        <v>0.114</v>
      </c>
      <c r="J4" s="27">
        <v>9.4E-2</v>
      </c>
      <c r="K4" s="27">
        <v>6.2899999999999998E-2</v>
      </c>
      <c r="L4" s="27">
        <v>8.5099999999999995E-2</v>
      </c>
      <c r="M4" s="27">
        <v>6.2100000000000002E-2</v>
      </c>
      <c r="O4" s="18">
        <v>58.935415999999996</v>
      </c>
      <c r="P4" s="18">
        <v>5</v>
      </c>
      <c r="Q4" s="30">
        <f>P4/O4</f>
        <v>8.483863081580692E-2</v>
      </c>
    </row>
    <row r="5" spans="1:17" x14ac:dyDescent="0.2">
      <c r="A5" s="19">
        <v>2023</v>
      </c>
      <c r="B5" s="20">
        <v>0.1497</v>
      </c>
      <c r="C5" s="20">
        <v>0.37</v>
      </c>
      <c r="D5" s="20">
        <v>0.23899999999999999</v>
      </c>
      <c r="E5" s="20">
        <v>9.4399999999999998E-2</v>
      </c>
      <c r="F5" s="20">
        <v>8.7599999999999997E-2</v>
      </c>
      <c r="G5" s="20">
        <v>9.3100000000000002E-2</v>
      </c>
      <c r="H5" s="27">
        <v>9.98E-2</v>
      </c>
      <c r="I5" s="27">
        <v>0.114</v>
      </c>
      <c r="J5" s="27">
        <v>9.4E-2</v>
      </c>
      <c r="K5" s="27">
        <v>6.2899999999999998E-2</v>
      </c>
      <c r="L5" s="27">
        <v>8.7599999999999997E-2</v>
      </c>
      <c r="M5" s="27">
        <v>6.2100000000000002E-2</v>
      </c>
      <c r="O5" s="18">
        <v>56.089142000000002</v>
      </c>
      <c r="P5" s="18">
        <v>5</v>
      </c>
      <c r="Q5" s="30">
        <f>P5/O5</f>
        <v>8.9143813253552709E-2</v>
      </c>
    </row>
    <row r="6" spans="1:17" x14ac:dyDescent="0.2">
      <c r="A6" s="19">
        <v>2022</v>
      </c>
      <c r="B6" s="20">
        <v>0.30599999999999999</v>
      </c>
      <c r="C6" s="20">
        <v>0.37</v>
      </c>
      <c r="D6" s="20">
        <v>0.26179999999999998</v>
      </c>
      <c r="E6" s="20">
        <v>9.4399999999999998E-2</v>
      </c>
      <c r="F6" s="20">
        <v>9.01E-2</v>
      </c>
      <c r="G6" s="20">
        <v>9.3100000000000002E-2</v>
      </c>
      <c r="H6" s="27">
        <v>9.35E-2</v>
      </c>
      <c r="I6" s="27">
        <v>0.114</v>
      </c>
      <c r="J6" s="27">
        <v>9.4E-2</v>
      </c>
      <c r="K6" s="27">
        <v>6.2899999999999998E-2</v>
      </c>
      <c r="L6" s="27">
        <v>9.01E-2</v>
      </c>
      <c r="M6" s="27">
        <v>6.2100000000000002E-2</v>
      </c>
      <c r="O6" s="18">
        <v>50.602707000000002</v>
      </c>
      <c r="P6" s="18">
        <v>5</v>
      </c>
      <c r="Q6" s="30">
        <f>P6/O6</f>
        <v>9.8808943165827071E-2</v>
      </c>
    </row>
    <row r="7" spans="1:17" x14ac:dyDescent="0.2">
      <c r="A7" s="19">
        <v>2021</v>
      </c>
      <c r="B7" s="20">
        <v>0.30599999999999999</v>
      </c>
      <c r="C7" s="20">
        <v>0.37</v>
      </c>
      <c r="D7" s="20">
        <v>0.25309999999999999</v>
      </c>
      <c r="E7" s="20">
        <v>9.4399999999999998E-2</v>
      </c>
      <c r="F7" s="20">
        <v>9.2600000000000002E-2</v>
      </c>
      <c r="G7" s="20">
        <v>9.6100000000000005E-2</v>
      </c>
      <c r="H7" s="29">
        <v>9.35E-2</v>
      </c>
      <c r="I7" s="27">
        <v>0.114</v>
      </c>
      <c r="J7" s="27">
        <v>9.4E-2</v>
      </c>
      <c r="K7" s="27">
        <v>6.2899999999999998E-2</v>
      </c>
      <c r="L7" s="27">
        <v>9.2600000000000002E-2</v>
      </c>
      <c r="M7" s="27">
        <v>6.4100000000000004E-2</v>
      </c>
      <c r="O7" s="18">
        <v>49.109332000000002</v>
      </c>
      <c r="P7" s="18">
        <v>5</v>
      </c>
      <c r="Q7" s="30">
        <f ref="Q7:Q16" si="0" t="shared">P7/O7</f>
        <v>0.10181364307704287</v>
      </c>
    </row>
    <row r="8" spans="1:17" x14ac:dyDescent="0.2">
      <c r="A8" s="19">
        <v>2020</v>
      </c>
      <c r="B8" s="20">
        <v>0.30599999999999999</v>
      </c>
      <c r="C8" s="20">
        <v>0.37</v>
      </c>
      <c r="D8" s="20">
        <v>0.24410000000000001</v>
      </c>
      <c r="E8" s="20">
        <v>9.4399999999999998E-2</v>
      </c>
      <c r="F8" s="20">
        <v>9.5100000000000004E-2</v>
      </c>
      <c r="G8" s="20">
        <v>9.9099999999999994E-2</v>
      </c>
      <c r="H8" s="27">
        <v>9.35E-2</v>
      </c>
      <c r="I8" s="27">
        <v>0.114</v>
      </c>
      <c r="J8" s="27">
        <v>9.4E-2</v>
      </c>
      <c r="K8" s="27">
        <v>6.2899999999999998E-2</v>
      </c>
      <c r="L8" s="27">
        <v>9.5100000000000004E-2</v>
      </c>
      <c r="M8" s="27">
        <v>6.6100000000000006E-2</v>
      </c>
      <c r="O8" s="18">
        <v>48.452696000000003</v>
      </c>
      <c r="P8" s="18">
        <v>5</v>
      </c>
      <c r="Q8" s="30">
        <f si="0" t="shared"/>
        <v>0.10319343220860197</v>
      </c>
    </row>
    <row r="9" spans="1:17" x14ac:dyDescent="0.2">
      <c r="A9" s="19">
        <v>2019</v>
      </c>
      <c r="B9" s="20">
        <v>0.30599999999999999</v>
      </c>
      <c r="C9" s="20">
        <v>0.37</v>
      </c>
      <c r="D9" s="20">
        <v>0.26019999999999999</v>
      </c>
      <c r="E9" s="20">
        <v>9.4399999999999998E-2</v>
      </c>
      <c r="F9" s="20">
        <v>9.7600000000000006E-2</v>
      </c>
      <c r="G9" s="20">
        <v>0.1021</v>
      </c>
      <c r="H9" s="27">
        <v>9.35E-2</v>
      </c>
      <c r="I9" s="27">
        <v>0.114</v>
      </c>
      <c r="J9" s="27">
        <v>9.4E-2</v>
      </c>
      <c r="K9" s="27">
        <v>6.2899999999999998E-2</v>
      </c>
      <c r="L9" s="27">
        <v>9.7600000000000006E-2</v>
      </c>
      <c r="M9" s="27">
        <v>6.8099999999999994E-2</v>
      </c>
      <c r="O9" s="18">
        <v>46.955334000000001</v>
      </c>
      <c r="P9" s="18">
        <v>5</v>
      </c>
      <c r="Q9" s="30">
        <f si="0" t="shared"/>
        <v>0.10648417493952871</v>
      </c>
    </row>
    <row r="10" spans="1:17" x14ac:dyDescent="0.2">
      <c r="A10" s="19">
        <v>2018</v>
      </c>
      <c r="B10" s="20">
        <v>0.30599999999999999</v>
      </c>
      <c r="C10" s="20">
        <v>0.37</v>
      </c>
      <c r="D10" s="20">
        <v>0.25679999999999997</v>
      </c>
      <c r="E10" s="20">
        <v>8.9300000000000004E-2</v>
      </c>
      <c r="F10" s="20">
        <v>9.3799999999999994E-2</v>
      </c>
      <c r="G10" s="20">
        <v>9.8400000000000001E-2</v>
      </c>
      <c r="H10" s="27">
        <v>9.35E-2</v>
      </c>
      <c r="I10" s="27">
        <v>0.114</v>
      </c>
      <c r="J10" s="27">
        <v>9.4E-2</v>
      </c>
      <c r="K10" s="27">
        <v>5.9499999999999997E-2</v>
      </c>
      <c r="L10" s="27">
        <v>9.3799999999999994E-2</v>
      </c>
      <c r="M10" s="27">
        <v>6.5600000000000006E-2</v>
      </c>
      <c r="O10" s="18">
        <v>45.276378999999999</v>
      </c>
      <c r="P10" s="18">
        <v>5</v>
      </c>
      <c r="Q10" s="30">
        <f si="0" t="shared"/>
        <v>0.11043285948286634</v>
      </c>
    </row>
    <row r="11" spans="1:17" x14ac:dyDescent="0.2">
      <c r="A11" s="19">
        <v>2017</v>
      </c>
      <c r="B11" s="20">
        <v>0.30599999999999999</v>
      </c>
      <c r="C11" s="20">
        <v>0.35</v>
      </c>
      <c r="D11" s="20">
        <v>0.25919999999999999</v>
      </c>
      <c r="E11" s="20">
        <v>8.9300000000000004E-2</v>
      </c>
      <c r="F11" s="20">
        <v>9.6299999999999997E-2</v>
      </c>
      <c r="G11" s="20">
        <v>9.8400000000000001E-2</v>
      </c>
      <c r="H11" s="27">
        <v>9.35E-2</v>
      </c>
      <c r="I11" s="27">
        <v>0.114</v>
      </c>
      <c r="J11" s="27">
        <v>9.4E-2</v>
      </c>
      <c r="K11" s="27">
        <v>5.9499999999999997E-2</v>
      </c>
      <c r="L11" s="27">
        <v>9.6299999999999997E-2</v>
      </c>
      <c r="M11" s="27">
        <v>6.5600000000000006E-2</v>
      </c>
      <c r="O11" s="18">
        <v>44.820732</v>
      </c>
      <c r="P11" s="18">
        <v>2.5</v>
      </c>
      <c r="Q11" s="30">
        <f si="0" t="shared"/>
        <v>5.5777759274435769E-2</v>
      </c>
    </row>
    <row r="12" spans="1:17" x14ac:dyDescent="0.2">
      <c r="A12" s="19">
        <v>2016</v>
      </c>
      <c r="B12" s="20">
        <v>0.30599999999999999</v>
      </c>
      <c r="C12" s="20">
        <v>0.33</v>
      </c>
      <c r="D12" s="20">
        <v>0.2777</v>
      </c>
      <c r="E12" s="20">
        <v>8.9300000000000004E-2</v>
      </c>
      <c r="F12" s="20">
        <v>9.8799999999999999E-2</v>
      </c>
      <c r="G12" s="20">
        <v>9.8400000000000001E-2</v>
      </c>
      <c r="H12" s="27">
        <v>9.35E-2</v>
      </c>
      <c r="I12" s="27">
        <v>0.114</v>
      </c>
      <c r="J12" s="27">
        <v>9.4E-2</v>
      </c>
      <c r="K12" s="27">
        <v>5.9499999999999997E-2</v>
      </c>
      <c r="L12" s="27">
        <v>9.8799999999999999E-2</v>
      </c>
      <c r="M12" s="27">
        <v>6.5600000000000006E-2</v>
      </c>
      <c r="O12" s="18">
        <v>44.775765</v>
      </c>
      <c r="P12" s="18">
        <v>5</v>
      </c>
      <c r="Q12" s="30">
        <f si="0" t="shared"/>
        <v>0.11166755051532899</v>
      </c>
    </row>
    <row r="13" spans="1:17" x14ac:dyDescent="0.2">
      <c r="A13" s="19">
        <v>2015</v>
      </c>
      <c r="B13" s="20">
        <v>0.30599999999999999</v>
      </c>
      <c r="C13" s="20">
        <v>0.31</v>
      </c>
      <c r="D13" s="20">
        <v>0.30409999999999998</v>
      </c>
      <c r="E13" s="20">
        <v>8.9300000000000004E-2</v>
      </c>
      <c r="F13" s="20">
        <v>9.8799999999999999E-2</v>
      </c>
      <c r="G13" s="20">
        <v>0.1014</v>
      </c>
      <c r="H13" s="27">
        <v>9.35E-2</v>
      </c>
      <c r="I13" s="27">
        <v>0.114</v>
      </c>
      <c r="J13" s="27">
        <v>9.4E-2</v>
      </c>
      <c r="K13" s="27">
        <v>5.9499999999999997E-2</v>
      </c>
      <c r="L13" s="27">
        <v>9.8799999999999999E-2</v>
      </c>
      <c r="M13" s="27">
        <v>6.7599999999999993E-2</v>
      </c>
      <c r="O13" s="18">
        <v>45.128506000000002</v>
      </c>
      <c r="P13" s="18">
        <v>5</v>
      </c>
      <c r="Q13" s="30">
        <f si="0" t="shared"/>
        <v>0.1107947158720477</v>
      </c>
    </row>
    <row r="14" spans="1:17" x14ac:dyDescent="0.2">
      <c r="A14" s="19">
        <v>2014</v>
      </c>
      <c r="B14" s="20">
        <v>0.30599999999999999</v>
      </c>
      <c r="C14" s="20">
        <v>0.28999999999999998</v>
      </c>
      <c r="D14" s="20">
        <v>0.30120000000000002</v>
      </c>
      <c r="E14" s="20">
        <v>8.9300000000000004E-2</v>
      </c>
      <c r="F14" s="20">
        <v>9.8799999999999999E-2</v>
      </c>
      <c r="G14" s="20">
        <v>0.1014</v>
      </c>
      <c r="H14" s="27">
        <v>9.35E-2</v>
      </c>
      <c r="I14" s="27">
        <v>0.1085</v>
      </c>
      <c r="J14" s="27">
        <v>9.4E-2</v>
      </c>
      <c r="K14" s="27">
        <v>5.9499999999999997E-2</v>
      </c>
      <c r="L14" s="27">
        <v>9.8799999999999999E-2</v>
      </c>
      <c r="M14" s="27">
        <v>6.7599999999999993E-2</v>
      </c>
      <c r="O14" s="18">
        <v>43.070315000000001</v>
      </c>
      <c r="P14" s="18">
        <v>5</v>
      </c>
      <c r="Q14" s="30">
        <f si="0" t="shared"/>
        <v>0.11608923686766628</v>
      </c>
    </row>
    <row r="15" spans="1:17" x14ac:dyDescent="0.2">
      <c r="A15" s="19">
        <v>2013</v>
      </c>
      <c r="B15" s="20">
        <v>0.30599999999999999</v>
      </c>
      <c r="C15" s="20">
        <v>0.27</v>
      </c>
      <c r="D15" s="20">
        <v>0.26119999999999999</v>
      </c>
      <c r="E15" s="20">
        <v>8.6699999999999999E-2</v>
      </c>
      <c r="F15" s="20">
        <v>9.9000000000000005E-2</v>
      </c>
      <c r="G15" s="20">
        <v>0.1027</v>
      </c>
      <c r="H15" s="27">
        <v>9.35E-2</v>
      </c>
      <c r="I15" s="27">
        <v>0.10349999999999999</v>
      </c>
      <c r="J15" s="27">
        <v>9.4E-2</v>
      </c>
      <c r="K15" s="27">
        <v>5.7799999999999997E-2</v>
      </c>
      <c r="L15" s="27">
        <v>9.9000000000000005E-2</v>
      </c>
      <c r="M15" s="27">
        <v>6.8400000000000002E-2</v>
      </c>
      <c r="O15" s="18">
        <v>43.984577000000002</v>
      </c>
      <c r="P15" s="18">
        <v>5</v>
      </c>
      <c r="Q15" s="30">
        <f si="0" t="shared"/>
        <v>0.11367620973142471</v>
      </c>
    </row>
    <row r="16" spans="1:17" x14ac:dyDescent="0.2">
      <c r="A16" s="19">
        <v>2012</v>
      </c>
      <c r="B16" s="20">
        <v>0.30599999999999999</v>
      </c>
      <c r="C16" s="20">
        <v>0.25</v>
      </c>
      <c r="D16" s="20">
        <v>0.24759999999999999</v>
      </c>
      <c r="E16" s="20">
        <v>8.0699999999999994E-2</v>
      </c>
      <c r="F16" s="20">
        <v>9.8299999999999998E-2</v>
      </c>
      <c r="G16" s="20">
        <v>9.9699999999999997E-2</v>
      </c>
      <c r="H16" s="27">
        <v>9.35E-2</v>
      </c>
      <c r="I16" s="27">
        <v>9.8500000000000004E-2</v>
      </c>
      <c r="J16" s="27">
        <v>9.4E-2</v>
      </c>
      <c r="K16" s="27">
        <v>5.3800000000000001E-2</v>
      </c>
      <c r="L16" s="27">
        <v>9.8299999999999998E-2</v>
      </c>
      <c r="M16" s="27">
        <v>6.6500000000000004E-2</v>
      </c>
      <c r="O16" s="18">
        <v>43.902428999999998</v>
      </c>
      <c r="P16" s="18">
        <v>5</v>
      </c>
      <c r="Q16" s="30">
        <f si="0" t="shared"/>
        <v>0.11388891489352446</v>
      </c>
    </row>
    <row r="17" spans="1:15" x14ac:dyDescent="0.2">
      <c r="A17" s="19">
        <v>2011</v>
      </c>
      <c r="B17" s="20">
        <v>0.30599999999999999</v>
      </c>
      <c r="C17" s="20">
        <v>0.23</v>
      </c>
      <c r="D17" s="20">
        <v>0.19900000000000001</v>
      </c>
      <c r="E17" s="20">
        <v>6.9500000000000006E-2</v>
      </c>
      <c r="F17" s="20">
        <v>8.9399999999999993E-2</v>
      </c>
      <c r="G17" s="20">
        <v>9.9500000000000005E-2</v>
      </c>
      <c r="H17" s="27">
        <v>9.35E-2</v>
      </c>
      <c r="I17" s="27">
        <v>9.35E-2</v>
      </c>
      <c r="J17" s="27">
        <v>9.4E-2</v>
      </c>
      <c r="K17" s="27">
        <v>4.4999999999999998E-2</v>
      </c>
      <c r="L17" s="27">
        <v>8.9399999999999993E-2</v>
      </c>
      <c r="M17" s="27">
        <v>6.6400000000000001E-2</v>
      </c>
      <c r="O17" s="18">
        <v>43.493715000000002</v>
      </c>
    </row>
    <row r="18" spans="1:15" x14ac:dyDescent="0.2">
      <c r="A18" s="19">
        <v>2010</v>
      </c>
      <c r="B18" s="20">
        <v>0.30599999999999999</v>
      </c>
      <c r="C18" s="20">
        <v>0.21</v>
      </c>
      <c r="D18" s="20">
        <v>0.17</v>
      </c>
      <c r="E18" s="20">
        <v>6.6500000000000004E-2</v>
      </c>
      <c r="F18" s="20">
        <v>7.6200000000000004E-2</v>
      </c>
      <c r="G18" s="20">
        <v>9.1999999999999998E-2</v>
      </c>
      <c r="H18" s="27">
        <v>8.6999999999999994E-2</v>
      </c>
      <c r="I18" s="27">
        <v>9.35E-2</v>
      </c>
      <c r="J18" s="27">
        <v>9.4E-2</v>
      </c>
      <c r="K18" s="27">
        <v>4.2999999999999997E-2</v>
      </c>
      <c r="L18" s="27">
        <v>7.6200000000000004E-2</v>
      </c>
      <c r="M18" s="27">
        <v>6.1400000000000003E-2</v>
      </c>
      <c r="O18" s="18">
        <v>41.954599000000002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Factbook1</vt:lpstr>
      <vt:lpstr>Data</vt:lpstr>
      <vt:lpstr>Factbook!Print_Area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2019-04-04T14:14:11Z</dcterms:created>
  <dc:creator>Acton, Jennifer [LEGIS]</dc:creator>
  <cp:lastModifiedBy>Leonard, Xavier [LEGIS]</cp:lastModifiedBy>
  <cp:lastPrinted>2019-08-13T15:33:41Z</cp:lastPrinted>
  <dcterms:modified xsi:type="dcterms:W3CDTF">2025-12-08T17:42:29Z</dcterms:modified>
</cp:coreProperties>
</file>