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9029"/>
  <workbookPr codeName="ThisWorkbook"/>
  <mc:AlternateContent>
    <mc:Choice Requires="x15">
      <x15ac:absPath xmlns:x15ac="http://schemas.microsoft.com/office/spreadsheetml/2010/11/ac" url="C:\Users\lora.vargason\AppData\Local\linc\"/>
    </mc:Choice>
  </mc:AlternateContent>
  <xr:revisionPtr documentId="13_ncr:1_{782156F5-717C-4B14-991D-D4099F17736D}" revIDLastSave="0" xr10:uidLastSave="{00000000-0000-0000-0000-000000000000}" xr6:coauthVersionLast="47" xr6:coauthVersionMax="47"/>
  <bookViews>
    <workbookView windowHeight="15720" windowWidth="29040" xWindow="-120" xr2:uid="{00000000-000D-0000-FFFF-FFFF00000000}" yWindow="-120" activeTab="0"/>
  </bookViews>
  <sheets>
    <sheet name="Data" r:id="rId2" sheet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<sst xmlns="http://schemas.openxmlformats.org/spreadsheetml/2006/main" count="247" uniqueCount="144">
  <si>
    <t>&lt;250</t>
  </si>
  <si>
    <t>250-399</t>
  </si>
  <si>
    <t>400-599</t>
  </si>
  <si>
    <t>600-999</t>
  </si>
  <si>
    <t>1,000-2,499</t>
  </si>
  <si>
    <t>2,500-7,499</t>
  </si>
  <si>
    <t>7,500+</t>
  </si>
  <si>
    <t>AEA</t>
  </si>
  <si>
    <t>AEA = Area Education Agency</t>
  </si>
  <si>
    <t>School</t>
  </si>
  <si>
    <t>Year</t>
  </si>
  <si>
    <t>Ending</t>
  </si>
  <si>
    <t>Number of</t>
  </si>
  <si>
    <t>Teachers</t>
  </si>
  <si>
    <t>Principal Salary</t>
  </si>
  <si>
    <t xml:space="preserve">Average </t>
  </si>
  <si>
    <t>Principal</t>
  </si>
  <si>
    <t>Salary</t>
  </si>
  <si>
    <t>Average Teacher</t>
  </si>
  <si>
    <t>Average</t>
  </si>
  <si>
    <t>Principals</t>
  </si>
  <si>
    <t>Staff</t>
  </si>
  <si>
    <t xml:space="preserve">AEA Admin. </t>
  </si>
  <si>
    <t>AEA Admin.</t>
  </si>
  <si>
    <t>Average Salary</t>
  </si>
  <si>
    <t>Supt.</t>
  </si>
  <si>
    <t xml:space="preserve"> Salary</t>
  </si>
  <si>
    <t>2)  Full-time licensed staff with multiple positions are included in each of those positions.</t>
  </si>
  <si>
    <t>U.S.</t>
  </si>
  <si>
    <t>SchoolYearEnding</t>
  </si>
  <si>
    <t>MinimumSalary</t>
  </si>
  <si>
    <t>Iowa</t>
  </si>
  <si>
    <t>NumberofTeachers</t>
  </si>
  <si>
    <t>AverageTeacherSalary</t>
  </si>
  <si>
    <t>%ChangeinAverageSalary</t>
  </si>
  <si>
    <t>NumberofPrincipals</t>
  </si>
  <si>
    <t>AveragePrincipalSalary</t>
  </si>
  <si>
    <t>%ChangeinAveragePrincipalSalary</t>
  </si>
  <si>
    <t>NumberofSupt.</t>
  </si>
  <si>
    <t>StaffAverageSalarySalary</t>
  </si>
  <si>
    <t>AverageSuptSalary</t>
  </si>
  <si>
    <t>NumberofAEAAdminStaff</t>
  </si>
  <si>
    <t>AEAAdminStaffAverageSalary</t>
  </si>
  <si>
    <t>Department/Source</t>
  </si>
  <si>
    <t>Annual</t>
  </si>
  <si>
    <t>Frequency Released</t>
  </si>
  <si>
    <t>Monthly</t>
  </si>
  <si>
    <t>Notes</t>
  </si>
  <si>
    <t>Public Full-Time Teacher Average Salary</t>
  </si>
  <si>
    <t>Percent</t>
  </si>
  <si>
    <t>Change</t>
  </si>
  <si>
    <t>Staff Avg.</t>
  </si>
  <si>
    <t xml:space="preserve"> Change</t>
  </si>
  <si>
    <t>Use latest NEA Rankings &amp; Estimates document for US average</t>
  </si>
  <si>
    <t>Notes:</t>
  </si>
  <si>
    <t>Number</t>
  </si>
  <si>
    <t>Avg. Salary</t>
  </si>
  <si>
    <t>Salary Change</t>
  </si>
  <si>
    <t>AEA Administrative Staff</t>
  </si>
  <si>
    <t>Superintendents</t>
  </si>
  <si>
    <r>
      <t xml:space="preserve">Iowa Full-Time Licensed Staff Average Salary </t>
    </r>
    <r>
      <rPr>
        <b/>
        <sz val="8"/>
        <rFont val="Arial"/>
        <family val="2"/>
      </rPr>
      <t>(School Year End)</t>
    </r>
  </si>
  <si>
    <r>
      <t xml:space="preserve">By Iowa School District Enrollment Size Category </t>
    </r>
    <r>
      <rPr>
        <b/>
        <sz val="8"/>
        <rFont val="Arial"/>
        <family val="2"/>
      </rPr>
      <t>(School Year End)</t>
    </r>
  </si>
  <si>
    <t>2,500-
7,499</t>
  </si>
  <si>
    <t>Minimum
Salary</t>
  </si>
  <si>
    <t>1,000-
2,499</t>
  </si>
  <si>
    <t>AB NOTEs</t>
  </si>
  <si>
    <t>2. Table font has a lighter shading</t>
  </si>
  <si>
    <t>3. font should be in 8 point for the table</t>
  </si>
  <si>
    <t>calculation</t>
  </si>
  <si>
    <t>NEA Numbers</t>
  </si>
  <si>
    <t>What we reported</t>
  </si>
  <si>
    <t>Actuals</t>
  </si>
  <si>
    <t>revised</t>
  </si>
  <si>
    <t>estimated</t>
  </si>
  <si>
    <t>The NEA Report         (actuals year)</t>
  </si>
  <si>
    <t>N/A</t>
  </si>
  <si>
    <t>2014 &amp; 2015 report</t>
  </si>
  <si>
    <t>2015 &amp; 2016 report</t>
  </si>
  <si>
    <t>2016 &amp; 2017 report</t>
  </si>
  <si>
    <t>2017 &amp; 2018 report</t>
  </si>
  <si>
    <t>2018 &amp; 2019 report</t>
  </si>
  <si>
    <t>2019 &amp; 2020 report</t>
  </si>
  <si>
    <t>2020 &amp; 2021 report</t>
  </si>
  <si>
    <t>2021 &amp; 2022 report</t>
  </si>
  <si>
    <t>2022 &amp; 2023 report</t>
  </si>
  <si>
    <t>Update annually</t>
  </si>
  <si>
    <t>Key</t>
  </si>
  <si>
    <t>Next to update</t>
  </si>
  <si>
    <t>Revised reported</t>
  </si>
  <si>
    <t>Initially reported</t>
  </si>
  <si>
    <t>2012 &amp; 2013 report</t>
  </si>
  <si>
    <t>2013 &amp; 2014 report</t>
  </si>
  <si>
    <t>Reports post 2018/2019 will produce 3 salary figures. Revised numbers for the previous year's actuals, OG actuals, and estimatres for the ongoing school year at the time of reporting</t>
  </si>
  <si>
    <t>DO NOT use US average salary numbers from this year. Not sure where they got these numbers.    --- JCL</t>
  </si>
  <si>
    <t>Copy over to data page</t>
  </si>
  <si>
    <t>When loading in the new actuals to data page, make sure to update the previous year's number with the revised figure on the data page as well</t>
  </si>
  <si>
    <t>In testimony whereof, I have hereunto subscribed my name and caused the great seal of the LSA to be affixed at Des Moines, Iowa this thirteenth day of November in the year of our lord two thousand twenty-three</t>
  </si>
  <si>
    <t>Jacob Ludwig</t>
  </si>
  <si>
    <t>Not sure where we were sourcing some of this data from. Saved for historical purposes. Please ignore and DO NOT USE. =)</t>
  </si>
  <si>
    <t>Fiscal Analyst</t>
  </si>
  <si>
    <t>&gt;300</t>
  </si>
  <si>
    <t>300-599</t>
  </si>
  <si>
    <t>State</t>
  </si>
  <si>
    <t>&lt;300</t>
  </si>
  <si>
    <t>Principles</t>
  </si>
  <si>
    <t>Year Ending</t>
  </si>
  <si>
    <t># of Sup</t>
  </si>
  <si>
    <t># of Prin</t>
  </si>
  <si>
    <t># of Teach</t>
  </si>
  <si>
    <t>Data By Enrollment</t>
  </si>
  <si>
    <t>Misc.</t>
  </si>
  <si>
    <t>DO NOT use numbers from these years. Not sure where they got these numbers.    --- JCL</t>
  </si>
  <si>
    <t>AEA Staff</t>
  </si>
  <si>
    <t># of AEA</t>
  </si>
  <si>
    <t>Use DE "Annual Condition of Education Report (PK-12)"</t>
  </si>
  <si>
    <t>Dept. of Education, NEA</t>
  </si>
  <si>
    <t>Collect &amp; Organize on NEA Data Tracker Page</t>
  </si>
  <si>
    <t>Collect &amp; Organize on COE Page</t>
  </si>
  <si>
    <t>General Info</t>
  </si>
  <si>
    <t>Data Source By Category</t>
  </si>
  <si>
    <t>%ChangeAEAAdminStaffAverageSalary</t>
  </si>
  <si>
    <t>%ChangeAverageSuptSalary</t>
  </si>
  <si>
    <t>COE</t>
  </si>
  <si>
    <t>US Average</t>
  </si>
  <si>
    <t>NEA</t>
  </si>
  <si>
    <t>Enrollment size category data</t>
  </si>
  <si>
    <t>Update all three numbers, estimated may prove useful if legislators have questions, even if not published</t>
  </si>
  <si>
    <t>Make sure to look at updated numbers for the previous fiscal year to make sure they were not changed</t>
  </si>
  <si>
    <t>Annual reports can be found in the "downlaods" section of the linked page towards the bottom</t>
  </si>
  <si>
    <t>"Characteristics of Iowa Full-Time Licensed AEA Staff"</t>
  </si>
  <si>
    <t>"Average Total Salary of Iowa Full-Time Public School Principals by District Size Category" - state collumn, don't forget to upfate previous year</t>
  </si>
  <si>
    <t>"Average Total Salary of Iowa Full-Time Public School Superintendents by District Size Category" - state collumn numbers, don’t forget to update previous year</t>
  </si>
  <si>
    <t xml:space="preserve">"Average Total Salaries of Iowa Full-Time Public School Teachers by District Size Category" </t>
  </si>
  <si>
    <t>"Characteristics of Iowa Full-Time Public School Teachers by District Size Category, 2021-2022" - STATE collmn</t>
  </si>
  <si>
    <t>Estimated data is "e-6 acerage salaries of public school teachers"</t>
  </si>
  <si>
    <t>Revised  and actuals data is "b-6 average salarties of public school teachers"</t>
  </si>
  <si>
    <t>See NEA data tracker page for section titles</t>
  </si>
  <si>
    <t>1)  United States average salary is estimated and based on the National Education Association (NEA) Survey of Rankings and Estimates (Series Table B-6).</t>
  </si>
  <si>
    <t>2)  Minimum salary is the statutory required minimum salary level for a public full-time teacher. See Iowa Code section 284.15(2)(a)(1).</t>
  </si>
  <si>
    <r>
      <t>3)  All other data is sourced from the “Annual Condition of Education Report</t>
    </r>
    <r>
      <rPr>
        <sz val="8"/>
        <color theme="1" tint="0.249977111117893"/>
        <rFont val="Calibri"/>
        <family val="2"/>
      </rPr>
      <t>”</t>
    </r>
    <r>
      <rPr>
        <sz val="8"/>
        <color theme="1" tint="0.249977111117893"/>
        <rFont val="Arial"/>
        <family val="2"/>
      </rPr>
      <t xml:space="preserve"> published by the Iowa Department of Education.</t>
    </r>
  </si>
  <si>
    <t>1)  Data is sourced from the “Annual Condition of Education Report” published by the Iowa Department of Education.</t>
  </si>
  <si>
    <t>Avg.    Salary</t>
  </si>
  <si>
    <t>HF2612</t>
  </si>
  <si>
    <t>Change in teacher minimum salary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</si>
</sst>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43" formatCode="_(* #,##0.00_);_(* \(#,##0.00\);_(* &quot;-&quot;??_);_(@_)"/>
    <numFmt numFmtId="44" formatCode="_(&quot;$&quot;* #,##0.00_);_(&quot;$&quot;* \(#,##0.00\);_(&quot;$&quot;* &quot;-&quot;??_);_(@_)"/>
    <numFmt numFmtId="164" formatCode="0.0%"/>
    <numFmt numFmtId="165" formatCode="_(* #,##0_);_(* \(#,##0\);_(* &quot;-&quot;??_);_(@_)"/>
    <numFmt numFmtId="166" formatCode="_(&quot;$&quot;* #,##0_);_(&quot;$&quot;* \(#,##0\);_(&quot;$&quot;* &quot;-&quot;??_);_(@_)"/>
    <numFmt numFmtId="167" formatCode="0.0"/>
    <numFmt numFmtId="168" formatCode="&quot;$&quot;#,##0"/>
  </numFmts>
  <fonts count="17">
    <font>
      <sz val="9"/>
      <name val="Arial"/>
      <family val="2"/>
    </font>
    <font>
      <sz val="10"/>
      <name val="Arial"/>
      <family val="2"/>
    </font>
    <font>
      <b/>
      <sz val="9"/>
      <name val="Arial"/>
      <family val="2"/>
    </font>
    <font>
      <sz val="8"/>
      <name val="Arial"/>
      <family val="2"/>
    </font>
    <font>
      <b/>
      <sz val="10"/>
      <name val="Arial"/>
      <family val="2"/>
    </font>
    <font>
      <sz val="9"/>
      <name val="Arial"/>
      <family val="2"/>
    </font>
    <font>
      <b/>
      <sz val="14"/>
      <name val="Arial"/>
      <family val="2"/>
    </font>
    <font>
      <b/>
      <sz val="12"/>
      <name val="Arial"/>
      <family val="2"/>
    </font>
    <font>
      <u/>
      <sz val="9"/>
      <color theme="10"/>
      <name val="Arial"/>
      <family val="2"/>
    </font>
    <font>
      <b/>
      <sz val="8"/>
      <name val="Arial"/>
      <family val="2"/>
    </font>
    <font>
      <sz val="8"/>
      <color theme="1" tint="0.249977111117893"/>
      <name val="Arial"/>
      <family val="2"/>
    </font>
    <font>
      <b/>
      <i/>
      <sz val="34"/>
      <name val="Arial"/>
      <family val="2"/>
    </font>
    <font>
      <sz val="11"/>
      <color rgb="FF000000"/>
      <name val="Calibri"/>
      <family val="2"/>
    </font>
    <font>
      <sz val="9"/>
      <name val="Ariel"/>
    </font>
    <font>
      <b/>
      <sz val="10"/>
      <color rgb="FF000000"/>
      <name val="Arial"/>
      <family val="2"/>
    </font>
    <font>
      <sz val="10"/>
      <color rgb="FF000000"/>
      <name val="Arial"/>
      <family val="2"/>
    </font>
    <font>
      <sz val="8"/>
      <color theme="1" tint="0.249977111117893"/>
      <name val="Calibri"/>
      <family val="2"/>
    </font>
  </fonts>
  <fills count="11">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theme="1" tint="0.499984740745262"/>
        <bgColor indexed="64"/>
      </patternFill>
    </fill>
    <fill>
      <patternFill patternType="solid">
        <fgColor rgb="FF00B050"/>
        <bgColor indexed="64"/>
      </patternFill>
    </fill>
    <fill>
      <patternFill patternType="solid">
        <fgColor rgb="FFFFFF00"/>
        <bgColor indexed="64"/>
      </patternFill>
    </fill>
    <fill>
      <patternFill patternType="solid">
        <fgColor rgb="FFFFC000"/>
        <bgColor indexed="64"/>
      </patternFill>
    </fill>
    <fill>
      <patternFill patternType="solid">
        <fgColor rgb="FF00B0F0"/>
        <bgColor indexed="64"/>
      </patternFill>
    </fill>
    <fill>
      <patternFill patternType="solid">
        <fgColor rgb="FFFF0000"/>
        <bgColor indexed="64"/>
      </patternFill>
    </fill>
    <fill>
      <patternFill patternType="solid">
        <fgColor theme="2"/>
        <bgColor indexed="64"/>
      </patternFill>
    </fill>
  </fills>
  <borders count="25">
    <border>
      <left/>
      <right/>
      <top/>
      <bottom/>
      <diagonal/>
    </border>
    <border>
      <left/>
      <right/>
      <top/>
      <bottom style="thin">
        <color indexed="64"/>
      </bottom>
      <diagonal/>
    </border>
    <border>
      <left/>
      <right/>
      <top/>
      <bottom style="dashDotDot">
        <color theme="0" tint="-0.499984740745262"/>
      </bottom>
      <diagonal/>
    </border>
    <border>
      <left/>
      <right/>
      <top/>
      <bottom style="dashDot">
        <color indexed="22"/>
      </bottom>
      <diagonal/>
    </border>
    <border>
      <left/>
      <right/>
      <top/>
      <bottom style="dashDot">
        <color theme="0" tint="-0.249977111117893"/>
      </bottom>
      <diagonal/>
    </border>
    <border>
      <left/>
      <right/>
      <top/>
      <bottom style="dashDot">
        <color theme="0" tint="-0.3499862666707357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bottom/>
      <diagonal/>
    </border>
    <border>
      <left style="thick">
        <color indexed="64"/>
      </left>
      <right/>
      <top/>
      <bottom/>
      <diagonal/>
    </border>
    <border>
      <left/>
      <right/>
      <top style="thin">
        <color indexed="64"/>
      </top>
      <bottom/>
      <diagonal/>
    </border>
    <border>
      <left/>
      <right style="thick">
        <color indexed="64"/>
      </right>
      <top/>
      <bottom style="thick">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s>
  <cellStyleXfs count="5">
    <xf borderId="0" fillId="0" fontId="0" numFmtId="0"/>
    <xf applyAlignment="0" applyBorder="0" applyFill="0" applyFont="0" applyProtection="0" borderId="0" fillId="0" fontId="1" numFmtId="43"/>
    <xf applyAlignment="0" applyBorder="0" applyFill="0" applyFont="0" applyProtection="0" borderId="0" fillId="0" fontId="1" numFmtId="44"/>
    <xf applyAlignment="0" applyBorder="0" applyFill="0" applyFont="0" applyProtection="0" borderId="0" fillId="0" fontId="1" numFmtId="9"/>
    <xf applyAlignment="0" applyBorder="0" applyFill="0" applyNumberFormat="0" applyProtection="0" borderId="0" fillId="0" fontId="8" numFmtId="0"/>
  </cellStyleXfs>
  <cellXfs count="218">
    <xf borderId="0" fillId="0" fontId="0" numFmtId="0" xfId="0"/>
    <xf applyFont="1" applyNumberFormat="1" borderId="0" fillId="0" fontId="0" numFmtId="165" xfId="1"/>
    <xf applyAlignment="1" applyFont="1" borderId="0" fillId="0" fontId="2" numFmtId="0" xfId="0">
      <alignment horizontal="center" wrapText="1"/>
    </xf>
    <xf applyAlignment="1" borderId="0" fillId="0" fontId="0" numFmtId="0" xfId="0">
      <alignment horizontal="center"/>
    </xf>
    <xf applyAlignment="1" applyFont="1" applyNumberFormat="1" borderId="0" fillId="0" fontId="0" numFmtId="164" xfId="3">
      <alignment horizontal="center"/>
    </xf>
    <xf applyAlignment="1" applyBorder="1" applyFill="1" applyFont="1" applyNumberFormat="1" borderId="0" fillId="0" fontId="0" numFmtId="3" xfId="1"/>
    <xf applyAlignment="1" applyBorder="1" applyFill="1" applyFont="1" applyNumberFormat="1" borderId="0" fillId="0" fontId="5" numFmtId="3" xfId="1"/>
    <xf applyAlignment="1" applyBorder="1" applyFill="1" applyFont="1" applyNumberFormat="1" borderId="0" fillId="0" fontId="5" numFmtId="164" xfId="3"/>
    <xf applyAlignment="1" applyNumberFormat="1" borderId="0" fillId="0" fontId="0" numFmtId="1" xfId="0">
      <alignment horizontal="left"/>
    </xf>
    <xf applyAlignment="1" applyNumberFormat="1" borderId="0" fillId="0" fontId="0" numFmtId="3" xfId="0">
      <alignment horizontal="left"/>
    </xf>
    <xf applyAlignment="1" applyNumberFormat="1" borderId="0" fillId="0" fontId="0" numFmtId="164" xfId="0">
      <alignment horizontal="left"/>
    </xf>
    <xf applyAlignment="1" applyNumberFormat="1" borderId="0" fillId="0" fontId="0" numFmtId="3" xfId="0">
      <alignment horizontal="right"/>
    </xf>
    <xf applyAlignment="1" borderId="0" fillId="0" fontId="0" numFmtId="0" xfId="0">
      <alignment horizontal="left"/>
    </xf>
    <xf applyNumberFormat="1" borderId="0" fillId="0" fontId="0" numFmtId="1" xfId="0"/>
    <xf applyAlignment="1" applyBorder="1" applyFill="1" applyFont="1" applyNumberFormat="1" borderId="0" fillId="0" fontId="0" numFmtId="3" xfId="2"/>
    <xf applyNumberFormat="1" borderId="0" fillId="0" fontId="0" numFmtId="3" xfId="0"/>
    <xf applyNumberFormat="1" borderId="0" fillId="0" fontId="0" numFmtId="164" xfId="0"/>
    <xf applyAlignment="1" applyBorder="1" applyFill="1" applyFont="1" applyNumberFormat="1" borderId="0" fillId="0" fontId="0" numFmtId="3" xfId="1">
      <alignment vertical="center"/>
    </xf>
    <xf applyAlignment="1" applyBorder="1" applyFill="1" applyFont="1" applyNumberFormat="1" borderId="0" fillId="0" fontId="0" numFmtId="164" xfId="3"/>
    <xf applyAlignment="1" applyNumberFormat="1" borderId="0" fillId="0" fontId="0" numFmtId="1" xfId="0">
      <alignment horizontal="right"/>
    </xf>
    <xf applyAlignment="1" applyFont="1" borderId="0" fillId="0" fontId="9" numFmtId="0" xfId="0">
      <alignment horizontal="center" wrapText="1"/>
    </xf>
    <xf applyFont="1" applyNumberFormat="1" borderId="0" fillId="0" fontId="3" numFmtId="165" xfId="1"/>
    <xf applyFont="1" borderId="0" fillId="0" fontId="3" numFmtId="0" xfId="0"/>
    <xf applyAlignment="1" applyFont="1" borderId="0" fillId="0" fontId="3" numFmtId="0" xfId="0">
      <alignment horizontal="center"/>
    </xf>
    <xf applyAlignment="1" applyFont="1" borderId="0" fillId="0" fontId="9" numFmtId="0" xfId="0">
      <alignment horizontal="center" vertical="top" wrapText="1"/>
    </xf>
    <xf applyAlignment="1" applyFill="1" applyFont="1" borderId="0" fillId="2" fontId="9" numFmtId="0" xfId="0">
      <alignment horizontal="center" wrapText="1"/>
    </xf>
    <xf applyAlignment="1" applyFill="1" applyFont="1" borderId="0" fillId="2" fontId="9" numFmtId="0" xfId="0">
      <alignment horizontal="center" vertical="top" wrapText="1"/>
    </xf>
    <xf applyFill="1" applyFont="1" applyNumberFormat="1" applyProtection="1" borderId="0" fillId="3" fontId="10" numFmtId="165" xfId="1">
      <protection hidden="1"/>
    </xf>
    <xf applyFill="1" applyFont="1" applyNumberFormat="1" applyProtection="1" borderId="0" fillId="3" fontId="10" numFmtId="166" xfId="2">
      <protection hidden="1"/>
    </xf>
    <xf applyFill="1" applyFont="1" applyNumberFormat="1" applyProtection="1" borderId="0" fillId="3" fontId="10" numFmtId="164" xfId="1">
      <protection hidden="1"/>
    </xf>
    <xf applyAlignment="1" applyFill="1" applyFont="1" applyNumberFormat="1" applyProtection="1" borderId="0" fillId="3" fontId="10" numFmtId="164" xfId="3">
      <alignment horizontal="center"/>
      <protection hidden="1"/>
    </xf>
    <xf applyFill="1" applyFont="1" applyNumberFormat="1" applyProtection="1" borderId="0" fillId="2" fontId="10" numFmtId="165" xfId="1">
      <protection hidden="1"/>
    </xf>
    <xf applyFill="1" applyFont="1" applyNumberFormat="1" applyProtection="1" borderId="0" fillId="2" fontId="10" numFmtId="166" xfId="2">
      <protection hidden="1"/>
    </xf>
    <xf applyFill="1" applyFont="1" applyNumberFormat="1" applyProtection="1" borderId="0" fillId="2" fontId="10" numFmtId="164" xfId="1">
      <protection hidden="1"/>
    </xf>
    <xf applyAlignment="1" applyFill="1" applyFont="1" applyNumberFormat="1" applyProtection="1" borderId="0" fillId="2" fontId="10" numFmtId="164" xfId="3">
      <alignment horizontal="center"/>
      <protection hidden="1"/>
    </xf>
    <xf applyFill="1" applyFont="1" applyProtection="1" borderId="0" fillId="3" fontId="10" numFmtId="0" xfId="0">
      <protection hidden="1"/>
    </xf>
    <xf applyAlignment="1" applyFill="1" applyFont="1" applyProtection="1" borderId="0" fillId="2" fontId="10" numFmtId="0" xfId="0">
      <alignment horizontal="center"/>
      <protection hidden="1"/>
    </xf>
    <xf applyAlignment="1" applyFill="1" applyFont="1" borderId="0" fillId="3" fontId="9" numFmtId="0" xfId="0">
      <alignment horizontal="center" vertical="top" wrapText="1"/>
    </xf>
    <xf applyAlignment="1" applyFill="1" applyFont="1" borderId="0" fillId="2" fontId="10" numFmtId="0" xfId="0">
      <alignment horizontal="center" wrapText="1"/>
    </xf>
    <xf applyAlignment="1" applyBorder="1" applyFill="1" applyFont="1" borderId="1" fillId="3" fontId="10" numFmtId="0" xfId="0">
      <alignment horizontal="center" wrapText="1"/>
    </xf>
    <xf applyAlignment="1" applyFill="1" applyFont="1" borderId="0" fillId="3" fontId="10" numFmtId="0" xfId="0">
      <alignment horizontal="center" wrapText="1"/>
    </xf>
    <xf applyAlignment="1" applyBorder="1" applyFill="1" applyFont="1" borderId="1" fillId="2" fontId="10" numFmtId="0" xfId="0">
      <alignment horizontal="center" wrapText="1"/>
    </xf>
    <xf applyAlignment="1" applyBorder="1" applyFont="1" applyProtection="1" borderId="2" fillId="0" fontId="5" numFmtId="0" xfId="0">
      <alignment horizontal="center"/>
      <protection hidden="1"/>
    </xf>
    <xf applyBorder="1" applyNumberFormat="1" applyProtection="1" borderId="2" fillId="0" fontId="0" numFmtId="3" xfId="0">
      <protection hidden="1"/>
    </xf>
    <xf applyAlignment="1" applyBorder="1" applyFont="1" applyNumberFormat="1" applyProtection="1" borderId="2" fillId="0" fontId="5" numFmtId="3" xfId="0">
      <alignment horizontal="center" vertical="center"/>
      <protection hidden="1"/>
    </xf>
    <xf applyBorder="1" applyFont="1" applyNumberFormat="1" applyProtection="1" borderId="3" fillId="0" fontId="5" numFmtId="167" xfId="0">
      <protection locked="0"/>
    </xf>
    <xf applyBorder="1" applyFont="1" applyProtection="1" borderId="3" fillId="0" fontId="5" numFmtId="0" xfId="0">
      <protection locked="0"/>
    </xf>
    <xf applyBorder="1" applyFont="1" applyNumberFormat="1" borderId="3" fillId="0" fontId="5" numFmtId="167" xfId="0"/>
    <xf applyBorder="1" applyFont="1" borderId="3" fillId="0" fontId="5" numFmtId="0" xfId="0"/>
    <xf applyBorder="1" applyFont="1" applyNumberFormat="1" borderId="3" fillId="0" fontId="5" numFmtId="3" xfId="0"/>
    <xf applyFont="1" borderId="0" fillId="0" fontId="5" numFmtId="0" xfId="0"/>
    <xf applyBorder="1" borderId="4" fillId="0" fontId="0" numFmtId="0" xfId="0"/>
    <xf applyAlignment="1" applyBorder="1" applyFill="1" applyFont="1" applyProtection="1" borderId="4" fillId="2" fontId="10" numFmtId="0" xfId="0">
      <alignment horizontal="center"/>
      <protection hidden="1"/>
    </xf>
    <xf applyBorder="1" applyFill="1" applyFont="1" applyNumberFormat="1" applyProtection="1" borderId="4" fillId="3" fontId="10" numFmtId="165" xfId="1">
      <protection hidden="1"/>
    </xf>
    <xf applyAlignment="1" applyBorder="1" applyFill="1" applyFont="1" applyProtection="1" borderId="5" fillId="2" fontId="10" numFmtId="0" xfId="0">
      <alignment horizontal="center"/>
      <protection hidden="1"/>
    </xf>
    <xf applyBorder="1" applyFill="1" applyFont="1" applyNumberFormat="1" applyProtection="1" borderId="5" fillId="3" fontId="10" numFmtId="165" xfId="1">
      <protection hidden="1"/>
    </xf>
    <xf applyBorder="1" applyFill="1" applyFont="1" applyNumberFormat="1" applyProtection="1" borderId="5" fillId="3" fontId="10" numFmtId="164" xfId="1">
      <protection hidden="1"/>
    </xf>
    <xf applyAlignment="1" applyBorder="1" applyFill="1" applyFont="1" applyNumberFormat="1" applyProtection="1" borderId="5" fillId="3" fontId="10" numFmtId="164" xfId="3">
      <alignment horizontal="center"/>
      <protection hidden="1"/>
    </xf>
    <xf applyBorder="1" applyFill="1" applyFont="1" applyNumberFormat="1" applyProtection="1" borderId="5" fillId="2" fontId="10" numFmtId="165" xfId="1">
      <protection hidden="1"/>
    </xf>
    <xf applyBorder="1" applyFill="1" applyFont="1" applyNumberFormat="1" applyProtection="1" borderId="5" fillId="2" fontId="10" numFmtId="164" xfId="1">
      <protection hidden="1"/>
    </xf>
    <xf applyAlignment="1" applyBorder="1" applyFill="1" applyFont="1" applyNumberFormat="1" applyProtection="1" borderId="5" fillId="2" fontId="10" numFmtId="164" xfId="3">
      <alignment horizontal="center"/>
      <protection hidden="1"/>
    </xf>
    <xf applyFont="1" borderId="0" fillId="0" fontId="10" numFmtId="0" xfId="0"/>
    <xf applyFill="1" applyFont="1" applyNumberFormat="1" applyProtection="1" borderId="0" fillId="4" fontId="10" numFmtId="165" xfId="1">
      <protection hidden="1"/>
    </xf>
    <xf applyBorder="1" applyFill="1" applyFont="1" applyNumberFormat="1" applyProtection="1" borderId="4" fillId="4" fontId="10" numFmtId="165" xfId="1">
      <protection hidden="1"/>
    </xf>
    <xf applyAlignment="1" applyBorder="1" applyFill="1" applyFont="1" borderId="1" fillId="2" fontId="9" numFmtId="0" xfId="0">
      <alignment horizontal="left" wrapText="1"/>
    </xf>
    <xf applyAlignment="1" applyFill="1" applyFont="1" applyProtection="1" borderId="0" fillId="2" fontId="10" numFmtId="0" xfId="0">
      <alignment horizontal="left"/>
      <protection hidden="1"/>
    </xf>
    <xf applyAlignment="1" applyBorder="1" applyFill="1" applyFont="1" applyProtection="1" borderId="4" fillId="2" fontId="10" numFmtId="0" xfId="0">
      <alignment horizontal="left"/>
      <protection hidden="1"/>
    </xf>
    <xf applyAlignment="1" applyFont="1" borderId="0" fillId="0" fontId="3" numFmtId="0" xfId="0">
      <alignment vertical="top" wrapText="1"/>
    </xf>
    <xf applyAlignment="1" borderId="0" fillId="0" fontId="0" numFmtId="0" xfId="0">
      <alignment vertical="top" wrapText="1"/>
    </xf>
    <xf applyAlignment="1" applyFont="1" borderId="0" fillId="0" fontId="10" numFmtId="0" xfId="0">
      <alignment vertical="top"/>
    </xf>
    <xf applyAlignment="1" applyBorder="1" applyFont="1" applyNumberFormat="1" borderId="6" fillId="0" fontId="2" numFmtId="3" xfId="0">
      <alignment horizontal="center" wrapText="1"/>
    </xf>
    <xf applyAlignment="1" applyBorder="1" applyFont="1" borderId="6" fillId="0" fontId="2" numFmtId="0" xfId="0">
      <alignment horizontal="center"/>
    </xf>
    <xf applyAlignment="1" applyBorder="1" applyNumberFormat="1" borderId="6" fillId="0" fontId="8" numFmtId="0" xfId="4">
      <alignment horizontal="left"/>
    </xf>
    <xf applyAlignment="1" applyBorder="1" applyFont="1" applyNumberFormat="1" borderId="7" fillId="0" fontId="2" numFmtId="3" xfId="0">
      <alignment horizontal="center" wrapText="1"/>
    </xf>
    <xf applyAlignment="1" applyBorder="1" applyFill="1" applyNumberFormat="1" borderId="7" fillId="5" fontId="0" numFmtId="3" xfId="0">
      <alignment horizontal="left"/>
    </xf>
    <xf applyAlignment="1" applyBorder="1" applyFont="1" applyNumberFormat="1" borderId="8" fillId="0" fontId="2" numFmtId="164" xfId="0">
      <alignment horizontal="center"/>
    </xf>
    <xf applyAlignment="1" applyBorder="1" applyNumberFormat="1" borderId="8" fillId="0" fontId="0" numFmtId="3" xfId="0">
      <alignment horizontal="left"/>
    </xf>
    <xf applyAlignment="1" applyBorder="1" applyFont="1" applyNumberFormat="1" borderId="8" fillId="0" fontId="5" numFmtId="3" xfId="1">
      <alignment horizontal="left"/>
    </xf>
    <xf applyAlignment="1" applyBorder="1" applyFont="1" applyNumberFormat="1" borderId="11" fillId="0" fontId="2" numFmtId="3" xfId="0">
      <alignment horizontal="center"/>
    </xf>
    <xf applyAlignment="1" applyBorder="1" applyFont="1" applyNumberFormat="1" borderId="12" fillId="0" fontId="2" numFmtId="3" xfId="0">
      <alignment horizontal="center"/>
    </xf>
    <xf applyAlignment="1" applyBorder="1" applyFill="1" applyNumberFormat="1" borderId="13" fillId="5" fontId="0" numFmtId="3" xfId="0">
      <alignment horizontal="left"/>
    </xf>
    <xf applyAlignment="1" applyBorder="1" applyNumberFormat="1" borderId="12" fillId="0" fontId="0" numFmtId="3" xfId="0">
      <alignment horizontal="center"/>
    </xf>
    <xf applyBorder="1" borderId="14" fillId="0" fontId="0" numFmtId="0" xfId="0"/>
    <xf applyBorder="1" borderId="13" fillId="0" fontId="0" numFmtId="0" xfId="0"/>
    <xf applyFill="1" borderId="0" fillId="6" fontId="0" numFmtId="0" xfId="0"/>
    <xf applyBorder="1" borderId="6" fillId="0" fontId="0" numFmtId="0" xfId="0"/>
    <xf applyBorder="1" borderId="8" fillId="0" fontId="0" numFmtId="0" xfId="0"/>
    <xf applyBorder="1" borderId="11" fillId="0" fontId="0" numFmtId="0" xfId="0"/>
    <xf applyBorder="1" borderId="12" fillId="0" fontId="0" numFmtId="0" xfId="0"/>
    <xf applyAlignment="1" applyBorder="1" applyFill="1" applyNumberFormat="1" borderId="12" fillId="6" fontId="0" numFmtId="3" xfId="0">
      <alignment horizontal="center"/>
    </xf>
    <xf applyAlignment="1" applyBorder="1" applyFill="1" applyNumberFormat="1" borderId="11" fillId="6" fontId="0" numFmtId="3" xfId="0">
      <alignment horizontal="center"/>
    </xf>
    <xf applyBorder="1" applyFill="1" borderId="8" fillId="6" fontId="0" numFmtId="0" xfId="0"/>
    <xf applyFill="1" borderId="0" fillId="7" fontId="0" numFmtId="0" xfId="0"/>
    <xf applyFont="1" borderId="0" fillId="0" fontId="2" numFmtId="0" xfId="0"/>
    <xf applyFill="1" borderId="0" fillId="8" fontId="0" numFmtId="0" xfId="0"/>
    <xf applyFill="1" borderId="0" fillId="5" fontId="0" numFmtId="0" xfId="0"/>
    <xf applyAlignment="1" applyBorder="1" borderId="6" fillId="0" fontId="8" numFmtId="0" xfId="4">
      <alignment horizontal="left"/>
    </xf>
    <xf applyAlignment="1" applyBorder="1" applyFill="1" applyNumberFormat="1" borderId="11" fillId="8" fontId="0" numFmtId="3" xfId="0">
      <alignment horizontal="left"/>
    </xf>
    <xf applyBorder="1" borderId="6" fillId="0" fontId="8" numFmtId="0" xfId="4"/>
    <xf applyAlignment="1" applyBorder="1" applyFill="1" applyNumberFormat="1" borderId="12" fillId="5" fontId="0" numFmtId="3" xfId="0">
      <alignment horizontal="left"/>
    </xf>
    <xf applyAlignment="1" applyBorder="1" borderId="7" fillId="0" fontId="0" numFmtId="0" xfId="0">
      <alignment horizontal="left"/>
    </xf>
    <xf applyAlignment="1" applyBorder="1" applyNumberFormat="1" borderId="11" fillId="0" fontId="0" numFmtId="3" xfId="0">
      <alignment horizontal="left"/>
    </xf>
    <xf applyAlignment="1" applyBorder="1" applyNumberFormat="1" borderId="8" fillId="0" fontId="0" numFmtId="164" xfId="0">
      <alignment horizontal="center"/>
    </xf>
    <xf applyAlignment="1" applyBorder="1" applyFill="1" applyNumberFormat="1" borderId="6" fillId="6" fontId="0" numFmtId="3" xfId="0">
      <alignment horizontal="center"/>
    </xf>
    <xf applyAlignment="1" applyBorder="1" applyFill="1" applyNumberFormat="1" borderId="7" fillId="8" fontId="0" numFmtId="3" xfId="0">
      <alignment horizontal="left"/>
    </xf>
    <xf applyAlignment="1" applyBorder="1" applyFill="1" applyNumberFormat="1" borderId="7" fillId="6" fontId="0" numFmtId="3" xfId="0">
      <alignment horizontal="left"/>
    </xf>
    <xf applyAlignment="1" applyBorder="1" applyFill="1" applyFont="1" applyNumberFormat="1" borderId="0" fillId="6" fontId="0" numFmtId="3" xfId="2"/>
    <xf applyAlignment="1" applyBorder="1" applyFill="1" applyFont="1" applyNumberFormat="1" borderId="0" fillId="6" fontId="0" numFmtId="3" xfId="1"/>
    <xf applyFill="1" applyNumberFormat="1" borderId="0" fillId="6" fontId="0" numFmtId="3" xfId="0"/>
    <xf applyFill="1" applyNumberFormat="1" borderId="0" fillId="6" fontId="0" numFmtId="164" xfId="0"/>
    <xf applyAlignment="1" applyFill="1" borderId="0" fillId="9" fontId="0" numFmtId="0" xfId="0">
      <alignment horizontal="left"/>
    </xf>
    <xf applyAlignment="1" applyFill="1" applyNumberFormat="1" borderId="0" fillId="9" fontId="0" numFmtId="1" xfId="0">
      <alignment horizontal="left"/>
    </xf>
    <xf applyAlignment="1" applyFill="1" applyNumberFormat="1" borderId="0" fillId="9" fontId="0" numFmtId="3" xfId="0">
      <alignment horizontal="left"/>
    </xf>
    <xf applyAlignment="1" applyFill="1" applyNumberFormat="1" borderId="0" fillId="9" fontId="0" numFmtId="164" xfId="0">
      <alignment horizontal="left"/>
    </xf>
    <xf applyAlignment="1" applyFill="1" applyNumberFormat="1" borderId="0" fillId="9" fontId="0" numFmtId="3" xfId="0">
      <alignment horizontal="right"/>
    </xf>
    <xf applyFill="1" applyNumberFormat="1" borderId="0" fillId="9" fontId="0" numFmtId="1" xfId="0"/>
    <xf applyAlignment="1" applyBorder="1" applyFill="1" applyFont="1" applyNumberFormat="1" borderId="0" fillId="9" fontId="0" numFmtId="3" xfId="2"/>
    <xf applyAlignment="1" applyBorder="1" applyFill="1" applyFont="1" applyNumberFormat="1" borderId="0" fillId="9" fontId="0" numFmtId="3" xfId="1"/>
    <xf applyFill="1" applyNumberFormat="1" borderId="0" fillId="9" fontId="0" numFmtId="3" xfId="0"/>
    <xf applyFill="1" applyNumberFormat="1" borderId="0" fillId="9" fontId="0" numFmtId="164" xfId="0"/>
    <xf applyAlignment="1" applyBorder="1" applyFill="1" applyFont="1" applyNumberFormat="1" borderId="0" fillId="9" fontId="0" numFmtId="3" xfId="1">
      <alignment vertical="center"/>
    </xf>
    <xf applyFill="1" borderId="0" fillId="9" fontId="0" numFmtId="0" xfId="0"/>
    <xf applyAlignment="1" applyBorder="1" applyFill="1" applyFont="1" applyNumberFormat="1" borderId="0" fillId="9" fontId="0" numFmtId="164" xfId="3"/>
    <xf applyAlignment="1" applyBorder="1" applyFill="1" applyFont="1" applyNumberFormat="1" borderId="0" fillId="9" fontId="5" numFmtId="164" xfId="3"/>
    <xf applyAlignment="1" applyBorder="1" applyFill="1" applyFont="1" applyNumberFormat="1" borderId="0" fillId="9" fontId="5" numFmtId="3" xfId="1"/>
    <xf applyBorder="1" applyFill="1" borderId="15" fillId="6" fontId="0" numFmtId="0" xfId="0"/>
    <xf applyFont="1" applyNumberFormat="1" borderId="0" fillId="0" fontId="12" numFmtId="6" xfId="0"/>
    <xf applyFont="1" applyNumberFormat="1" borderId="0" fillId="0" fontId="13" numFmtId="3" xfId="0"/>
    <xf applyAlignment="1" applyBorder="1" applyFill="1" applyFont="1" borderId="1" fillId="2" fontId="9" numFmtId="0" xfId="0">
      <alignment horizontal="center" wrapText="1"/>
    </xf>
    <xf applyBorder="1" applyFill="1" applyFont="1" applyNumberFormat="1" applyProtection="1" borderId="15" fillId="3" fontId="10" numFmtId="166" xfId="2">
      <protection hidden="1"/>
    </xf>
    <xf applyBorder="1" applyFill="1" applyFont="1" applyNumberFormat="1" applyProtection="1" borderId="0" fillId="3" fontId="10" numFmtId="165" xfId="1">
      <protection hidden="1"/>
    </xf>
    <xf applyBorder="1" borderId="17" fillId="0" fontId="0" numFmtId="0" xfId="0"/>
    <xf applyFont="1" borderId="0" fillId="0" fontId="1" numFmtId="0" xfId="0"/>
    <xf applyAlignment="1" applyBorder="1" applyFill="1" applyFont="1" borderId="17" fillId="7" fontId="4" numFmtId="0" xfId="0">
      <alignment horizontal="center"/>
    </xf>
    <xf applyAlignment="1" applyBorder="1" applyFill="1" applyFont="1" borderId="18" fillId="7" fontId="14" numFmtId="0" xfId="0">
      <alignment horizontal="left"/>
    </xf>
    <xf applyBorder="1" applyFill="1" applyFont="1" applyNumberFormat="1" borderId="17" fillId="7" fontId="14" numFmtId="165" xfId="1"/>
    <xf applyBorder="1" applyFill="1" applyFont="1" borderId="16" fillId="7" fontId="14" numFmtId="0" xfId="0"/>
    <xf applyFont="1" borderId="0" fillId="0" fontId="4" numFmtId="0" xfId="0"/>
    <xf applyBorder="1" applyFont="1" applyNumberFormat="1" borderId="20" fillId="0" fontId="1" numFmtId="1" xfId="0"/>
    <xf applyBorder="1" applyFont="1" applyNumberFormat="1" borderId="20" fillId="0" fontId="15" numFmtId="168" xfId="0"/>
    <xf applyBorder="1" applyFont="1" borderId="20" fillId="0" fontId="15" numFmtId="0" xfId="0"/>
    <xf applyAlignment="1" applyBorder="1" applyFont="1" borderId="19" fillId="0" fontId="15" numFmtId="0" xfId="0">
      <alignment horizontal="left"/>
    </xf>
    <xf applyBorder="1" applyFont="1" applyNumberFormat="1" borderId="20" fillId="0" fontId="1" numFmtId="165" xfId="1"/>
    <xf applyBorder="1" applyFont="1" applyNumberFormat="1" borderId="21" fillId="0" fontId="15" numFmtId="168" xfId="0"/>
    <xf applyBorder="1" applyFill="1" applyFont="1" applyNumberFormat="1" borderId="6" fillId="10" fontId="15" numFmtId="1" xfId="0"/>
    <xf applyBorder="1" applyFill="1" applyFont="1" applyNumberFormat="1" borderId="6" fillId="10" fontId="15" numFmtId="168" xfId="0"/>
    <xf applyBorder="1" applyFill="1" applyFont="1" borderId="6" fillId="10" fontId="15" numFmtId="0" xfId="0"/>
    <xf applyAlignment="1" applyBorder="1" applyFill="1" applyFont="1" borderId="11" fillId="10" fontId="15" numFmtId="0" xfId="0">
      <alignment horizontal="left"/>
    </xf>
    <xf applyBorder="1" applyFill="1" applyFont="1" applyNumberFormat="1" borderId="6" fillId="10" fontId="15" numFmtId="165" xfId="1"/>
    <xf applyBorder="1" applyFill="1" applyFont="1" applyNumberFormat="1" borderId="12" fillId="10" fontId="15" numFmtId="168" xfId="0"/>
    <xf applyAlignment="1" applyBorder="1" applyFont="1" borderId="11" fillId="0" fontId="15" numFmtId="0" xfId="0">
      <alignment horizontal="left"/>
    </xf>
    <xf applyBorder="1" applyFont="1" applyNumberFormat="1" borderId="6" fillId="0" fontId="1" numFmtId="165" xfId="1"/>
    <xf applyBorder="1" applyFont="1" applyNumberFormat="1" borderId="12" fillId="0" fontId="15" numFmtId="168" xfId="0"/>
    <xf applyBorder="1" applyFont="1" borderId="14" fillId="0" fontId="1" numFmtId="0" xfId="0"/>
    <xf applyFont="1" applyNumberFormat="1" borderId="0" fillId="0" fontId="1" numFmtId="165" xfId="1"/>
    <xf applyBorder="1" applyFont="1" applyNumberFormat="1" borderId="13" fillId="0" fontId="15" numFmtId="168" xfId="0"/>
    <xf applyBorder="1" applyFont="1" borderId="13" fillId="0" fontId="1" numFmtId="0" xfId="0"/>
    <xf applyBorder="1" applyFont="1" applyNumberFormat="1" borderId="6" fillId="0" fontId="15" numFmtId="1" xfId="0"/>
    <xf applyBorder="1" applyFont="1" applyNumberFormat="1" borderId="6" fillId="0" fontId="15" numFmtId="168" xfId="0"/>
    <xf applyBorder="1" applyFont="1" borderId="6" fillId="0" fontId="15" numFmtId="0" xfId="0"/>
    <xf applyAlignment="1" applyBorder="1" applyFill="1" applyFont="1" borderId="18" fillId="7" fontId="4" numFmtId="0" xfId="0">
      <alignment horizontal="center"/>
    </xf>
    <xf applyBorder="1" applyFill="1" applyFont="1" applyNumberFormat="1" borderId="11" fillId="10" fontId="15" numFmtId="1" xfId="0"/>
    <xf applyBorder="1" applyFont="1" applyNumberFormat="1" borderId="11" fillId="0" fontId="15" numFmtId="1" xfId="0"/>
    <xf applyAlignment="1" applyBorder="1" applyFill="1" applyFont="1" borderId="16" fillId="7" fontId="4" numFmtId="0" xfId="0">
      <alignment horizontal="center"/>
    </xf>
    <xf applyBorder="1" applyFill="1" applyFont="1" applyNumberFormat="1" borderId="18" fillId="7" fontId="14" numFmtId="165" xfId="1"/>
    <xf applyBorder="1" applyFont="1" applyNumberFormat="1" borderId="19" fillId="0" fontId="1" numFmtId="165" xfId="1"/>
    <xf applyBorder="1" applyFill="1" applyFont="1" applyNumberFormat="1" borderId="11" fillId="10" fontId="15" numFmtId="165" xfId="1"/>
    <xf applyBorder="1" applyFont="1" applyNumberFormat="1" borderId="11" fillId="0" fontId="1" numFmtId="165" xfId="1"/>
    <xf applyBorder="1" applyFont="1" applyNumberFormat="1" borderId="14" fillId="0" fontId="1" numFmtId="165" xfId="1"/>
    <xf applyAlignment="1" applyBorder="1" applyFill="1" applyFont="1" applyNumberFormat="1" borderId="16" fillId="7" fontId="4" numFmtId="168" xfId="0">
      <alignment horizontal="center"/>
    </xf>
    <xf applyBorder="1" applyFont="1" applyNumberFormat="1" borderId="13" fillId="0" fontId="1" numFmtId="168" xfId="0"/>
    <xf applyBorder="1" applyFont="1" applyNumberFormat="1" borderId="21" fillId="0" fontId="1" numFmtId="1" xfId="0"/>
    <xf applyBorder="1" applyFont="1" applyNumberFormat="1" borderId="19" fillId="0" fontId="15" numFmtId="168" xfId="0"/>
    <xf applyBorder="1" applyFill="1" applyFont="1" applyNumberFormat="1" borderId="12" fillId="10" fontId="15" numFmtId="1" xfId="0"/>
    <xf applyBorder="1" applyFill="1" applyFont="1" applyNumberFormat="1" borderId="11" fillId="10" fontId="15" numFmtId="168" xfId="0"/>
    <xf applyBorder="1" applyFont="1" applyNumberFormat="1" borderId="12" fillId="0" fontId="15" numFmtId="1" xfId="0"/>
    <xf applyBorder="1" applyFont="1" applyNumberFormat="1" borderId="11" fillId="0" fontId="15" numFmtId="168" xfId="0"/>
    <xf applyAlignment="1" borderId="0" fillId="0" fontId="0" numFmtId="0" xfId="0">
      <alignment horizontal="center" vertical="center" wrapText="1"/>
    </xf>
    <xf applyAlignment="1" borderId="0" fillId="0" fontId="0" numFmtId="0" xfId="0">
      <alignment wrapText="1"/>
    </xf>
    <xf applyAlignment="1" borderId="0" fillId="0" fontId="0" numFmtId="0" xfId="0">
      <alignment vertical="center" wrapText="1"/>
    </xf>
    <xf applyAlignment="1" borderId="0" fillId="0" fontId="0" numFmtId="0" xfId="0">
      <alignment horizontal="left" vertical="center"/>
    </xf>
    <xf applyAlignment="1" applyBorder="1" borderId="17" fillId="0" fontId="0" numFmtId="0" xfId="0">
      <alignment horizontal="left" vertical="center"/>
    </xf>
    <xf applyAlignment="1" applyFont="1" applyNumberFormat="1" borderId="0" fillId="0" fontId="1" numFmtId="168" xfId="0">
      <alignment horizontal="left" vertical="center" wrapText="1"/>
    </xf>
    <xf applyAlignment="1" applyFont="1" applyNumberFormat="1" borderId="0" fillId="0" fontId="1" numFmtId="3" xfId="0">
      <alignment horizontal="left" vertical="center" wrapText="1"/>
    </xf>
    <xf applyAlignment="1" applyBorder="1" borderId="17" fillId="0" fontId="0" numFmtId="0" xfId="0">
      <alignment wrapText="1"/>
    </xf>
    <xf applyAlignment="1" borderId="0" fillId="0" fontId="0" numFmtId="0" quotePrefix="1" xfId="0">
      <alignment vertical="center" wrapText="1"/>
    </xf>
    <xf applyAlignment="1" borderId="0" fillId="0" fontId="0" numFmtId="0" xfId="0">
      <alignment horizontal="center" vertical="center"/>
    </xf>
    <xf applyAlignment="1" applyNumberFormat="1" borderId="0" fillId="0" fontId="0" numFmtId="3" xfId="0">
      <alignment horizontal="center" vertical="center"/>
    </xf>
    <xf applyAlignment="1" applyNumberFormat="1" borderId="0" fillId="0" fontId="0" numFmtId="164" xfId="0">
      <alignment horizontal="center" vertical="center"/>
    </xf>
    <xf applyAlignment="1" applyBorder="1" applyNumberFormat="1" borderId="17" fillId="0" fontId="0" numFmtId="164" xfId="0">
      <alignment horizontal="center" vertical="center"/>
    </xf>
    <xf applyAlignment="1" applyFont="1" borderId="0" fillId="0" fontId="6" numFmtId="0" xfId="0">
      <alignment horizontal="left" wrapText="1"/>
    </xf>
    <xf applyFill="1" applyFont="1" applyNumberFormat="1" borderId="0" fillId="6" fontId="13" numFmtId="3" xfId="0"/>
    <xf applyAlignment="1" applyFont="1" borderId="0" fillId="0" fontId="7" numFmtId="0" xfId="0">
      <alignment horizontal="left" wrapText="1"/>
    </xf>
    <xf applyAlignment="1" applyFont="1" borderId="0" fillId="0" fontId="10" numFmtId="0" xfId="0">
      <alignment horizontal="left"/>
    </xf>
    <xf applyAlignment="1" applyFont="1" borderId="0" fillId="0" fontId="2" numFmtId="0" xfId="0">
      <alignment horizontal="left" wrapText="1"/>
    </xf>
    <xf applyAlignment="1" applyFont="1" borderId="0" fillId="0" fontId="6" numFmtId="0" xfId="0">
      <alignment horizontal="left" wrapText="1"/>
    </xf>
    <xf applyAlignment="1" applyFont="1" borderId="0" fillId="0" fontId="7" numFmtId="0" xfId="0">
      <alignment horizontal="left" wrapText="1"/>
    </xf>
    <xf applyAlignment="1" applyFill="1" applyFont="1" borderId="0" fillId="2" fontId="9" numFmtId="0" xfId="0">
      <alignment horizontal="left" vertical="top" wrapText="1"/>
    </xf>
    <xf applyAlignment="1" applyFill="1" applyFont="1" borderId="0" fillId="3" fontId="9" numFmtId="0" xfId="0">
      <alignment horizontal="left" vertical="top" wrapText="1"/>
    </xf>
    <xf applyAlignment="1" applyFont="1" borderId="0" fillId="0" fontId="10" numFmtId="0" xfId="0">
      <alignment wrapText="1"/>
    </xf>
    <xf applyAlignment="1" applyFont="1" borderId="0" fillId="0" fontId="10" numFmtId="0" xfId="4">
      <alignment horizontal="left"/>
    </xf>
    <xf applyFill="1" applyFont="1" borderId="0" fillId="0" fontId="10" numFmtId="0" xfId="4"/>
    <xf applyAlignment="1" applyFill="1" applyFont="1" borderId="0" fillId="2" fontId="9" numFmtId="0" xfId="0">
      <alignment horizontal="center" wrapText="1"/>
    </xf>
    <xf applyAlignment="1" borderId="0" fillId="0" fontId="0" numFmtId="0" xfId="0">
      <alignment horizontal="center" vertical="center" wrapText="1"/>
    </xf>
    <xf applyAlignment="1" applyBorder="1" borderId="17" fillId="0" fontId="0" numFmtId="0" xfId="0">
      <alignment horizontal="center" vertical="center" wrapText="1"/>
    </xf>
    <xf applyAlignment="1" borderId="0" fillId="0" fontId="0" numFmtId="0" xfId="0">
      <alignment horizontal="left" vertical="center"/>
    </xf>
    <xf applyAlignment="1" applyBorder="1" borderId="17" fillId="0" fontId="0" numFmtId="0" xfId="0">
      <alignment horizontal="left" vertical="center"/>
    </xf>
    <xf applyAlignment="1" applyBorder="1" applyNumberFormat="1" borderId="0" fillId="0" fontId="8" numFmtId="1" xfId="4">
      <alignment horizontal="center" vertical="center" wrapText="1"/>
    </xf>
    <xf applyAlignment="1" applyBorder="1" applyNumberFormat="1" borderId="17" fillId="0" fontId="8" numFmtId="1" xfId="4">
      <alignment horizontal="center" vertical="center" wrapText="1"/>
    </xf>
    <xf applyAlignment="1" applyBorder="1" applyFill="1" applyFont="1" borderId="9" fillId="6" fontId="2" numFmtId="0" xfId="0">
      <alignment horizontal="center"/>
    </xf>
    <xf applyAlignment="1" applyBorder="1" applyFill="1" applyFont="1" borderId="10" fillId="6" fontId="2" numFmtId="0" xfId="0">
      <alignment horizontal="center"/>
    </xf>
    <xf applyAlignment="1" applyBorder="1" applyFill="1" applyFont="1" borderId="22" fillId="7" fontId="4" numFmtId="0" xfId="0">
      <alignment horizontal="center"/>
    </xf>
    <xf applyAlignment="1" applyBorder="1" applyFill="1" applyFont="1" borderId="24" fillId="7" fontId="4" numFmtId="0" xfId="0">
      <alignment horizontal="center"/>
    </xf>
    <xf applyAlignment="1" applyBorder="1" applyFill="1" applyFont="1" borderId="23" fillId="7" fontId="4" numFmtId="0" xfId="0">
      <alignment horizontal="center"/>
    </xf>
    <xf applyAlignment="1" applyFill="1" borderId="0" fillId="9" fontId="0" numFmtId="0" xfId="0">
      <alignment horizontal="center" wrapText="1"/>
    </xf>
    <xf applyAlignment="1" applyFill="1" applyFont="1" applyNumberFormat="1" borderId="0" fillId="6" fontId="11" numFmtId="3" xfId="0">
      <alignment horizontal="center" vertical="center" wrapText="1"/>
    </xf>
    <xf applyAlignment="1" applyFill="1" applyNumberFormat="1" borderId="0" fillId="6" fontId="0" numFmtId="3" xfId="0">
      <alignment horizontal="center" vertical="center" wrapText="1"/>
    </xf>
    <xf borderId="0" fillId="0" fontId="8" numFmtId="0" xfId="4"/>
  </cellXfs>
  <cellStyles count="5">
    <cellStyle builtinId="3" name="Comma" xfId="1"/>
    <cellStyle builtinId="4" name="Currency" xfId="2"/>
    <cellStyle builtinId="8" name="Hyperlink" xfId="4"/>
    <cellStyle builtinId="0" name="Normal" xfId="0"/>
    <cellStyle builtinId="5" name="Percent" xfId="3"/>
  </cellStyles>
  <dxfs count="0"/>
  <tableStyles count="0" defaultPivotStyle="PivotStyleLight16" defaultTableStyle="TableStyleMedium2"/>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arget="worksheets/sheet2.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theme/theme1.xml><?xml version="1.0" encoding="utf-8"?>
<a:theme xmlns:a="http://schemas.openxmlformats.org/drawingml/2006/main" name="Office Theme">
  <a:themeElements>
    <a:clrScheme name="Angles Custom">
      <a:dk1>
        <a:sysClr lastClr="000000" val="windowText"/>
      </a:dk1>
      <a:lt1>
        <a:sysClr lastClr="FFFFFF" val="window"/>
      </a:lt1>
      <a:dk2>
        <a:srgbClr val="434342"/>
      </a:dk2>
      <a:lt2>
        <a:srgbClr val="CDD7D9"/>
      </a:lt2>
      <a:accent1>
        <a:srgbClr val="797B7E"/>
      </a:accent1>
      <a:accent2>
        <a:srgbClr val="F96A1B"/>
      </a:accent2>
      <a:accent3>
        <a:srgbClr val="08A1D9"/>
      </a:accent3>
      <a:accent4>
        <a:srgbClr val="7C984A"/>
      </a:accent4>
      <a:accent5>
        <a:srgbClr val="C2AD8D"/>
      </a:accent5>
      <a:accent6>
        <a:srgbClr val="506E94"/>
      </a:accent6>
      <a:hlink>
        <a:srgbClr val="5F5F5F"/>
      </a:hlink>
      <a:folHlink>
        <a:srgbClr val="969696"/>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2.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Z100"/>
  <sheetViews>
    <sheetView workbookViewId="0" zoomScaleNormal="100">
      <pane activePane="bottomRight" state="frozen" topLeftCell="C12" xSplit="2" ySplit="1"/>
      <selection activeCell="B1" pane="topRight" sqref="B1"/>
      <selection activeCell="A2" pane="bottomLeft" sqref="A2"/>
      <selection activeCell="K1" pane="bottomRight" sqref="K1:K1048576"/>
    </sheetView>
  </sheetViews>
  <sheetFormatPr defaultColWidth="9.140625" defaultRowHeight="12"/>
  <cols>
    <col min="2" max="2" customWidth="true" style="19" width="15.28515625" collapsed="false"/>
    <col min="3" max="3" bestFit="true" customWidth="true" style="15" width="13.42578125" collapsed="false"/>
    <col min="4" max="6" bestFit="true" customWidth="true" style="15" width="9.140625" collapsed="false"/>
    <col min="7" max="8" bestFit="true" customWidth="true" style="15" width="10.5703125" collapsed="false"/>
    <col min="9" max="9" bestFit="true" customWidth="true" style="15" width="9.140625" collapsed="false"/>
    <col min="10" max="10" bestFit="true" customWidth="true" style="15" width="8.7109375" collapsed="false"/>
    <col min="11" max="13" bestFit="true" customWidth="true" style="15" width="8.5703125" collapsed="false"/>
    <col min="14" max="14" bestFit="true" customWidth="true" style="15" width="16.7109375" collapsed="false"/>
    <col min="15" max="15" bestFit="true" customWidth="true" style="15" width="19.5703125" collapsed="false"/>
    <col min="16" max="16" bestFit="true" customWidth="true" style="16" width="22.42578125" collapsed="false"/>
    <col min="17" max="17" bestFit="true" customWidth="true" style="11" width="17.140625" collapsed="false"/>
    <col min="18" max="18" bestFit="true" customWidth="true" style="11" width="19.85546875" collapsed="false"/>
    <col min="19" max="19" bestFit="true" customWidth="true" style="16" width="29.5703125" collapsed="false"/>
    <col min="20" max="20" bestFit="true" customWidth="true" style="11" width="13.28515625" collapsed="false"/>
    <col min="21" max="21" bestFit="true" customWidth="true" style="11" width="17.140625" collapsed="false"/>
    <col min="22" max="22" bestFit="true" customWidth="true" width="17.140625" collapsed="false"/>
    <col min="23" max="23" bestFit="true" customWidth="true" style="11" width="22.140625" collapsed="false"/>
    <col min="24" max="24" bestFit="true" customWidth="true" style="11" width="21.85546875" collapsed="false"/>
    <col min="25" max="25" bestFit="true" customWidth="true" style="16" width="26.0" collapsed="false"/>
  </cols>
  <sheetData>
    <row customFormat="1" r="1" s="12" spans="1:25">
      <c r="A1" s="12" t="s">
        <v>47</v>
      </c>
      <c r="B1" s="8" t="s">
        <v>29</v>
      </c>
      <c r="D1" s="9" t="s">
        <v>30</v>
      </c>
      <c r="E1" t="s">
        <v>100</v>
      </c>
      <c r="F1" t="s">
        <v>101</v>
      </c>
      <c r="G1" t="s">
        <v>3</v>
      </c>
      <c r="H1" t="s">
        <v>4</v>
      </c>
      <c r="I1" t="s">
        <v>5</v>
      </c>
      <c r="J1" t="s">
        <v>6</v>
      </c>
      <c r="K1" s="9" t="s">
        <v>7</v>
      </c>
      <c r="L1" s="9" t="s">
        <v>31</v>
      </c>
      <c r="M1" s="9" t="s">
        <v>28</v>
      </c>
      <c r="N1" s="9" t="s">
        <v>32</v>
      </c>
      <c r="O1" s="9" t="s">
        <v>33</v>
      </c>
      <c r="P1" s="10" t="s">
        <v>34</v>
      </c>
      <c r="Q1" s="11" t="s">
        <v>35</v>
      </c>
      <c r="R1" s="11" t="s">
        <v>36</v>
      </c>
      <c r="S1" s="10" t="s">
        <v>37</v>
      </c>
      <c r="T1" s="11" t="s">
        <v>38</v>
      </c>
      <c r="U1" s="11" t="s">
        <v>40</v>
      </c>
      <c r="V1" s="12" t="s">
        <v>40</v>
      </c>
      <c r="W1" s="11" t="s">
        <v>41</v>
      </c>
      <c r="X1" s="11" t="s">
        <v>39</v>
      </c>
      <c r="Y1" s="10" t="s">
        <v>42</v>
      </c>
    </row>
    <row customHeight="1" hidden="1" ht="14.25" r="2" spans="1:25">
      <c r="A2" s="203" t="s">
        <v>111</v>
      </c>
      <c r="B2" s="13">
        <v>2002</v>
      </c>
      <c r="D2" s="14">
        <v>24500</v>
      </c>
      <c r="E2" s="14">
        <v>29472.99</v>
      </c>
      <c r="F2" s="14">
        <v>30978.34</v>
      </c>
      <c r="G2" s="14">
        <v>32717.88</v>
      </c>
      <c r="H2" s="14">
        <v>34240.74</v>
      </c>
      <c r="I2" s="14">
        <v>36519.47</v>
      </c>
      <c r="J2" s="14">
        <v>38981.67</v>
      </c>
      <c r="K2" s="14">
        <v>37844.25</v>
      </c>
      <c r="L2" s="14">
        <v>37262.230000000003</v>
      </c>
      <c r="M2" s="106">
        <v>44604</v>
      </c>
      <c r="N2" s="5">
        <v>33820</v>
      </c>
      <c r="O2" s="15">
        <v>37262.230000000003</v>
      </c>
      <c r="Q2" s="5">
        <v>1108</v>
      </c>
      <c r="R2" s="15">
        <v>66156.490000000005</v>
      </c>
      <c r="T2" s="17">
        <v>328</v>
      </c>
      <c r="U2" s="15">
        <v>83976.43</v>
      </c>
      <c r="W2" s="5">
        <v>2344</v>
      </c>
      <c r="X2" s="15">
        <v>45725.67</v>
      </c>
    </row>
    <row customHeight="1" hidden="1" ht="14.25" r="3" spans="1:25">
      <c r="A3" s="203"/>
      <c r="B3" s="13">
        <v>2003</v>
      </c>
      <c r="D3" s="14">
        <v>24500</v>
      </c>
      <c r="E3" s="14">
        <v>30239.34</v>
      </c>
      <c r="F3" s="14">
        <v>31741.84</v>
      </c>
      <c r="G3" s="14">
        <v>33542.51</v>
      </c>
      <c r="H3" s="14">
        <v>35030.58</v>
      </c>
      <c r="I3" s="14">
        <v>37456.67</v>
      </c>
      <c r="J3" s="14">
        <v>39864.35</v>
      </c>
      <c r="K3" s="14">
        <v>38801.47</v>
      </c>
      <c r="L3" s="14">
        <v>38000</v>
      </c>
      <c r="M3" s="106">
        <v>45891</v>
      </c>
      <c r="N3" s="5">
        <v>33425</v>
      </c>
      <c r="O3" s="15">
        <v>38000</v>
      </c>
      <c r="P3" s="18">
        <v>0.02</v>
      </c>
      <c r="Q3" s="5">
        <v>1091</v>
      </c>
      <c r="R3" s="15">
        <v>67768.44</v>
      </c>
      <c r="S3" s="18">
        <v>2.4E-2</v>
      </c>
      <c r="T3" s="17">
        <v>342</v>
      </c>
      <c r="U3" s="15">
        <v>87010.04</v>
      </c>
      <c r="V3" s="7">
        <v>3.5999999999999997E-2</v>
      </c>
      <c r="W3" s="5">
        <v>2287</v>
      </c>
      <c r="X3" s="15">
        <v>46363.43</v>
      </c>
      <c r="Y3" s="18">
        <f>IFERROR((X3-X2)/X2,"")</f>
        <v>1.3947526630008965E-2</v>
      </c>
    </row>
    <row customHeight="1" hidden="1" ht="14.25" r="4" spans="1:25">
      <c r="A4" s="203"/>
      <c r="B4" s="13">
        <v>2004</v>
      </c>
      <c r="D4" s="14">
        <v>24500</v>
      </c>
      <c r="E4" s="14">
        <v>30575.84</v>
      </c>
      <c r="F4" s="14">
        <v>31808.29</v>
      </c>
      <c r="G4" s="14">
        <v>34097</v>
      </c>
      <c r="H4" s="14">
        <v>35632.81</v>
      </c>
      <c r="I4" s="14">
        <v>37967.22</v>
      </c>
      <c r="J4" s="14">
        <v>40214.160000000003</v>
      </c>
      <c r="K4" s="14">
        <v>38891.72</v>
      </c>
      <c r="L4" s="14">
        <v>38381</v>
      </c>
      <c r="M4" s="106">
        <v>46826</v>
      </c>
      <c r="N4" s="5">
        <v>33688</v>
      </c>
      <c r="O4" s="15">
        <v>38381</v>
      </c>
      <c r="P4" s="18">
        <v>1.0026315789473772E-2</v>
      </c>
      <c r="Q4" s="5">
        <v>1069</v>
      </c>
      <c r="R4" s="15">
        <v>69884.75</v>
      </c>
      <c r="S4" s="18">
        <v>3.1228548274093271E-2</v>
      </c>
      <c r="T4" s="17">
        <v>332</v>
      </c>
      <c r="U4" s="15">
        <v>90486.69</v>
      </c>
      <c r="V4" s="7">
        <v>3.9956883136704757E-2</v>
      </c>
      <c r="W4" s="5">
        <v>2300</v>
      </c>
      <c r="X4" s="15">
        <v>47383.75</v>
      </c>
      <c r="Y4" s="18">
        <f ref="Y4:Y67" si="0" t="shared">IFERROR((X4-X3)/X3,"")</f>
        <v>2.2006999913509413E-2</v>
      </c>
    </row>
    <row customHeight="1" hidden="1" ht="14.25" r="5" spans="1:25">
      <c r="A5" s="203"/>
      <c r="B5" s="13">
        <v>2005</v>
      </c>
      <c r="D5" s="5">
        <v>24500</v>
      </c>
      <c r="E5" s="5">
        <v>31543.29</v>
      </c>
      <c r="F5" s="5">
        <v>32742.63</v>
      </c>
      <c r="G5" s="5">
        <v>34920.94</v>
      </c>
      <c r="H5" s="5">
        <v>36456.19</v>
      </c>
      <c r="I5" s="5">
        <v>38964.93</v>
      </c>
      <c r="J5" s="5">
        <v>41139.57</v>
      </c>
      <c r="K5" s="5">
        <v>40397.26</v>
      </c>
      <c r="L5" s="5">
        <v>39284</v>
      </c>
      <c r="M5" s="107">
        <v>47750</v>
      </c>
      <c r="N5" s="5">
        <v>33661</v>
      </c>
      <c r="O5" s="5">
        <v>39284</v>
      </c>
      <c r="P5" s="18">
        <v>2.3527266095203281E-2</v>
      </c>
      <c r="Q5" s="5">
        <v>1225</v>
      </c>
      <c r="R5" s="5">
        <v>71669.600000000006</v>
      </c>
      <c r="S5" s="18">
        <v>2.5539906775083443E-2</v>
      </c>
      <c r="T5" s="17">
        <v>325</v>
      </c>
      <c r="U5" s="5">
        <v>94029.06</v>
      </c>
      <c r="V5" s="18">
        <v>3.9147967507707326E-2</v>
      </c>
      <c r="W5" s="5">
        <v>2328</v>
      </c>
      <c r="X5" s="5">
        <v>48966.32</v>
      </c>
      <c r="Y5" s="18">
        <f si="0" t="shared"/>
        <v>3.339900282269765E-2</v>
      </c>
    </row>
    <row customHeight="1" hidden="1" ht="14.25" r="6" spans="1:25">
      <c r="A6" s="203"/>
      <c r="B6" s="13">
        <v>2006</v>
      </c>
      <c r="D6" s="5">
        <v>24500</v>
      </c>
      <c r="E6" s="5">
        <v>32891.15</v>
      </c>
      <c r="F6" s="5">
        <v>34280.660000000003</v>
      </c>
      <c r="G6" s="5">
        <v>35940.97</v>
      </c>
      <c r="H6" s="5">
        <v>37910.53</v>
      </c>
      <c r="I6" s="5">
        <v>40614.39</v>
      </c>
      <c r="J6" s="5">
        <v>42540.79</v>
      </c>
      <c r="K6" s="5">
        <v>42359.12</v>
      </c>
      <c r="L6" s="5">
        <v>40877</v>
      </c>
      <c r="M6" s="107">
        <v>48106</v>
      </c>
      <c r="N6" s="5">
        <v>34175</v>
      </c>
      <c r="O6" s="5">
        <v>40877</v>
      </c>
      <c r="P6" s="18">
        <v>4.0550860401181055E-2</v>
      </c>
      <c r="Q6" s="5">
        <v>1166</v>
      </c>
      <c r="R6" s="5">
        <v>74352.69</v>
      </c>
      <c r="S6" s="18">
        <v>3.7436932813912582E-2</v>
      </c>
      <c r="T6" s="17">
        <v>322</v>
      </c>
      <c r="U6" s="5">
        <v>97725.22</v>
      </c>
      <c r="V6" s="18">
        <v>3.9308698821406862E-2</v>
      </c>
      <c r="W6" s="5">
        <v>2371</v>
      </c>
      <c r="X6" s="5">
        <v>50772.51</v>
      </c>
      <c r="Y6" s="18">
        <f si="0" t="shared"/>
        <v>3.6886374144514074E-2</v>
      </c>
    </row>
    <row customHeight="1" hidden="1" ht="14.25" r="7" spans="1:25">
      <c r="A7" s="203"/>
      <c r="B7" s="13">
        <v>2007</v>
      </c>
      <c r="D7" s="5">
        <v>25500</v>
      </c>
      <c r="E7" s="5">
        <v>34407.57</v>
      </c>
      <c r="F7" s="5">
        <v>36053.29</v>
      </c>
      <c r="G7" s="5">
        <v>37837.980000000003</v>
      </c>
      <c r="H7" s="5">
        <v>40017.54</v>
      </c>
      <c r="I7" s="5">
        <v>42747.07</v>
      </c>
      <c r="J7" s="5">
        <v>45064.04</v>
      </c>
      <c r="K7" s="5">
        <v>44738.78</v>
      </c>
      <c r="L7" s="5">
        <v>42922</v>
      </c>
      <c r="M7" s="107">
        <v>50758</v>
      </c>
      <c r="N7" s="5">
        <v>34444</v>
      </c>
      <c r="O7" s="5">
        <v>42922</v>
      </c>
      <c r="P7" s="18">
        <v>5.0028133180027856E-2</v>
      </c>
      <c r="Q7" s="5">
        <v>1140</v>
      </c>
      <c r="R7" s="5">
        <v>77548.08</v>
      </c>
      <c r="S7" s="18">
        <v>4.2976118281665476E-2</v>
      </c>
      <c r="T7" s="17">
        <v>326</v>
      </c>
      <c r="U7" s="5">
        <v>101901.71</v>
      </c>
      <c r="V7" s="18">
        <v>4.2737074421526078E-2</v>
      </c>
      <c r="W7" s="5">
        <v>2342</v>
      </c>
      <c r="X7" s="5">
        <v>53064.94</v>
      </c>
      <c r="Y7" s="18">
        <f si="0" t="shared"/>
        <v>4.5151007897777755E-2</v>
      </c>
    </row>
    <row customHeight="1" hidden="1" ht="14.25" r="8" spans="1:25">
      <c r="A8" s="203"/>
      <c r="B8" s="13">
        <v>2008</v>
      </c>
      <c r="D8" s="5">
        <v>26500</v>
      </c>
      <c r="E8" s="5">
        <v>36357.82</v>
      </c>
      <c r="F8" s="5">
        <v>38259.26</v>
      </c>
      <c r="G8" s="5">
        <v>40132.519999999997</v>
      </c>
      <c r="H8" s="5">
        <v>42491.82</v>
      </c>
      <c r="I8" s="5">
        <v>45210.67</v>
      </c>
      <c r="J8" s="5">
        <v>47453.35</v>
      </c>
      <c r="K8" s="5">
        <v>48806.74</v>
      </c>
      <c r="L8" s="5">
        <v>45463</v>
      </c>
      <c r="M8" s="107">
        <v>52308</v>
      </c>
      <c r="N8" s="5">
        <v>34823</v>
      </c>
      <c r="O8" s="5">
        <v>45463</v>
      </c>
      <c r="P8" s="18">
        <v>5.9200410046130081E-2</v>
      </c>
      <c r="Q8" s="5">
        <v>1141</v>
      </c>
      <c r="R8" s="5">
        <v>80402.740000000005</v>
      </c>
      <c r="S8" s="18">
        <v>3.6811485210207717E-2</v>
      </c>
      <c r="T8" s="17">
        <v>322</v>
      </c>
      <c r="U8" s="5">
        <v>105985.93</v>
      </c>
      <c r="V8" s="18">
        <v>4.0079994732178603E-2</v>
      </c>
      <c r="W8" s="5">
        <v>2317</v>
      </c>
      <c r="X8" s="5">
        <v>56615.83</v>
      </c>
      <c r="Y8" s="18">
        <f si="0" t="shared"/>
        <v>6.6915933571205385E-2</v>
      </c>
    </row>
    <row customHeight="1" hidden="1" ht="14.25" r="9" spans="1:25">
      <c r="A9" s="203"/>
      <c r="B9" s="13">
        <v>2009</v>
      </c>
      <c r="D9" s="5">
        <v>28000</v>
      </c>
      <c r="E9" s="5">
        <v>38715</v>
      </c>
      <c r="F9" s="5">
        <v>41486</v>
      </c>
      <c r="G9" s="5">
        <v>42863</v>
      </c>
      <c r="H9" s="5">
        <v>45792</v>
      </c>
      <c r="I9" s="5">
        <v>48121</v>
      </c>
      <c r="J9" s="5">
        <v>50689</v>
      </c>
      <c r="K9" s="5">
        <v>52846</v>
      </c>
      <c r="L9" s="5">
        <v>48489.69</v>
      </c>
      <c r="M9" s="107">
        <v>54319</v>
      </c>
      <c r="N9" s="5">
        <v>34744</v>
      </c>
      <c r="O9" s="5">
        <v>48489.69</v>
      </c>
      <c r="P9" s="18">
        <v>6.6574797087741722E-2</v>
      </c>
      <c r="Q9" s="5">
        <v>1158</v>
      </c>
      <c r="R9" s="5">
        <v>83328.89</v>
      </c>
      <c r="S9" s="18">
        <v>3.6393660216057278E-2</v>
      </c>
      <c r="T9" s="17">
        <v>319</v>
      </c>
      <c r="U9" s="5">
        <v>111333.16</v>
      </c>
      <c r="V9" s="18">
        <v>5.0452262861683694E-2</v>
      </c>
      <c r="W9" s="5">
        <v>2334</v>
      </c>
      <c r="X9" s="5">
        <v>60905.120000000003</v>
      </c>
      <c r="Y9" s="18">
        <f si="0" t="shared"/>
        <v>7.5761319758095941E-2</v>
      </c>
    </row>
    <row customHeight="1" hidden="1" ht="14.25" r="10" spans="1:25">
      <c r="A10" s="203"/>
      <c r="B10" s="13">
        <v>2010</v>
      </c>
      <c r="D10" s="5">
        <v>28000</v>
      </c>
      <c r="E10" s="5">
        <v>39887</v>
      </c>
      <c r="F10" s="5">
        <v>42211</v>
      </c>
      <c r="G10" s="5">
        <v>43572</v>
      </c>
      <c r="H10" s="5">
        <v>46286</v>
      </c>
      <c r="I10" s="5">
        <v>49112</v>
      </c>
      <c r="J10" s="5">
        <v>51926</v>
      </c>
      <c r="K10" s="5">
        <v>52279</v>
      </c>
      <c r="L10" s="5">
        <v>49472.62</v>
      </c>
      <c r="M10" s="107">
        <v>55202</v>
      </c>
      <c r="N10" s="5">
        <v>34643</v>
      </c>
      <c r="O10" s="5">
        <v>49472.62</v>
      </c>
      <c r="P10" s="18">
        <v>2.0270907073235644E-2</v>
      </c>
      <c r="Q10" s="5">
        <v>1164</v>
      </c>
      <c r="R10" s="5">
        <v>85525.91</v>
      </c>
      <c r="S10" s="18">
        <v>2.6365645816234906E-2</v>
      </c>
      <c r="T10" s="17">
        <v>314</v>
      </c>
      <c r="U10" s="5">
        <v>115053.53</v>
      </c>
      <c r="V10" s="18">
        <v>3.341654903175284E-2</v>
      </c>
      <c r="W10" s="5">
        <v>2373</v>
      </c>
      <c r="X10" s="5">
        <v>62115.56</v>
      </c>
      <c r="Y10" s="18">
        <f si="0" t="shared"/>
        <v>1.9874191201002395E-2</v>
      </c>
    </row>
    <row customHeight="1" hidden="1" ht="14.25" r="11" spans="1:25">
      <c r="A11" s="203"/>
      <c r="B11" s="13">
        <v>2011</v>
      </c>
      <c r="D11" s="5">
        <v>28000</v>
      </c>
      <c r="E11" s="5">
        <v>39916</v>
      </c>
      <c r="F11" s="5">
        <v>42293</v>
      </c>
      <c r="G11" s="5">
        <v>44121</v>
      </c>
      <c r="H11" s="5">
        <v>46521</v>
      </c>
      <c r="I11" s="5">
        <v>49362</v>
      </c>
      <c r="J11" s="5">
        <v>52527</v>
      </c>
      <c r="K11" s="5">
        <v>53880</v>
      </c>
      <c r="L11" s="5">
        <v>49794</v>
      </c>
      <c r="M11" s="107">
        <v>55759</v>
      </c>
      <c r="N11" s="5">
        <v>33916</v>
      </c>
      <c r="O11" s="5">
        <v>51235</v>
      </c>
      <c r="P11" s="18">
        <v>0.02</v>
      </c>
      <c r="Q11" s="5">
        <v>1173</v>
      </c>
      <c r="R11" s="5">
        <v>87663</v>
      </c>
      <c r="S11" s="18">
        <v>2.5999999999999999E-2</v>
      </c>
      <c r="T11" s="5">
        <v>301</v>
      </c>
      <c r="U11" s="5">
        <v>118667</v>
      </c>
      <c r="V11" s="18">
        <v>3.3000000000000002E-2</v>
      </c>
      <c r="W11" s="5">
        <v>2353</v>
      </c>
      <c r="X11" s="5">
        <v>63046</v>
      </c>
      <c r="Y11" s="18">
        <f si="0" t="shared"/>
        <v>1.4979177520093232E-2</v>
      </c>
    </row>
    <row ht="15" r="12" spans="1:25">
      <c r="B12" s="13">
        <v>2012</v>
      </c>
      <c r="D12" s="5">
        <v>28000</v>
      </c>
      <c r="E12" s="126">
        <v>42843</v>
      </c>
      <c r="F12" s="126">
        <v>45953</v>
      </c>
      <c r="G12" s="126">
        <v>48748</v>
      </c>
      <c r="H12" s="126">
        <v>51281</v>
      </c>
      <c r="I12" s="126">
        <v>54149</v>
      </c>
      <c r="J12" s="126">
        <v>55060</v>
      </c>
      <c r="K12" s="5">
        <v>54814</v>
      </c>
      <c r="L12" s="5">
        <v>51695</v>
      </c>
      <c r="M12" s="5">
        <v>55389</v>
      </c>
      <c r="N12" s="5">
        <v>33938</v>
      </c>
      <c r="O12" s="5">
        <v>51695</v>
      </c>
      <c r="P12" s="18">
        <f>(O12-O11)/O12</f>
        <v>8.8983460682851342E-3</v>
      </c>
      <c r="Q12" s="5">
        <v>1163</v>
      </c>
      <c r="R12" s="5">
        <v>89227</v>
      </c>
      <c r="S12" s="18">
        <f>(R12-R11)/R12</f>
        <v>1.7528326627590303E-2</v>
      </c>
      <c r="T12" s="5">
        <v>301</v>
      </c>
      <c r="U12" s="5">
        <v>122114</v>
      </c>
      <c r="V12" s="18">
        <f>(U12-U11)/U12</f>
        <v>2.8227721637158719E-2</v>
      </c>
      <c r="W12" s="5">
        <v>2226</v>
      </c>
      <c r="X12" s="5">
        <v>63720</v>
      </c>
      <c r="Y12" s="18">
        <f>(X12-X11)/X12</f>
        <v>1.0577526679221594E-2</v>
      </c>
    </row>
    <row ht="15" r="13" spans="1:25">
      <c r="B13" s="13">
        <v>2013</v>
      </c>
      <c r="D13" s="5">
        <v>28000</v>
      </c>
      <c r="E13" s="126">
        <v>43305</v>
      </c>
      <c r="F13" s="126">
        <v>46536</v>
      </c>
      <c r="G13" s="126">
        <v>49320</v>
      </c>
      <c r="H13" s="126">
        <v>52146</v>
      </c>
      <c r="I13" s="126">
        <v>55738</v>
      </c>
      <c r="J13" s="126">
        <v>55804</v>
      </c>
      <c r="K13" s="5">
        <v>58766</v>
      </c>
      <c r="L13" s="5">
        <v>52635</v>
      </c>
      <c r="M13" s="6">
        <v>56065</v>
      </c>
      <c r="N13" s="5">
        <v>34226</v>
      </c>
      <c r="O13" s="5">
        <v>52635</v>
      </c>
      <c r="P13" s="18">
        <f ref="P13:P24" si="1" t="shared">(O13-O12)/O13</f>
        <v>1.7858839175453594E-2</v>
      </c>
      <c r="Q13" s="5">
        <v>1156</v>
      </c>
      <c r="R13" s="5">
        <v>91509</v>
      </c>
      <c r="S13" s="18">
        <f ref="S13:S24" si="2" t="shared">(R13-R12)/R13</f>
        <v>2.49374378476434E-2</v>
      </c>
      <c r="T13" s="5">
        <v>300</v>
      </c>
      <c r="U13" s="5">
        <v>126216</v>
      </c>
      <c r="V13" s="18">
        <f ref="V13:V24" si="3" t="shared">(U13-U12)/U13</f>
        <v>3.2499841541484442E-2</v>
      </c>
      <c r="W13" s="5">
        <v>2164</v>
      </c>
      <c r="X13" s="5">
        <v>66173</v>
      </c>
      <c r="Y13" s="18">
        <f ref="Y13:Y23" si="4" t="shared">(X13-X12)/X13</f>
        <v>3.7069499644870267E-2</v>
      </c>
    </row>
    <row ht="15" r="14" spans="1:25">
      <c r="B14" s="13">
        <v>2014</v>
      </c>
      <c r="D14" s="5">
        <v>28000</v>
      </c>
      <c r="E14" s="126">
        <v>44279</v>
      </c>
      <c r="F14" s="126">
        <v>47592</v>
      </c>
      <c r="G14" s="126">
        <v>50283</v>
      </c>
      <c r="H14" s="126">
        <v>53267</v>
      </c>
      <c r="I14" s="126">
        <v>56628</v>
      </c>
      <c r="J14" s="126">
        <v>57609</v>
      </c>
      <c r="K14" s="5">
        <v>60650</v>
      </c>
      <c r="L14" s="5">
        <v>53878</v>
      </c>
      <c r="M14" s="5">
        <v>56648</v>
      </c>
      <c r="N14" s="5">
        <v>34509</v>
      </c>
      <c r="O14" s="5">
        <v>53878</v>
      </c>
      <c r="P14" s="18">
        <f si="1" t="shared"/>
        <v>2.3070641077991016E-2</v>
      </c>
      <c r="Q14" s="5">
        <v>1154</v>
      </c>
      <c r="R14" s="5">
        <v>93928</v>
      </c>
      <c r="S14" s="18">
        <f si="2" t="shared"/>
        <v>2.5753768844221106E-2</v>
      </c>
      <c r="T14" s="5">
        <v>289</v>
      </c>
      <c r="U14" s="5">
        <v>131912</v>
      </c>
      <c r="V14" s="18">
        <f si="3" t="shared"/>
        <v>4.3180302019528168E-2</v>
      </c>
      <c r="W14" s="5">
        <v>2189</v>
      </c>
      <c r="X14" s="5">
        <v>68640</v>
      </c>
      <c r="Y14" s="18">
        <f si="4" t="shared"/>
        <v>3.5941142191142188E-2</v>
      </c>
    </row>
    <row ht="15" r="15" spans="1:25">
      <c r="B15" s="13">
        <v>2015</v>
      </c>
      <c r="D15" s="5">
        <v>28000</v>
      </c>
      <c r="E15" s="126">
        <v>44713</v>
      </c>
      <c r="F15" s="126">
        <v>48512</v>
      </c>
      <c r="G15" s="126">
        <v>51447</v>
      </c>
      <c r="H15" s="126">
        <v>54532</v>
      </c>
      <c r="I15" s="126">
        <v>58622</v>
      </c>
      <c r="J15" s="126">
        <v>59087</v>
      </c>
      <c r="K15" s="5">
        <v>62534</v>
      </c>
      <c r="L15" s="5">
        <v>55356</v>
      </c>
      <c r="M15" s="5">
        <v>57611</v>
      </c>
      <c r="N15" s="6">
        <v>34725</v>
      </c>
      <c r="O15" s="6">
        <v>55356</v>
      </c>
      <c r="P15" s="18">
        <f si="1" t="shared"/>
        <v>2.6699906062576776E-2</v>
      </c>
      <c r="Q15" s="6">
        <v>1153</v>
      </c>
      <c r="R15" s="6">
        <v>97831</v>
      </c>
      <c r="S15" s="18">
        <f si="2" t="shared"/>
        <v>3.9895329701219451E-2</v>
      </c>
      <c r="T15" s="6">
        <v>287</v>
      </c>
      <c r="U15" s="6">
        <v>138485</v>
      </c>
      <c r="V15" s="18">
        <f si="3" t="shared"/>
        <v>4.7463624219229519E-2</v>
      </c>
      <c r="W15" s="6">
        <v>2233</v>
      </c>
      <c r="X15" s="6">
        <v>70589</v>
      </c>
      <c r="Y15" s="18">
        <f si="4" t="shared"/>
        <v>2.7610534219212626E-2</v>
      </c>
    </row>
    <row ht="15" r="16" spans="1:25">
      <c r="B16" s="13">
        <v>2016</v>
      </c>
      <c r="D16" s="5">
        <v>28000</v>
      </c>
      <c r="E16" s="126">
        <v>45342</v>
      </c>
      <c r="F16" s="126">
        <v>49771</v>
      </c>
      <c r="G16" s="126">
        <v>52331</v>
      </c>
      <c r="H16" s="126">
        <v>55895</v>
      </c>
      <c r="I16" s="126">
        <v>60113</v>
      </c>
      <c r="J16" s="126">
        <v>60395</v>
      </c>
      <c r="K16" s="15">
        <v>63631</v>
      </c>
      <c r="L16" s="15">
        <v>56449</v>
      </c>
      <c r="M16" s="15">
        <v>58479</v>
      </c>
      <c r="N16" s="15">
        <v>34727</v>
      </c>
      <c r="O16" s="15">
        <v>56766</v>
      </c>
      <c r="P16" s="18">
        <f si="1" t="shared"/>
        <v>2.4838811964908572E-2</v>
      </c>
      <c r="Q16" s="15">
        <v>1142</v>
      </c>
      <c r="R16" s="15">
        <v>99924</v>
      </c>
      <c r="S16" s="18">
        <f si="2" t="shared"/>
        <v>2.0945918898362757E-2</v>
      </c>
      <c r="T16" s="15">
        <v>283</v>
      </c>
      <c r="U16" s="15">
        <v>142127</v>
      </c>
      <c r="V16" s="18">
        <f si="3" t="shared"/>
        <v>2.5624969217671521E-2</v>
      </c>
      <c r="W16" s="15">
        <v>2225</v>
      </c>
      <c r="X16" s="15">
        <v>71993</v>
      </c>
      <c r="Y16" s="18">
        <f si="4" t="shared"/>
        <v>1.9501896017668385E-2</v>
      </c>
    </row>
    <row ht="15" r="17" spans="2:25">
      <c r="B17" s="13">
        <v>2017</v>
      </c>
      <c r="D17" s="15">
        <v>33500</v>
      </c>
      <c r="E17" s="126">
        <v>47313</v>
      </c>
      <c r="F17" s="126">
        <v>51272</v>
      </c>
      <c r="G17" s="126">
        <v>53953</v>
      </c>
      <c r="H17" s="126">
        <v>57624</v>
      </c>
      <c r="I17" s="126">
        <v>60629</v>
      </c>
      <c r="J17" s="126">
        <v>62314</v>
      </c>
      <c r="K17" s="15">
        <v>66128</v>
      </c>
      <c r="L17" s="15">
        <v>58287</v>
      </c>
      <c r="M17" s="15">
        <v>59539</v>
      </c>
      <c r="N17" s="15">
        <v>36279</v>
      </c>
      <c r="O17" s="15">
        <v>58287</v>
      </c>
      <c r="P17" s="18">
        <f si="1" t="shared"/>
        <v>2.6095012610015955E-2</v>
      </c>
      <c r="Q17" s="15">
        <v>1140</v>
      </c>
      <c r="R17" s="15">
        <v>102259</v>
      </c>
      <c r="S17" s="18">
        <f si="2" t="shared"/>
        <v>2.2834175964951742E-2</v>
      </c>
      <c r="T17" s="15">
        <v>273</v>
      </c>
      <c r="U17" s="15">
        <v>147825</v>
      </c>
      <c r="V17" s="18">
        <f si="3" t="shared"/>
        <v>3.854557754101133E-2</v>
      </c>
      <c r="W17" s="15">
        <v>2185</v>
      </c>
      <c r="X17" s="15">
        <v>73860</v>
      </c>
      <c r="Y17" s="18">
        <f si="4" t="shared"/>
        <v>2.5277552125643109E-2</v>
      </c>
    </row>
    <row ht="15" r="18" spans="2:25">
      <c r="B18" s="13">
        <v>2018</v>
      </c>
      <c r="D18" s="15">
        <v>33500</v>
      </c>
      <c r="E18" s="126">
        <v>47356</v>
      </c>
      <c r="F18" s="126">
        <v>51648</v>
      </c>
      <c r="G18" s="126">
        <v>53997</v>
      </c>
      <c r="H18" s="126">
        <v>58110</v>
      </c>
      <c r="I18" s="126">
        <v>61381</v>
      </c>
      <c r="J18" s="126">
        <v>62883</v>
      </c>
      <c r="K18" s="15">
        <v>67893</v>
      </c>
      <c r="L18" s="15">
        <v>58765</v>
      </c>
      <c r="M18" s="15">
        <v>60768</v>
      </c>
      <c r="N18" s="15">
        <v>37035</v>
      </c>
      <c r="O18" s="15">
        <v>58765</v>
      </c>
      <c r="P18" s="18">
        <f si="1" t="shared"/>
        <v>8.1340934229558407E-3</v>
      </c>
      <c r="Q18" s="15">
        <v>1133</v>
      </c>
      <c r="R18" s="15">
        <v>103668</v>
      </c>
      <c r="S18" s="18">
        <f si="2" t="shared"/>
        <v>1.3591465061542617E-2</v>
      </c>
      <c r="T18" s="15">
        <v>270</v>
      </c>
      <c r="U18" s="15">
        <v>151327</v>
      </c>
      <c r="V18" s="18">
        <f si="3" t="shared"/>
        <v>2.3141937658183932E-2</v>
      </c>
      <c r="W18" s="15">
        <v>2219</v>
      </c>
      <c r="X18" s="15">
        <v>74895</v>
      </c>
      <c r="Y18" s="18">
        <f si="4" t="shared"/>
        <v>1.3819347085920289E-2</v>
      </c>
    </row>
    <row ht="15" r="19" spans="2:25">
      <c r="B19" s="13">
        <v>2019</v>
      </c>
      <c r="D19" s="15">
        <v>33500</v>
      </c>
      <c r="E19" s="126">
        <v>47658</v>
      </c>
      <c r="F19" s="126">
        <v>51857</v>
      </c>
      <c r="G19" s="126">
        <v>54175</v>
      </c>
      <c r="H19" s="126">
        <v>58230</v>
      </c>
      <c r="I19" s="126">
        <v>61359</v>
      </c>
      <c r="J19" s="126">
        <v>63874</v>
      </c>
      <c r="K19" s="15">
        <v>67427</v>
      </c>
      <c r="L19" s="15">
        <v>59220</v>
      </c>
      <c r="M19" s="15">
        <v>62355</v>
      </c>
      <c r="N19" s="15">
        <v>37386</v>
      </c>
      <c r="O19" s="15">
        <v>59220</v>
      </c>
      <c r="P19" s="18">
        <f si="1" t="shared"/>
        <v>7.6832151300236405E-3</v>
      </c>
      <c r="Q19" s="15">
        <v>1037</v>
      </c>
      <c r="R19" s="15">
        <v>105112</v>
      </c>
      <c r="S19" s="18">
        <f si="2" t="shared"/>
        <v>1.3737727376512672E-2</v>
      </c>
      <c r="T19" s="15">
        <v>268</v>
      </c>
      <c r="U19" s="15">
        <v>154525</v>
      </c>
      <c r="V19" s="18">
        <f si="3" t="shared"/>
        <v>2.069568031062935E-2</v>
      </c>
      <c r="W19" s="15">
        <v>2282</v>
      </c>
      <c r="X19" s="15">
        <v>74889</v>
      </c>
      <c r="Y19" s="18">
        <f si="4" t="shared"/>
        <v>-8.0118575491727753E-5</v>
      </c>
    </row>
    <row ht="15" r="20" spans="2:25">
      <c r="B20" s="13">
        <v>2020</v>
      </c>
      <c r="D20" s="15">
        <v>33500</v>
      </c>
      <c r="E20" s="126">
        <v>48395</v>
      </c>
      <c r="F20" s="126">
        <v>52708</v>
      </c>
      <c r="G20" s="126">
        <v>54729</v>
      </c>
      <c r="H20" s="126">
        <v>58820</v>
      </c>
      <c r="I20" s="126">
        <v>62247</v>
      </c>
      <c r="J20" s="126">
        <v>64915</v>
      </c>
      <c r="K20" s="15">
        <v>68500</v>
      </c>
      <c r="L20" s="15">
        <v>60050</v>
      </c>
      <c r="M20" s="15">
        <v>64172</v>
      </c>
      <c r="N20" s="15">
        <v>37567</v>
      </c>
      <c r="O20" s="15">
        <v>60050</v>
      </c>
      <c r="P20" s="18">
        <f si="1" t="shared"/>
        <v>1.3821815154038301E-2</v>
      </c>
      <c r="Q20" s="15">
        <v>1146</v>
      </c>
      <c r="R20" s="15">
        <v>107336</v>
      </c>
      <c r="S20" s="18">
        <f si="2" t="shared"/>
        <v>2.0719982112245659E-2</v>
      </c>
      <c r="T20" s="15">
        <v>263</v>
      </c>
      <c r="U20" s="15">
        <v>159386</v>
      </c>
      <c r="V20" s="18">
        <f si="3" t="shared"/>
        <v>3.0498287177041897E-2</v>
      </c>
      <c r="W20" s="15">
        <v>2350</v>
      </c>
      <c r="X20" s="15">
        <v>75902</v>
      </c>
      <c r="Y20" s="18">
        <f si="4" t="shared"/>
        <v>1.3346156886511555E-2</v>
      </c>
    </row>
    <row ht="15" r="21" spans="2:25">
      <c r="B21" s="13">
        <v>2021</v>
      </c>
      <c r="D21" s="15">
        <v>33500</v>
      </c>
      <c r="E21" s="126">
        <v>48917</v>
      </c>
      <c r="F21" s="126">
        <v>53225</v>
      </c>
      <c r="G21" s="126">
        <v>55864</v>
      </c>
      <c r="H21" s="126">
        <v>59471</v>
      </c>
      <c r="I21" s="126">
        <v>62828</v>
      </c>
      <c r="J21" s="126">
        <v>65313</v>
      </c>
      <c r="K21" s="15">
        <v>68607</v>
      </c>
      <c r="L21" s="15">
        <v>60656</v>
      </c>
      <c r="M21" s="15">
        <v>65456</v>
      </c>
      <c r="N21" s="15">
        <v>38022</v>
      </c>
      <c r="O21" s="15">
        <v>60656</v>
      </c>
      <c r="P21" s="18">
        <f si="1" t="shared"/>
        <v>9.9907676074914263E-3</v>
      </c>
      <c r="Q21" s="15">
        <v>1156</v>
      </c>
      <c r="R21" s="15">
        <v>108946</v>
      </c>
      <c r="S21" s="18">
        <f si="2" t="shared"/>
        <v>1.4777963394709305E-2</v>
      </c>
      <c r="T21" s="15">
        <v>263</v>
      </c>
      <c r="U21" s="15">
        <v>162203</v>
      </c>
      <c r="V21" s="18">
        <f si="3" t="shared"/>
        <v>1.7367126378673638E-2</v>
      </c>
      <c r="W21" s="15">
        <v>2401</v>
      </c>
      <c r="X21" s="15">
        <v>76463</v>
      </c>
      <c r="Y21" s="18">
        <f si="4" t="shared"/>
        <v>7.3368818905876045E-3</v>
      </c>
    </row>
    <row ht="15" r="22" spans="2:25">
      <c r="B22" s="13">
        <v>2022</v>
      </c>
      <c r="D22" s="15">
        <v>33500</v>
      </c>
      <c r="E22" s="126">
        <v>49904</v>
      </c>
      <c r="F22" s="126">
        <v>53819</v>
      </c>
      <c r="G22" s="126">
        <v>56542</v>
      </c>
      <c r="H22" s="126">
        <v>60247</v>
      </c>
      <c r="I22" s="126">
        <v>63652</v>
      </c>
      <c r="J22" s="126">
        <v>65972</v>
      </c>
      <c r="K22" s="15">
        <v>69920</v>
      </c>
      <c r="L22" s="15">
        <v>61371</v>
      </c>
      <c r="M22" s="15">
        <v>66745</v>
      </c>
      <c r="N22" s="15">
        <v>38020</v>
      </c>
      <c r="O22" s="15">
        <v>61371</v>
      </c>
      <c r="P22" s="18">
        <f si="1" t="shared"/>
        <v>1.1650453797396165E-2</v>
      </c>
      <c r="Q22" s="15">
        <v>1159</v>
      </c>
      <c r="R22" s="15">
        <v>111534</v>
      </c>
      <c r="S22" s="18">
        <f si="2" t="shared"/>
        <v>2.320368676816038E-2</v>
      </c>
      <c r="T22" s="15">
        <v>264</v>
      </c>
      <c r="U22" s="15">
        <v>167047</v>
      </c>
      <c r="V22" s="18">
        <f si="3" t="shared"/>
        <v>2.8997826958879837E-2</v>
      </c>
      <c r="W22" s="15">
        <v>2141</v>
      </c>
      <c r="X22" s="15">
        <v>77567</v>
      </c>
      <c r="Y22" s="18">
        <f si="4" t="shared"/>
        <v>1.4232856756094731E-2</v>
      </c>
    </row>
    <row r="23" spans="2:25">
      <c r="B23" s="13">
        <v>2023</v>
      </c>
      <c r="D23" s="127">
        <v>33500</v>
      </c>
      <c r="E23" s="191">
        <v>51703</v>
      </c>
      <c r="F23" s="191">
        <v>55304</v>
      </c>
      <c r="G23" s="191">
        <v>57610</v>
      </c>
      <c r="H23" s="191">
        <v>61569</v>
      </c>
      <c r="I23" s="191">
        <v>64946</v>
      </c>
      <c r="J23" s="191">
        <v>68470</v>
      </c>
      <c r="K23" s="108">
        <v>71768</v>
      </c>
      <c r="L23" s="108">
        <v>63083</v>
      </c>
      <c r="M23" s="15">
        <v>71699</v>
      </c>
      <c r="N23" s="15">
        <v>38092</v>
      </c>
      <c r="O23" s="15">
        <v>63083</v>
      </c>
      <c r="P23" s="18">
        <f si="1" t="shared"/>
        <v>2.7138848818223611E-2</v>
      </c>
      <c r="Q23" s="15">
        <v>1167</v>
      </c>
      <c r="R23" s="15">
        <v>113508</v>
      </c>
      <c r="S23" s="18">
        <f si="2" t="shared"/>
        <v>1.7390844698171055E-2</v>
      </c>
      <c r="T23" s="15">
        <v>260</v>
      </c>
      <c r="U23" s="15">
        <v>170968</v>
      </c>
      <c r="V23" s="18">
        <f si="3" t="shared"/>
        <v>2.2934116325862151E-2</v>
      </c>
      <c r="W23" s="15">
        <v>2485</v>
      </c>
      <c r="X23" s="15">
        <v>79401</v>
      </c>
      <c r="Y23" s="18">
        <f si="4" t="shared"/>
        <v>2.3097945869699373E-2</v>
      </c>
    </row>
    <row r="24" spans="2:25">
      <c r="B24" s="13">
        <v>2024</v>
      </c>
      <c r="D24" s="15">
        <v>33500</v>
      </c>
      <c r="E24" s="15">
        <v>53281</v>
      </c>
      <c r="F24" s="15">
        <v>56682</v>
      </c>
      <c r="G24" s="15">
        <v>59579</v>
      </c>
      <c r="H24" s="15">
        <v>63022</v>
      </c>
      <c r="I24" s="15">
        <v>66336</v>
      </c>
      <c r="J24" s="15">
        <v>69240</v>
      </c>
      <c r="K24" s="15">
        <v>72536</v>
      </c>
      <c r="L24" s="15">
        <v>64339</v>
      </c>
      <c r="M24" s="15">
        <v>72030</v>
      </c>
      <c r="N24" s="15">
        <v>37982</v>
      </c>
      <c r="O24" s="15">
        <v>64339</v>
      </c>
      <c r="P24" s="18">
        <f si="1" t="shared"/>
        <v>1.9521596543309656E-2</v>
      </c>
      <c r="Q24" s="15">
        <v>1168</v>
      </c>
      <c r="R24" s="15">
        <v>116786</v>
      </c>
      <c r="S24" s="18">
        <f si="2" t="shared"/>
        <v>2.8068432860103094E-2</v>
      </c>
      <c r="T24" s="15">
        <v>262</v>
      </c>
      <c r="U24" s="15">
        <v>175825</v>
      </c>
      <c r="V24" s="18">
        <f si="3" t="shared"/>
        <v>2.7624058012228069E-2</v>
      </c>
      <c r="W24" s="15">
        <v>2538</v>
      </c>
      <c r="X24" s="15">
        <v>84407</v>
      </c>
      <c r="Y24" s="18">
        <f si="0" t="shared"/>
        <v>6.3047064898426972E-2</v>
      </c>
    </row>
    <row r="25" spans="2:25">
      <c r="Q25" s="15"/>
      <c r="R25" s="15"/>
      <c r="T25" s="15"/>
      <c r="U25" s="15"/>
      <c r="W25" s="15"/>
      <c r="X25" s="15"/>
      <c r="Y25" s="18">
        <f si="0" t="shared"/>
        <v>-1</v>
      </c>
    </row>
    <row r="26" spans="2:25">
      <c r="Q26" s="15"/>
      <c r="R26" s="15"/>
      <c r="T26" s="15"/>
      <c r="U26" s="15"/>
      <c r="W26" s="15"/>
      <c r="X26" s="15"/>
      <c r="Y26" s="18" t="str">
        <f si="0" t="shared"/>
        <v/>
      </c>
    </row>
    <row r="27" spans="2:25">
      <c r="B27" s="13"/>
      <c r="Q27" s="15"/>
      <c r="R27" s="15"/>
      <c r="T27" s="15"/>
      <c r="U27" s="15"/>
      <c r="W27" s="15"/>
      <c r="X27" s="15"/>
      <c r="Y27" s="18" t="str">
        <f si="0" t="shared"/>
        <v/>
      </c>
    </row>
    <row r="28" spans="2:25">
      <c r="B28" s="13"/>
      <c r="Q28" s="15"/>
      <c r="R28" s="15"/>
      <c r="T28" s="15"/>
      <c r="U28" s="15"/>
      <c r="W28" s="15"/>
      <c r="X28" s="15"/>
      <c r="Y28" s="18" t="str">
        <f si="0" t="shared"/>
        <v/>
      </c>
    </row>
    <row r="29" spans="2:25">
      <c r="B29" s="13"/>
      <c r="Q29" s="15"/>
      <c r="R29" s="15"/>
      <c r="T29" s="15"/>
      <c r="U29" s="15"/>
      <c r="W29" s="15"/>
      <c r="X29" s="15"/>
      <c r="Y29" s="18" t="str">
        <f si="0" t="shared"/>
        <v/>
      </c>
    </row>
    <row r="30" spans="2:25">
      <c r="B30" s="13"/>
      <c r="Q30" s="15"/>
      <c r="R30" s="15"/>
      <c r="T30" s="15"/>
      <c r="U30" s="15"/>
      <c r="W30" s="15"/>
      <c r="X30" s="15"/>
      <c r="Y30" s="18" t="str">
        <f si="0" t="shared"/>
        <v/>
      </c>
    </row>
    <row r="31" spans="2:25">
      <c r="B31" s="13"/>
      <c r="Q31" s="15"/>
      <c r="R31" s="15"/>
      <c r="T31" s="15"/>
      <c r="U31" s="15"/>
      <c r="W31" s="15"/>
      <c r="X31" s="15"/>
      <c r="Y31" s="18" t="str">
        <f si="0" t="shared"/>
        <v/>
      </c>
    </row>
    <row r="32" spans="2:25">
      <c r="B32" s="13"/>
      <c r="Q32" s="15"/>
      <c r="R32" s="15"/>
      <c r="T32" s="15"/>
      <c r="U32" s="15"/>
      <c r="W32" s="15"/>
      <c r="X32" s="15"/>
      <c r="Y32" s="18" t="str">
        <f si="0" t="shared"/>
        <v/>
      </c>
    </row>
    <row r="33" spans="2:25">
      <c r="B33" s="13"/>
      <c r="Q33" s="15"/>
      <c r="R33" s="15"/>
      <c r="T33" s="15"/>
      <c r="U33" s="15"/>
      <c r="W33" s="15"/>
      <c r="X33" s="15"/>
      <c r="Y33" s="18" t="str">
        <f si="0" t="shared"/>
        <v/>
      </c>
    </row>
    <row r="34" spans="2:25">
      <c r="B34" s="13"/>
      <c r="Q34" s="15"/>
      <c r="R34" s="15"/>
      <c r="T34" s="15"/>
      <c r="U34" s="15"/>
      <c r="W34" s="15"/>
      <c r="X34" s="15"/>
      <c r="Y34" s="18" t="str">
        <f si="0" t="shared"/>
        <v/>
      </c>
    </row>
    <row r="35" spans="2:25">
      <c r="B35" s="13"/>
      <c r="Q35" s="15"/>
      <c r="R35" s="15"/>
      <c r="T35" s="15"/>
      <c r="U35" s="15"/>
      <c r="W35" s="15"/>
      <c r="X35" s="15"/>
      <c r="Y35" s="18" t="str">
        <f si="0" t="shared"/>
        <v/>
      </c>
    </row>
    <row r="36" spans="2:25">
      <c r="B36" s="13"/>
      <c r="Q36" s="15"/>
      <c r="R36" s="15"/>
      <c r="T36" s="15"/>
      <c r="U36" s="15"/>
      <c r="W36" s="15"/>
      <c r="X36" s="15"/>
      <c r="Y36" s="18" t="str">
        <f si="0" t="shared"/>
        <v/>
      </c>
    </row>
    <row r="37" spans="2:25">
      <c r="B37" s="13"/>
      <c r="Q37" s="15"/>
      <c r="R37" s="15"/>
      <c r="T37" s="15"/>
      <c r="U37" s="15"/>
      <c r="W37" s="15"/>
      <c r="X37" s="15"/>
      <c r="Y37" s="18" t="str">
        <f si="0" t="shared"/>
        <v/>
      </c>
    </row>
    <row r="38" spans="2:25">
      <c r="B38" s="13"/>
      <c r="Q38" s="15"/>
      <c r="R38" s="15"/>
      <c r="T38" s="15"/>
      <c r="U38" s="15"/>
      <c r="W38" s="15"/>
      <c r="X38" s="15"/>
      <c r="Y38" s="18" t="str">
        <f si="0" t="shared"/>
        <v/>
      </c>
    </row>
    <row r="39" spans="2:25">
      <c r="B39" s="13"/>
      <c r="Q39" s="15"/>
      <c r="R39" s="15"/>
      <c r="T39" s="15"/>
      <c r="U39" s="15"/>
      <c r="W39" s="15"/>
      <c r="X39" s="15"/>
      <c r="Y39" s="18" t="str">
        <f si="0" t="shared"/>
        <v/>
      </c>
    </row>
    <row r="40" spans="2:25">
      <c r="B40" s="13"/>
      <c r="Q40" s="15"/>
      <c r="R40" s="15"/>
      <c r="T40" s="15"/>
      <c r="U40" s="15"/>
      <c r="W40" s="15"/>
      <c r="X40" s="15"/>
      <c r="Y40" s="18" t="str">
        <f si="0" t="shared"/>
        <v/>
      </c>
    </row>
    <row r="41" spans="2:25">
      <c r="B41" s="13"/>
      <c r="Q41" s="15"/>
      <c r="R41" s="15"/>
      <c r="T41" s="15"/>
      <c r="U41" s="15"/>
      <c r="W41" s="15"/>
      <c r="X41" s="15"/>
      <c r="Y41" s="18" t="str">
        <f si="0" t="shared"/>
        <v/>
      </c>
    </row>
    <row r="42" spans="2:25">
      <c r="B42" s="13"/>
      <c r="Q42" s="15"/>
      <c r="R42" s="15"/>
      <c r="T42" s="15"/>
      <c r="U42" s="15"/>
      <c r="W42" s="15"/>
      <c r="X42" s="15"/>
      <c r="Y42" s="18" t="str">
        <f si="0" t="shared"/>
        <v/>
      </c>
    </row>
    <row r="43" spans="2:25">
      <c r="B43" s="13"/>
      <c r="Q43" s="15"/>
      <c r="R43" s="15"/>
      <c r="T43" s="15"/>
      <c r="U43" s="15"/>
      <c r="W43" s="15"/>
      <c r="X43" s="15"/>
      <c r="Y43" s="18" t="str">
        <f si="0" t="shared"/>
        <v/>
      </c>
    </row>
    <row r="44" spans="2:25">
      <c r="B44" s="13"/>
      <c r="Q44" s="15"/>
      <c r="R44" s="15"/>
      <c r="T44" s="15"/>
      <c r="U44" s="15"/>
      <c r="W44" s="15"/>
      <c r="X44" s="15"/>
      <c r="Y44" s="18" t="str">
        <f si="0" t="shared"/>
        <v/>
      </c>
    </row>
    <row r="45" spans="2:25">
      <c r="B45" s="13"/>
      <c r="Q45" s="15"/>
      <c r="R45" s="15"/>
      <c r="T45" s="15"/>
      <c r="U45" s="15"/>
      <c r="W45" s="15"/>
      <c r="X45" s="15"/>
      <c r="Y45" s="18" t="str">
        <f si="0" t="shared"/>
        <v/>
      </c>
    </row>
    <row r="46" spans="2:25">
      <c r="B46" s="13"/>
      <c r="Q46" s="15"/>
      <c r="R46" s="15"/>
      <c r="T46" s="15"/>
      <c r="U46" s="15"/>
      <c r="W46" s="15"/>
      <c r="X46" s="15"/>
      <c r="Y46" s="18" t="str">
        <f si="0" t="shared"/>
        <v/>
      </c>
    </row>
    <row r="47" spans="2:25">
      <c r="B47" s="13"/>
      <c r="Q47" s="15"/>
      <c r="R47" s="15"/>
      <c r="T47" s="15"/>
      <c r="U47" s="15"/>
      <c r="W47" s="15"/>
      <c r="X47" s="15"/>
      <c r="Y47" s="18" t="str">
        <f si="0" t="shared"/>
        <v/>
      </c>
    </row>
    <row r="48" spans="2:25">
      <c r="B48" s="13"/>
      <c r="Q48" s="15"/>
      <c r="R48" s="15"/>
      <c r="T48" s="15"/>
      <c r="U48" s="15"/>
      <c r="W48" s="15"/>
      <c r="X48" s="15"/>
      <c r="Y48" s="18" t="str">
        <f si="0" t="shared"/>
        <v/>
      </c>
    </row>
    <row r="49" spans="2:25">
      <c r="B49" s="13"/>
      <c r="Q49" s="15"/>
      <c r="R49" s="15"/>
      <c r="T49" s="15"/>
      <c r="U49" s="15"/>
      <c r="W49" s="15"/>
      <c r="X49" s="15"/>
      <c r="Y49" s="18" t="str">
        <f si="0" t="shared"/>
        <v/>
      </c>
    </row>
    <row r="50" spans="2:25">
      <c r="B50" s="13"/>
      <c r="Q50" s="15"/>
      <c r="R50" s="15"/>
      <c r="T50" s="15"/>
      <c r="U50" s="15"/>
      <c r="W50" s="15"/>
      <c r="X50" s="15"/>
      <c r="Y50" s="18" t="str">
        <f si="0" t="shared"/>
        <v/>
      </c>
    </row>
    <row r="51" spans="2:25">
      <c r="B51" s="13"/>
      <c r="Q51" s="15"/>
      <c r="R51" s="15"/>
      <c r="T51" s="15"/>
      <c r="U51" s="15"/>
      <c r="W51" s="15"/>
      <c r="X51" s="15"/>
      <c r="Y51" s="18" t="str">
        <f si="0" t="shared"/>
        <v/>
      </c>
    </row>
    <row r="52" spans="2:25">
      <c r="B52" s="13"/>
      <c r="Q52" s="15"/>
      <c r="R52" s="15"/>
      <c r="T52" s="15"/>
      <c r="U52" s="15"/>
      <c r="W52" s="15"/>
      <c r="X52" s="15"/>
      <c r="Y52" s="18" t="str">
        <f si="0" t="shared"/>
        <v/>
      </c>
    </row>
    <row r="53" spans="2:25">
      <c r="B53" s="13"/>
      <c r="Q53" s="15"/>
      <c r="R53" s="15"/>
      <c r="T53" s="15"/>
      <c r="U53" s="15"/>
      <c r="W53" s="15"/>
      <c r="X53" s="15"/>
      <c r="Y53" s="18" t="str">
        <f si="0" t="shared"/>
        <v/>
      </c>
    </row>
    <row r="54" spans="2:25">
      <c r="B54" s="13"/>
      <c r="Q54" s="15"/>
      <c r="R54" s="15"/>
      <c r="T54" s="15"/>
      <c r="U54" s="15"/>
      <c r="W54" s="15"/>
      <c r="X54" s="15"/>
      <c r="Y54" s="18" t="str">
        <f si="0" t="shared"/>
        <v/>
      </c>
    </row>
    <row r="55" spans="2:25">
      <c r="B55" s="13"/>
      <c r="Q55" s="15"/>
      <c r="R55" s="15"/>
      <c r="T55" s="15"/>
      <c r="U55" s="15"/>
      <c r="W55" s="15"/>
      <c r="X55" s="15"/>
      <c r="Y55" s="18" t="str">
        <f si="0" t="shared"/>
        <v/>
      </c>
    </row>
    <row r="56" spans="2:25">
      <c r="B56" s="13"/>
      <c r="Q56" s="15"/>
      <c r="R56" s="15"/>
      <c r="T56" s="15"/>
      <c r="U56" s="15"/>
      <c r="W56" s="15"/>
      <c r="X56" s="15"/>
      <c r="Y56" s="18" t="str">
        <f si="0" t="shared"/>
        <v/>
      </c>
    </row>
    <row r="57" spans="2:25">
      <c r="B57" s="13"/>
      <c r="Q57" s="15"/>
      <c r="R57" s="15"/>
      <c r="T57" s="15"/>
      <c r="U57" s="15"/>
      <c r="W57" s="15"/>
      <c r="X57" s="15"/>
      <c r="Y57" s="18" t="str">
        <f si="0" t="shared"/>
        <v/>
      </c>
    </row>
    <row r="58" spans="2:25">
      <c r="B58" s="13"/>
      <c r="Q58" s="15"/>
      <c r="R58" s="15"/>
      <c r="T58" s="15"/>
      <c r="U58" s="15"/>
      <c r="W58" s="15"/>
      <c r="X58" s="15"/>
      <c r="Y58" s="18" t="str">
        <f si="0" t="shared"/>
        <v/>
      </c>
    </row>
    <row r="59" spans="2:25">
      <c r="B59" s="13"/>
      <c r="Q59" s="15"/>
      <c r="R59" s="15"/>
      <c r="T59" s="15"/>
      <c r="U59" s="15"/>
      <c r="W59" s="15"/>
      <c r="X59" s="15"/>
      <c r="Y59" s="18" t="str">
        <f si="0" t="shared"/>
        <v/>
      </c>
    </row>
    <row r="60" spans="2:25">
      <c r="B60" s="13"/>
      <c r="Q60" s="15"/>
      <c r="R60" s="15"/>
      <c r="T60" s="15"/>
      <c r="U60" s="15"/>
      <c r="W60" s="15"/>
      <c r="X60" s="15"/>
      <c r="Y60" s="18" t="str">
        <f si="0" t="shared"/>
        <v/>
      </c>
    </row>
    <row r="61" spans="2:25">
      <c r="B61" s="13"/>
      <c r="Q61" s="15"/>
      <c r="R61" s="15"/>
      <c r="T61" s="15"/>
      <c r="U61" s="15"/>
      <c r="W61" s="15"/>
      <c r="X61" s="15"/>
      <c r="Y61" s="18" t="str">
        <f si="0" t="shared"/>
        <v/>
      </c>
    </row>
    <row r="62" spans="2:25">
      <c r="B62" s="13"/>
      <c r="Q62" s="15"/>
      <c r="R62" s="15"/>
      <c r="T62" s="15"/>
      <c r="U62" s="15"/>
      <c r="W62" s="15"/>
      <c r="X62" s="15"/>
      <c r="Y62" s="18" t="str">
        <f si="0" t="shared"/>
        <v/>
      </c>
    </row>
    <row r="63" spans="2:25">
      <c r="B63" s="13"/>
      <c r="Q63" s="15"/>
      <c r="R63" s="15"/>
      <c r="T63" s="15"/>
      <c r="U63" s="15"/>
      <c r="W63" s="15"/>
      <c r="X63" s="15"/>
      <c r="Y63" s="18" t="str">
        <f si="0" t="shared"/>
        <v/>
      </c>
    </row>
    <row r="64" spans="2:25">
      <c r="B64" s="13"/>
      <c r="Q64" s="15"/>
      <c r="R64" s="15"/>
      <c r="T64" s="15"/>
      <c r="U64" s="15"/>
      <c r="W64" s="15"/>
      <c r="X64" s="15"/>
      <c r="Y64" s="18" t="str">
        <f si="0" t="shared"/>
        <v/>
      </c>
    </row>
    <row r="65" spans="2:25">
      <c r="B65" s="13"/>
      <c r="Q65" s="15"/>
      <c r="R65" s="15"/>
      <c r="T65" s="15"/>
      <c r="U65" s="15"/>
      <c r="W65" s="15"/>
      <c r="X65" s="15"/>
      <c r="Y65" s="18" t="str">
        <f si="0" t="shared"/>
        <v/>
      </c>
    </row>
    <row r="66" spans="2:25">
      <c r="B66" s="13"/>
      <c r="Q66" s="15"/>
      <c r="R66" s="15"/>
      <c r="T66" s="15"/>
      <c r="U66" s="15"/>
      <c r="W66" s="15"/>
      <c r="X66" s="15"/>
      <c r="Y66" s="18" t="str">
        <f si="0" t="shared"/>
        <v/>
      </c>
    </row>
    <row r="67" spans="2:25">
      <c r="B67" s="13"/>
      <c r="Q67" s="15"/>
      <c r="R67" s="15"/>
      <c r="T67" s="15"/>
      <c r="U67" s="15"/>
      <c r="W67" s="15"/>
      <c r="X67" s="15"/>
      <c r="Y67" s="18" t="str">
        <f si="0" t="shared"/>
        <v/>
      </c>
    </row>
    <row r="68" spans="2:25">
      <c r="B68" s="13"/>
      <c r="Q68" s="15"/>
      <c r="R68" s="15"/>
      <c r="T68" s="15"/>
      <c r="U68" s="15"/>
      <c r="W68" s="15"/>
      <c r="X68" s="15"/>
      <c r="Y68" s="18" t="str">
        <f ref="Y68:Y92" si="5" t="shared">IFERROR((X68-X67)/X67,"")</f>
        <v/>
      </c>
    </row>
    <row r="69" spans="2:25">
      <c r="B69" s="13"/>
      <c r="Q69" s="15"/>
      <c r="R69" s="15"/>
      <c r="T69" s="15"/>
      <c r="U69" s="15"/>
      <c r="W69" s="15"/>
      <c r="X69" s="15"/>
      <c r="Y69" s="18" t="str">
        <f si="5" t="shared"/>
        <v/>
      </c>
    </row>
    <row r="70" spans="2:25">
      <c r="B70" s="13"/>
      <c r="Q70" s="15"/>
      <c r="R70" s="15"/>
      <c r="T70" s="15"/>
      <c r="U70" s="15"/>
      <c r="W70" s="15"/>
      <c r="X70" s="15"/>
      <c r="Y70" s="18" t="str">
        <f si="5" t="shared"/>
        <v/>
      </c>
    </row>
    <row r="71" spans="2:25">
      <c r="B71" s="13"/>
      <c r="Q71" s="15"/>
      <c r="R71" s="15"/>
      <c r="T71" s="15"/>
      <c r="U71" s="15"/>
      <c r="W71" s="15"/>
      <c r="X71" s="15"/>
      <c r="Y71" s="18" t="str">
        <f si="5" t="shared"/>
        <v/>
      </c>
    </row>
    <row r="72" spans="2:25">
      <c r="B72" s="13"/>
      <c r="Q72" s="15"/>
      <c r="R72" s="15"/>
      <c r="T72" s="15"/>
      <c r="U72" s="15"/>
      <c r="W72" s="15"/>
      <c r="X72" s="15"/>
      <c r="Y72" s="18" t="str">
        <f si="5" t="shared"/>
        <v/>
      </c>
    </row>
    <row r="73" spans="2:25">
      <c r="B73" s="13"/>
      <c r="Q73" s="15"/>
      <c r="R73" s="15"/>
      <c r="T73" s="15"/>
      <c r="U73" s="15"/>
      <c r="W73" s="15"/>
      <c r="X73" s="15"/>
      <c r="Y73" s="18" t="str">
        <f si="5" t="shared"/>
        <v/>
      </c>
    </row>
    <row r="74" spans="2:25">
      <c r="B74" s="13"/>
      <c r="Q74" s="15"/>
      <c r="R74" s="15"/>
      <c r="T74" s="15"/>
      <c r="U74" s="15"/>
      <c r="W74" s="15"/>
      <c r="X74" s="15"/>
      <c r="Y74" s="18" t="str">
        <f si="5" t="shared"/>
        <v/>
      </c>
    </row>
    <row r="75" spans="2:25">
      <c r="B75" s="13"/>
      <c r="Q75" s="15"/>
      <c r="R75" s="15"/>
      <c r="T75" s="15"/>
      <c r="U75" s="15"/>
      <c r="W75" s="15"/>
      <c r="X75" s="15"/>
      <c r="Y75" s="18" t="str">
        <f si="5" t="shared"/>
        <v/>
      </c>
    </row>
    <row r="76" spans="2:25">
      <c r="B76" s="13"/>
      <c r="Q76" s="15"/>
      <c r="R76" s="15"/>
      <c r="T76" s="15"/>
      <c r="U76" s="15"/>
      <c r="W76" s="15"/>
      <c r="X76" s="15"/>
      <c r="Y76" s="18" t="str">
        <f si="5" t="shared"/>
        <v/>
      </c>
    </row>
    <row r="77" spans="2:25">
      <c r="B77" s="13"/>
      <c r="Q77" s="15"/>
      <c r="R77" s="15"/>
      <c r="T77" s="15"/>
      <c r="U77" s="15"/>
      <c r="W77" s="15"/>
      <c r="X77" s="15"/>
      <c r="Y77" s="18" t="str">
        <f si="5" t="shared"/>
        <v/>
      </c>
    </row>
    <row r="78" spans="2:25">
      <c r="B78" s="13"/>
      <c r="Q78" s="15"/>
      <c r="R78" s="15"/>
      <c r="T78" s="15"/>
      <c r="U78" s="15"/>
      <c r="W78" s="15"/>
      <c r="X78" s="15"/>
      <c r="Y78" s="18" t="str">
        <f si="5" t="shared"/>
        <v/>
      </c>
    </row>
    <row r="79" spans="2:25">
      <c r="B79" s="13"/>
      <c r="Q79" s="15"/>
      <c r="R79" s="15"/>
      <c r="T79" s="15"/>
      <c r="U79" s="15"/>
      <c r="W79" s="15"/>
      <c r="X79" s="15"/>
      <c r="Y79" s="18" t="str">
        <f si="5" t="shared"/>
        <v/>
      </c>
    </row>
    <row r="80" spans="2:25">
      <c r="B80" s="13"/>
      <c r="Q80" s="15"/>
      <c r="R80" s="15"/>
      <c r="T80" s="15"/>
      <c r="U80" s="15"/>
      <c r="W80" s="15"/>
      <c r="X80" s="15"/>
      <c r="Y80" s="18" t="str">
        <f si="5" t="shared"/>
        <v/>
      </c>
    </row>
    <row r="81" spans="2:25">
      <c r="B81" s="13"/>
      <c r="Q81" s="15"/>
      <c r="R81" s="15"/>
      <c r="T81" s="15"/>
      <c r="U81" s="15"/>
      <c r="W81" s="15"/>
      <c r="X81" s="15"/>
      <c r="Y81" s="18" t="str">
        <f si="5" t="shared"/>
        <v/>
      </c>
    </row>
    <row r="82" spans="2:25">
      <c r="B82" s="13"/>
      <c r="Q82" s="15"/>
      <c r="R82" s="15"/>
      <c r="T82" s="15"/>
      <c r="U82" s="15"/>
      <c r="W82" s="15"/>
      <c r="X82" s="15"/>
      <c r="Y82" s="18" t="str">
        <f si="5" t="shared"/>
        <v/>
      </c>
    </row>
    <row r="83" spans="2:25">
      <c r="B83" s="13"/>
      <c r="Q83" s="15"/>
      <c r="R83" s="15"/>
      <c r="T83" s="15"/>
      <c r="U83" s="15"/>
      <c r="W83" s="15"/>
      <c r="X83" s="15"/>
      <c r="Y83" s="18" t="str">
        <f si="5" t="shared"/>
        <v/>
      </c>
    </row>
    <row r="84" spans="2:25">
      <c r="B84" s="13"/>
      <c r="Q84" s="15"/>
      <c r="R84" s="15"/>
      <c r="T84" s="15"/>
      <c r="U84" s="15"/>
      <c r="W84" s="15"/>
      <c r="X84" s="15"/>
      <c r="Y84" s="18" t="str">
        <f si="5" t="shared"/>
        <v/>
      </c>
    </row>
    <row r="85" spans="2:25">
      <c r="B85" s="13"/>
      <c r="Q85" s="15"/>
      <c r="R85" s="15"/>
      <c r="T85" s="15"/>
      <c r="U85" s="15"/>
      <c r="W85" s="15"/>
      <c r="X85" s="15"/>
      <c r="Y85" s="18" t="str">
        <f si="5" t="shared"/>
        <v/>
      </c>
    </row>
    <row r="86" spans="2:25">
      <c r="B86" s="13"/>
      <c r="Q86" s="15"/>
      <c r="R86" s="15"/>
      <c r="T86" s="15"/>
      <c r="U86" s="15"/>
      <c r="W86" s="15"/>
      <c r="X86" s="15"/>
      <c r="Y86" s="18" t="str">
        <f si="5" t="shared"/>
        <v/>
      </c>
    </row>
    <row r="87" spans="2:25">
      <c r="B87" s="13"/>
      <c r="Q87" s="15"/>
      <c r="R87" s="15"/>
      <c r="T87" s="15"/>
      <c r="U87" s="15"/>
      <c r="W87" s="15"/>
      <c r="X87" s="15"/>
      <c r="Y87" s="18" t="str">
        <f si="5" t="shared"/>
        <v/>
      </c>
    </row>
    <row r="88" spans="2:25">
      <c r="B88" s="13"/>
      <c r="Q88" s="15"/>
      <c r="R88" s="15"/>
      <c r="T88" s="15"/>
      <c r="U88" s="15"/>
      <c r="W88" s="15"/>
      <c r="X88" s="15"/>
      <c r="Y88" s="18" t="str">
        <f si="5" t="shared"/>
        <v/>
      </c>
    </row>
    <row r="89" spans="2:25">
      <c r="B89" s="13"/>
      <c r="Q89" s="15"/>
      <c r="R89" s="15"/>
      <c r="T89" s="15"/>
      <c r="U89" s="15"/>
      <c r="W89" s="15"/>
      <c r="X89" s="15"/>
      <c r="Y89" s="18" t="str">
        <f si="5" t="shared"/>
        <v/>
      </c>
    </row>
    <row r="90" spans="2:25">
      <c r="B90" s="13"/>
      <c r="Q90" s="15"/>
      <c r="R90" s="15"/>
      <c r="T90" s="15"/>
      <c r="U90" s="15"/>
      <c r="W90" s="15"/>
      <c r="X90" s="15"/>
      <c r="Y90" s="18" t="str">
        <f si="5" t="shared"/>
        <v/>
      </c>
    </row>
    <row r="91" spans="2:25">
      <c r="B91" s="13"/>
      <c r="Q91" s="15"/>
      <c r="R91" s="15"/>
      <c r="T91" s="15"/>
      <c r="U91" s="15"/>
      <c r="W91" s="15"/>
      <c r="X91" s="15"/>
      <c r="Y91" s="18" t="str">
        <f si="5" t="shared"/>
        <v/>
      </c>
    </row>
    <row r="92" spans="2:25">
      <c r="B92" s="13"/>
      <c r="Q92" s="15"/>
      <c r="R92" s="15"/>
      <c r="T92" s="15"/>
      <c r="U92" s="15"/>
      <c r="W92" s="15"/>
      <c r="X92" s="15"/>
      <c r="Y92" s="18" t="str">
        <f si="5" t="shared"/>
        <v/>
      </c>
    </row>
    <row r="93" spans="2:25">
      <c r="B93" s="13"/>
      <c r="Q93" s="15"/>
      <c r="R93" s="15"/>
      <c r="T93" s="15"/>
      <c r="U93" s="15"/>
      <c r="W93" s="15"/>
      <c r="X93" s="15"/>
    </row>
    <row r="94" spans="2:25">
      <c r="B94" s="13"/>
      <c r="Q94" s="15"/>
      <c r="R94" s="15"/>
      <c r="T94" s="15"/>
      <c r="U94" s="15"/>
      <c r="W94" s="15"/>
      <c r="X94" s="15"/>
    </row>
    <row r="95" spans="2:25">
      <c r="B95" s="13"/>
      <c r="Q95" s="15"/>
      <c r="R95" s="15"/>
      <c r="T95" s="15"/>
      <c r="U95" s="15"/>
      <c r="W95" s="15"/>
      <c r="X95" s="15"/>
    </row>
    <row r="96" spans="2:25">
      <c r="B96" s="13"/>
      <c r="Q96" s="15"/>
      <c r="R96" s="15"/>
      <c r="T96" s="15"/>
      <c r="U96" s="15"/>
      <c r="W96" s="15"/>
      <c r="X96" s="15"/>
    </row>
    <row r="97" spans="2:24">
      <c r="B97" s="13"/>
      <c r="Q97" s="15"/>
      <c r="R97" s="15"/>
      <c r="T97" s="15"/>
      <c r="U97" s="15"/>
      <c r="W97" s="15"/>
      <c r="X97" s="15"/>
    </row>
    <row r="98" spans="2:24">
      <c r="B98" s="13"/>
      <c r="Q98" s="15"/>
      <c r="R98" s="15"/>
      <c r="T98" s="15"/>
      <c r="U98" s="15"/>
      <c r="W98" s="15"/>
      <c r="X98" s="15"/>
    </row>
    <row r="99" spans="2:24">
      <c r="B99" s="13"/>
      <c r="Q99" s="15"/>
      <c r="R99" s="15"/>
      <c r="T99" s="15"/>
      <c r="U99" s="15"/>
      <c r="W99" s="15"/>
      <c r="X99" s="15"/>
    </row>
    <row r="100" spans="2:24">
      <c r="B100" s="13"/>
      <c r="Q100" s="15"/>
      <c r="R100" s="15"/>
      <c r="T100" s="15"/>
      <c r="U100" s="15"/>
      <c r="W100" s="15"/>
      <c r="X100" s="15"/>
    </row>
  </sheetData>
  <mergeCells count="1">
    <mergeCell ref="A2:A11"/>
  </mergeCells>
  <pageMargins bottom="0.75" footer="0.3" header="0.3" left="0.7" right="0.7" top="0.7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Worksheets</vt:lpstr>
      </vt:variant>
      <vt:variant>
        <vt:i4>6</vt:i4>
      </vt:variant>
      <vt:variant>
        <vt:lpstr>Named Ranges</vt:lpstr>
      </vt:variant>
      <vt:variant>
        <vt:i4>1</vt:i4>
      </vt:variant>
    </vt:vector>
  </HeadingPairs>
  <TitlesOfParts>
    <vt:vector baseType="lpstr" size="7">
      <vt:lpstr>Factbook</vt:lpstr>
      <vt:lpstr>Data</vt:lpstr>
      <vt:lpstr>Notes</vt:lpstr>
      <vt:lpstr>NEA Data Tracker</vt:lpstr>
      <vt:lpstr>COE Data</vt:lpstr>
      <vt:lpstr>Copy of Old Data (ignore)</vt:lpstr>
      <vt:lpstr>Factbook!Print_Area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2007-01-16T16:42:19Z</dcterms:created>
  <dc:creator>Navara, Megan [LEGIS]</dc:creator>
  <cp:lastModifiedBy>Vargason, Lora [LEGIS]</cp:lastModifiedBy>
  <cp:lastPrinted>2024-12-20T16:24:32Z</cp:lastPrinted>
  <dcterms:modified xsi:type="dcterms:W3CDTF">2025-08-14T15:33:12Z</dcterms:modified>
</cp:coreProperties>
</file>