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94"/>
  <workbookPr/>
  <mc:AlternateContent>
    <mc:Choice Requires="x15">
      <x15ac:absPath xmlns:x15ac="http://schemas.microsoft.com/office/spreadsheetml/2010/11/ac" url="C:\Users\maria.wagenhofer\AppData\Local\linc\"/>
    </mc:Choice>
  </mc:AlternateContent>
  <xr:revisionPtr documentId="13_ncr:1_{41672A11-F5C2-4196-A2C3-F416D14E7446}" revIDLastSave="0" xr10:uidLastSave="{00000000-0000-0000-0000-000000000000}" xr6:coauthVersionLast="36" xr6:coauthVersionMax="47"/>
  <bookViews>
    <workbookView windowHeight="15525" windowWidth="29040" xWindow="-120" xr2:uid="{00000000-000D-0000-FFFF-FFFF00000000}" yWindow="-120" activeTab="0"/>
  </bookViews>
  <sheets>
    <sheet name="Data" r:id="rId2" sheetId="4"/>
  </sheets>
  <definedNames>
    <definedName localSheetId="0" name="_xlnm.Print_Area">Data!$B$1:$H$1</definedName>
  </definedNames>
  <calcPr calcId="191029"/>
</workbook>
</file>

<file path=xl/sharedStrings.xml><?xml version="1.0" encoding="utf-8"?>
<sst xmlns="http://schemas.openxmlformats.org/spreadsheetml/2006/main" count="551" uniqueCount="95">
  <si>
    <t xml:space="preserve">State     </t>
  </si>
  <si>
    <t>Alabama</t>
  </si>
  <si>
    <t xml:space="preserve"> 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</si>
  <si>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</si>
  <si>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</si>
  <si>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</si>
  <si>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</si>
  <si>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</si>
  <si>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</si>
  <si>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</si>
  <si>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</si>
  <si>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</si>
  <si>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</si>
  <si>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</si>
  <si>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</si>
  <si>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</si>
  <si>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 xml:space="preserve">   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</si>
  <si>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</si>
  <si>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</si>
  <si>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</si>
  <si>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</si>
  <si>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</si>
  <si>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</si>
  <si>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</si>
  <si>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</si>
  <si>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</si>
  <si>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</si>
  <si>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</si>
  <si>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</si>
  <si>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</si>
  <si>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</si>
  <si>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</si>
  <si>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</si>
  <si>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</si>
  <si>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</si>
  <si>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</si>
  <si>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</si>
  <si>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</si>
  <si>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</si>
  <si>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</si>
  <si>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</si>
  <si>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</si>
  <si>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</si>
  <si>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</si>
  <si>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</si>
  <si>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</si>
  <si>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</si>
  <si>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</si>
  <si>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</si>
  <si>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</si>
  <si>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</si>
  <si>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</si>
  <si>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</si>
  <si>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</si>
  <si>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</si>
  <si>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</si>
  <si>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</si>
  <si>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</si>
  <si>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</si>
  <si>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</si>
  <si>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</si>
  <si>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</si>
  <si>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HighwayApportionments</t>
  </si>
  <si>
    <t>RankHighwayApport</t>
  </si>
  <si>
    <t>PerCapitaHighwayFunds</t>
  </si>
  <si>
    <t>RankPerCapita</t>
  </si>
  <si>
    <t>HighwayBridges</t>
  </si>
  <si>
    <t>RankHighwayBridges</t>
  </si>
  <si>
    <t>https://www.fhwa.dot.gov/policyinformation/statistics/2015/fa4.cfm</t>
  </si>
  <si>
    <t>FHWA</t>
  </si>
  <si>
    <t>Iowa</t>
  </si>
  <si>
    <t>IOWA</t>
  </si>
  <si>
    <t>year to calculate here</t>
  </si>
  <si>
    <t>Highway date pulled</t>
  </si>
  <si>
    <t>Copy and Past results to Data Sheet Column</t>
  </si>
  <si>
    <t>Per Capita Calc</t>
  </si>
  <si>
    <t xml:space="preserve">This Factook page is updated through the following steps. </t>
  </si>
  <si>
    <t xml:space="preserve">NOTE: This spreadsheet will move slow when data is pasted. </t>
  </si>
  <si>
    <t>4.  Rankings are determined automatically in the dataset.  No action is required from the analyst.</t>
  </si>
  <si>
    <t>5.  Data should be automatically pulled over based on rankings.</t>
  </si>
  <si>
    <r>
      <t xml:space="preserve">1. Copy and past information from table FA4 into the data sheet. Note that the District of Columbia is in a different place in out spreadsheet so you have to watch for it when you copy the information.  </t>
    </r>
    <r>
      <rPr>
        <b/>
        <sz val="9"/>
        <rFont val="Arial"/>
        <family val="2"/>
      </rPr>
      <t>Analyst action required.</t>
    </r>
  </si>
  <si>
    <r>
      <t>2. To generate per capita numbers use the census data sheet to pull over apportionments.  You'll need to change the year at the top to pull the most recent apportionments.</t>
    </r>
    <r>
      <rPr>
        <b/>
        <sz val="9"/>
        <rFont val="Arial"/>
        <family val="2"/>
      </rPr>
      <t xml:space="preserve"> Analyst action required. </t>
    </r>
  </si>
  <si>
    <r>
      <t xml:space="preserve">3.  Copy and past those numbers into the datset. </t>
    </r>
    <r>
      <rPr>
        <b/>
        <sz val="9"/>
        <rFont val="Arial"/>
        <family val="2"/>
      </rPr>
      <t>Analyst action required.</t>
    </r>
  </si>
  <si>
    <r>
      <t xml:space="preserve">6. The Iowa bar may need to be shaded red to standout. </t>
    </r>
    <r>
      <rPr>
        <b/>
        <sz val="9"/>
        <rFont val="Arial"/>
        <family val="2"/>
      </rPr>
      <t>Analyst action required.</t>
    </r>
  </si>
  <si>
    <t xml:space="preserve">This spreadsheet will move slowly as data is pasted. </t>
  </si>
  <si>
    <t>See notes page for instructions</t>
  </si>
  <si>
    <t>used to generate charts</t>
  </si>
  <si>
    <t>Used to generate chart titles</t>
  </si>
  <si>
    <t>2020 Pop.</t>
  </si>
  <si>
    <t>(Apportionments in millions, per capita in hundreds)</t>
  </si>
  <si>
    <t>Dist. Of Col.</t>
  </si>
  <si>
    <t>Uses 2021 Census Population Estimates- https://www.census.gov/data/tables/time-series/demo/popest/2020s-state-total.html</t>
  </si>
  <si>
    <t>Dist. of Col.</t>
  </si>
  <si>
    <t xml:space="preserve">National Comparative Data — Transportation    </t>
  </si>
  <si>
    <t xml:space="preserve">Note: Apportionments are based on a federal fiscal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</si>
</sst>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#,##0.0"/>
    <numFmt numFmtId="166" formatCode="&quot;$&quot;* #,##0.0;\(&quot;$&quot;#,##0\)"/>
    <numFmt numFmtId="167" formatCode="0.0000"/>
    <numFmt numFmtId="168" formatCode="&quot;$&quot;0.0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</numFmts>
  <fonts count="18"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Univers (WN)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b/>
      <sz val="11"/>
      <name val="Arial"/>
      <family val="2"/>
    </font>
    <font>
      <b/>
      <sz val="14"/>
      <name val="Franklin Gothic Book"/>
      <family val="2"/>
    </font>
    <font>
      <b/>
      <sz val="11"/>
      <name val="Franklin Gothic Book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ashDot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5">
    <xf borderId="0" fillId="0" fontId="0" numFmtId="0"/>
    <xf borderId="0" fillId="0" fontId="6" numFmtId="0"/>
    <xf borderId="0" fillId="0" fontId="2" numFmtId="0"/>
    <xf applyAlignment="0" applyBorder="0" applyFill="0" applyFont="0" applyProtection="0" borderId="0" fillId="0" fontId="4" numFmtId="43"/>
    <xf applyAlignment="0" applyBorder="0" applyFill="0" applyNumberFormat="0" applyProtection="0" borderId="0" fillId="0" fontId="13" numFmtId="0"/>
  </cellStyleXfs>
  <cellXfs count="187">
    <xf borderId="0" fillId="0" fontId="0" numFmtId="0" xfId="0"/>
    <xf applyFont="1" borderId="0" fillId="0" fontId="3" numFmtId="0" xfId="0"/>
    <xf applyAlignment="1" applyFont="1" borderId="0" fillId="0" fontId="3" numFmtId="0" xfId="0">
      <alignment horizontal="right"/>
    </xf>
    <xf applyFont="1" borderId="0" fillId="0" fontId="4" numFmtId="0" xfId="0"/>
    <xf applyAlignment="1" applyFont="1" borderId="0" fillId="0" fontId="4" numFmtId="0" xfId="0">
      <alignment horizontal="right"/>
    </xf>
    <xf applyAlignment="1" applyFont="1" borderId="0" fillId="0" fontId="4" numFmtId="0" xfId="0">
      <alignment horizontal="left"/>
    </xf>
    <xf applyAlignment="1" applyFont="1" borderId="0" fillId="0" fontId="4" numFmtId="0" xfId="0">
      <alignment vertical="top"/>
    </xf>
    <xf applyFont="1" borderId="0" fillId="0" fontId="8" numFmtId="0" xfId="0"/>
    <xf applyAlignment="1" applyFont="1" borderId="0" fillId="0" fontId="9" numFmtId="0" xfId="0">
      <alignment vertical="top"/>
    </xf>
    <xf applyFont="1" borderId="0" fillId="0" fontId="9" numFmtId="0" xfId="0"/>
    <xf applyFont="1" applyNumberFormat="1" borderId="0" fillId="0" fontId="9" numFmtId="164" xfId="0"/>
    <xf applyFont="1" borderId="0" fillId="0" fontId="10" numFmtId="0" xfId="0"/>
    <xf applyAlignment="1" applyFont="1" applyNumberFormat="1" borderId="0" fillId="0" fontId="10" numFmtId="164" xfId="0">
      <alignment horizontal="centerContinuous"/>
    </xf>
    <xf applyAlignment="1" applyBorder="1" applyFont="1" borderId="0" fillId="0" fontId="4" numFmtId="0" xfId="0">
      <alignment horizontal="center" vertical="top"/>
    </xf>
    <xf applyAlignment="1" applyBorder="1" applyFont="1" applyNumberFormat="1" borderId="0" fillId="0" fontId="4" numFmtId="164" xfId="0">
      <alignment horizontal="center" vertical="top"/>
    </xf>
    <xf applyAlignment="1" applyBorder="1" applyFont="1" borderId="0" fillId="0" fontId="5" numFmtId="0" xfId="0">
      <alignment horizontal="right" vertical="top"/>
    </xf>
    <xf applyAlignment="1" applyBorder="1" applyFont="1" borderId="0" fillId="0" fontId="4" numFmtId="0" xfId="0"/>
    <xf applyAlignment="1" applyBorder="1" borderId="0" fillId="0" fontId="0" numFmtId="0" xfId="0">
      <alignment horizontal="center" vertical="top"/>
    </xf>
    <xf applyAlignment="1" applyBorder="1" applyFont="1" applyNumberFormat="1" borderId="0" fillId="0" fontId="10" numFmtId="164" xfId="0">
      <alignment horizontal="centerContinuous"/>
    </xf>
    <xf applyAlignment="1" applyBorder="1" applyFont="1" borderId="0" fillId="0" fontId="10" numFmtId="0" xfId="0">
      <alignment horizontal="centerContinuous"/>
    </xf>
    <xf applyAlignment="1" applyBorder="1" applyFont="1" applyNumberFormat="1" borderId="0" fillId="0" fontId="4" numFmtId="2" xfId="0">
      <alignment horizontal="right" vertical="top"/>
    </xf>
    <xf applyAlignment="1" applyBorder="1" applyFont="1" applyNumberFormat="1" borderId="0" fillId="0" fontId="4" numFmtId="164" xfId="0">
      <alignment horizontal="right"/>
    </xf>
    <xf applyAlignment="1" applyBorder="1" applyFont="1" applyNumberFormat="1" borderId="0" fillId="0" fontId="4" numFmtId="2" xfId="0">
      <alignment horizontal="right"/>
    </xf>
    <xf applyAlignment="1" applyBorder="1" applyFont="1" borderId="0" fillId="0" fontId="4" numFmtId="0" xfId="0">
      <alignment horizontal="right"/>
    </xf>
    <xf applyBorder="1" applyFont="1" applyNumberFormat="1" borderId="0" fillId="0" fontId="9" numFmtId="164" xfId="0"/>
    <xf applyBorder="1" applyFont="1" borderId="0" fillId="0" fontId="9" numFmtId="0" xfId="0"/>
    <xf applyBorder="1" applyFont="1" applyNumberFormat="1" borderId="0" fillId="0" fontId="3" numFmtId="164" xfId="0"/>
    <xf applyBorder="1" applyFont="1" borderId="0" fillId="0" fontId="3" numFmtId="0" xfId="0"/>
    <xf applyAlignment="1" applyFont="1" borderId="0" fillId="0" fontId="8" numFmtId="0" xfId="0"/>
    <xf applyAlignment="1" applyFont="1" applyNumberFormat="1" borderId="0" fillId="0" fontId="4" numFmtId="1" xfId="0">
      <alignment vertical="top"/>
    </xf>
    <xf applyAlignment="1" applyFont="1" borderId="0" fillId="0" fontId="4" numFmtId="0" xfId="0">
      <alignment vertical="center"/>
    </xf>
    <xf applyAlignment="1" applyBorder="1" applyFont="1" borderId="0" fillId="0" fontId="4" numFmtId="0" xfId="0">
      <alignment horizontal="center" vertical="center"/>
    </xf>
    <xf applyAlignment="1" applyBorder="1" applyFont="1" borderId="0" fillId="0" fontId="4" numFmtId="0" xfId="0">
      <alignment vertical="center"/>
    </xf>
    <xf applyAlignment="1" applyBorder="1" applyFont="1" borderId="0" fillId="0" fontId="4" numFmtId="0" xfId="0">
      <alignment horizontal="centerContinuous" vertical="center"/>
    </xf>
    <xf applyAlignment="1" applyBorder="1" applyFont="1" applyNumberFormat="1" borderId="0" fillId="0" fontId="4" numFmtId="164" xfId="0">
      <alignment vertical="center"/>
    </xf>
    <xf applyAlignment="1" applyBorder="1" applyFont="1" applyNumberFormat="1" borderId="0" fillId="0" fontId="4" numFmtId="164" xfId="0">
      <alignment horizontal="center" vertical="center"/>
    </xf>
    <xf applyAlignment="1" applyBorder="1" applyFont="1" borderId="0" fillId="0" fontId="4" numFmtId="0" xfId="0">
      <alignment horizontal="right" vertical="center"/>
    </xf>
    <xf applyAlignment="1" applyFont="1" borderId="0" fillId="0" fontId="9" numFmtId="0" xfId="0">
      <alignment vertical="center"/>
    </xf>
    <xf applyAlignment="1" applyBorder="1" applyFont="1" borderId="0" fillId="0" fontId="5" numFmtId="0" xfId="0">
      <alignment vertical="center"/>
    </xf>
    <xf applyAlignment="1" applyBorder="1" borderId="0" fillId="0" fontId="0" numFmtId="0" xfId="0">
      <alignment vertical="center"/>
    </xf>
    <xf applyAlignment="1" applyFont="1" borderId="0" fillId="0" fontId="6" numFmtId="0" xfId="0">
      <alignment vertical="center"/>
    </xf>
    <xf applyAlignment="1" applyBorder="1" applyFont="1" applyNumberFormat="1" borderId="0" fillId="0" fontId="4" numFmtId="3" xfId="0">
      <alignment vertical="center"/>
    </xf>
    <xf applyAlignment="1" applyBorder="1" applyFont="1" applyNumberFormat="1" borderId="0" fillId="0" fontId="4" numFmtId="2" xfId="0">
      <alignment horizontal="right" vertical="center"/>
    </xf>
    <xf applyAlignment="1" applyBorder="1" applyFont="1" borderId="0" fillId="0" fontId="7" numFmtId="0" xfId="0">
      <alignment vertical="center"/>
    </xf>
    <xf applyAlignment="1" applyBorder="1" applyFont="1" borderId="0" fillId="0" fontId="4" numFmtId="0" xfId="0">
      <alignment horizontal="left" vertical="center"/>
    </xf>
    <xf applyAlignment="1" applyBorder="1" applyFont="1" applyNumberFormat="1" borderId="0" fillId="0" fontId="4" numFmtId="165" xfId="0">
      <alignment horizontal="right" vertical="center"/>
    </xf>
    <xf applyAlignment="1" applyBorder="1" applyFont="1" applyNumberFormat="1" borderId="0" fillId="0" fontId="4" numFmtId="3" xfId="0">
      <alignment horizontal="right" vertical="center"/>
    </xf>
    <xf applyAlignment="1" applyBorder="1" applyFont="1" applyNumberFormat="1" borderId="0" fillId="0" fontId="4" numFmtId="2" xfId="0">
      <alignment horizontal="left" vertical="center"/>
    </xf>
    <xf applyNumberFormat="1" borderId="0" fillId="0" fontId="2" numFmtId="1" xfId="2"/>
    <xf applyNumberFormat="1" borderId="0" fillId="0" fontId="2" numFmtId="167" xfId="2"/>
    <xf borderId="0" fillId="0" fontId="2" numFmtId="0" xfId="2"/>
    <xf applyFont="1" applyNumberFormat="1" borderId="0" fillId="0" fontId="4" numFmtId="164" xfId="0"/>
    <xf applyBorder="1" applyFont="1" borderId="0" fillId="0" fontId="4" numFmtId="0" xfId="0"/>
    <xf applyAlignment="1" applyBorder="1" applyFont="1" borderId="0" fillId="0" fontId="0" numFmtId="0" xfId="0">
      <alignment horizontal="center" vertical="center"/>
    </xf>
    <xf applyAlignment="1" applyBorder="1" applyFont="1" borderId="0" fillId="0" fontId="4" numFmtId="0" xfId="0">
      <alignment horizontal="left" vertical="top"/>
    </xf>
    <xf applyAlignment="1" applyBorder="1" applyFont="1" applyNumberFormat="1" borderId="0" fillId="0" fontId="4" numFmtId="4" xfId="0">
      <alignment horizontal="right" vertical="center"/>
    </xf>
    <xf applyAlignment="1" applyBorder="1" applyFont="1" applyNumberFormat="1" borderId="0" fillId="0" fontId="4" numFmtId="166" xfId="0">
      <alignment horizontal="right"/>
    </xf>
    <xf applyAlignment="1" borderId="0" fillId="0" fontId="0" numFmtId="0" xfId="0">
      <alignment wrapText="1"/>
    </xf>
    <xf applyAlignment="1" applyFont="1" borderId="0" fillId="0" fontId="0" numFmtId="0" xfId="0">
      <alignment vertical="center"/>
    </xf>
    <xf applyAlignment="1" applyBorder="1" applyFont="1" borderId="0" fillId="0" fontId="0" numFmtId="0" xfId="0">
      <alignment vertical="center"/>
    </xf>
    <xf applyAlignment="1" applyBorder="1" applyFont="1" applyNumberFormat="1" borderId="0" fillId="0" fontId="0" numFmtId="3" xfId="0">
      <alignment horizontal="center" vertical="center"/>
    </xf>
    <xf applyAlignment="1" applyBorder="1" applyFont="1" applyNumberFormat="1" borderId="0" fillId="0" fontId="0" numFmtId="3" xfId="0">
      <alignment vertical="center"/>
    </xf>
    <xf applyAlignment="1" applyBorder="1" applyFont="1" applyNumberFormat="1" borderId="0" fillId="0" fontId="0" numFmtId="3" xfId="0">
      <alignment horizontal="centerContinuous" vertical="center"/>
    </xf>
    <xf applyAlignment="1" applyBorder="1" applyNumberFormat="1" borderId="0" fillId="0" fontId="0" numFmtId="3" xfId="0">
      <alignment vertical="center"/>
    </xf>
    <xf applyBorder="1" applyFont="1" applyNumberFormat="1" borderId="0" fillId="0" fontId="3" numFmtId="3" xfId="0"/>
    <xf applyAlignment="1" applyBorder="1" applyFont="1" applyNumberFormat="1" borderId="0" fillId="0" fontId="0" numFmtId="165" xfId="0">
      <alignment horizontal="center" vertical="center"/>
    </xf>
    <xf applyAlignment="1" applyBorder="1" applyFont="1" applyNumberFormat="1" borderId="0" fillId="0" fontId="0" numFmtId="4" xfId="0">
      <alignment horizontal="center" vertical="center"/>
    </xf>
    <xf applyAlignment="1" applyBorder="1" applyFill="1" applyFont="1" borderId="0" fillId="0" fontId="7" numFmtId="0" xfId="0">
      <alignment horizontal="left" vertical="center"/>
    </xf>
    <xf applyAlignment="1" applyBorder="1" applyFont="1" applyNumberFormat="1" borderId="0" fillId="0" fontId="11" numFmtId="3" xfId="0">
      <alignment horizontal="right" vertical="center"/>
    </xf>
    <xf applyAlignment="1" applyBorder="1" applyFill="1" applyFont="1" applyNumberFormat="1" borderId="0" fillId="0" fontId="7" numFmtId="165" xfId="0">
      <alignment horizontal="right" vertical="center"/>
    </xf>
    <xf applyAlignment="1" applyBorder="1" applyFont="1" applyNumberFormat="1" borderId="0" fillId="0" fontId="1" numFmtId="4" xfId="0">
      <alignment horizontal="right" vertical="center"/>
    </xf>
    <xf applyAlignment="1" applyBorder="1" applyFill="1" applyFont="1" applyNumberFormat="1" borderId="0" fillId="0" fontId="7" numFmtId="3" xfId="0">
      <alignment horizontal="right" vertical="center"/>
    </xf>
    <xf applyBorder="1" applyFont="1" applyNumberFormat="1" borderId="0" fillId="0" fontId="3" numFmtId="165" xfId="0"/>
    <xf applyBorder="1" applyFont="1" applyNumberFormat="1" borderId="0" fillId="0" fontId="3" numFmtId="4" xfId="0"/>
    <xf applyAlignment="1" applyBorder="1" applyFont="1" applyNumberFormat="1" borderId="0" fillId="0" fontId="3" numFmtId="3" xfId="0">
      <alignment horizontal="right"/>
    </xf>
    <xf applyAlignment="1" applyFont="1" applyNumberFormat="1" borderId="0" fillId="0" fontId="4" numFmtId="164" xfId="0">
      <alignment vertical="center"/>
    </xf>
    <xf applyNumberFormat="1" borderId="0" fillId="0" fontId="0" numFmtId="164" xfId="0"/>
    <xf applyAlignment="1" applyBorder="1" applyFill="1" applyFont="1" borderId="0" fillId="0" fontId="7" numFmtId="0" xfId="0">
      <alignment horizontal="right" vertical="center"/>
    </xf>
    <xf applyAlignment="1" borderId="0" fillId="0" fontId="13" numFmtId="0" xfId="4">
      <alignment wrapText="1"/>
    </xf>
    <xf applyAlignment="1" applyBorder="1" applyFont="1" borderId="1" fillId="0" fontId="0" numFmtId="0" xfId="0">
      <alignment vertical="center"/>
    </xf>
    <xf applyAlignment="1" applyBorder="1" applyFont="1" borderId="1" fillId="0" fontId="4" numFmtId="0" xfId="0">
      <alignment horizontal="left" vertical="center"/>
    </xf>
    <xf applyBorder="1" applyFont="1" applyNumberFormat="1" borderId="1" fillId="0" fontId="3" numFmtId="165" xfId="0"/>
    <xf applyAlignment="1" applyBorder="1" applyNumberFormat="1" borderId="1" fillId="0" fontId="0" numFmtId="3" xfId="0">
      <alignment vertical="center"/>
    </xf>
    <xf applyBorder="1" applyFont="1" applyNumberFormat="1" borderId="1" fillId="0" fontId="3" numFmtId="4" xfId="0"/>
    <xf applyFont="1" applyNumberFormat="1" borderId="0" fillId="0" fontId="9" numFmtId="43" xfId="0"/>
    <xf applyFont="1" borderId="0" fillId="0" fontId="9" numFmtId="43" xfId="3"/>
    <xf applyFont="1" applyNumberFormat="1" borderId="0" fillId="0" fontId="3" numFmtId="43" xfId="0"/>
    <xf applyFill="1" borderId="0" fillId="2" fontId="0" numFmtId="0" xfId="0"/>
    <xf applyAlignment="1" applyBorder="1" applyFont="1" borderId="4" fillId="0" fontId="4" numFmtId="0" xfId="0">
      <alignment horizontal="left" vertical="center"/>
    </xf>
    <xf applyBorder="1" applyFont="1" applyNumberFormat="1" borderId="4" fillId="0" fontId="3" numFmtId="165" xfId="0"/>
    <xf applyAlignment="1" applyBorder="1" applyNumberFormat="1" borderId="4" fillId="0" fontId="0" numFmtId="3" xfId="0">
      <alignment vertical="center"/>
    </xf>
    <xf applyBorder="1" applyFont="1" applyNumberFormat="1" borderId="4" fillId="0" fontId="3" numFmtId="4" xfId="0"/>
    <xf applyAlignment="1" applyBorder="1" applyFont="1" applyNumberFormat="1" borderId="1" fillId="0" fontId="4" numFmtId="165" xfId="0">
      <alignment horizontal="right" vertical="center"/>
    </xf>
    <xf applyBorder="1" applyFont="1" applyNumberFormat="1" borderId="1" fillId="0" fontId="4" numFmtId="4" xfId="1"/>
    <xf applyAlignment="1" applyBorder="1" applyFont="1" applyNumberFormat="1" borderId="1" fillId="0" fontId="4" numFmtId="3" xfId="0">
      <alignment horizontal="right" vertical="center"/>
    </xf>
    <xf applyBorder="1" borderId="0" fillId="0" fontId="0" numFmtId="0" xfId="0"/>
    <xf applyBorder="1" applyNumberFormat="1" borderId="0" fillId="0" fontId="0" numFmtId="164" xfId="0"/>
    <xf applyBorder="1" applyFill="1" borderId="0" fillId="0" fontId="0" numFmtId="0" xfId="0"/>
    <xf applyBorder="1" applyFill="1" applyFont="1" applyNumberFormat="1" borderId="0" fillId="0" fontId="4" numFmtId="3" xfId="3"/>
    <xf applyAlignment="1" applyFill="1" applyFont="1" borderId="0" fillId="3" fontId="0" numFmtId="0" xfId="0">
      <alignment vertical="center"/>
    </xf>
    <xf applyAlignment="1" applyFill="1" applyFont="1" borderId="0" fillId="3" fontId="4" numFmtId="0" xfId="0">
      <alignment vertical="center"/>
    </xf>
    <xf applyFont="1" applyNumberFormat="1" borderId="0" fillId="0" fontId="9" numFmtId="169" xfId="3"/>
    <xf applyAlignment="1" applyFill="1" applyFont="1" borderId="0" fillId="4" fontId="10" numFmtId="0" xfId="0">
      <alignment vertical="center"/>
    </xf>
    <xf applyBorder="1" applyFill="1" applyFont="1" applyNumberFormat="1" borderId="0" fillId="5" fontId="4" numFmtId="165" xfId="3"/>
    <xf applyAlignment="1" applyBorder="1" applyFill="1" applyFont="1" borderId="0" fillId="0" fontId="1" numFmtId="0" xfId="0">
      <alignment horizontal="left" vertical="center"/>
    </xf>
    <xf applyBorder="1" borderId="4" fillId="0" fontId="0" numFmtId="0" xfId="0"/>
    <xf applyBorder="1" applyFont="1" borderId="4" fillId="0" fontId="3" numFmtId="0" xfId="0"/>
    <xf applyFill="1" applyFont="1" borderId="0" fillId="6" fontId="14" numFmtId="0" xfId="0"/>
    <xf applyFill="1" borderId="0" fillId="7" fontId="0" numFmtId="0" xfId="0"/>
    <xf applyAlignment="1" applyFill="1" borderId="0" fillId="7" fontId="0" numFmtId="0" xfId="0">
      <alignment wrapText="1"/>
    </xf>
    <xf applyAlignment="1" applyBorder="1" applyFill="1" applyFont="1" applyNumberFormat="1" borderId="0" fillId="7" fontId="10" numFmtId="1" xfId="0">
      <alignment horizontal="left" vertical="top" wrapText="1"/>
    </xf>
    <xf applyAlignment="1" applyBorder="1" applyFont="1" borderId="0" fillId="0" fontId="8" numFmtId="0" xfId="0"/>
    <xf applyBorder="1" applyFont="1" borderId="0" fillId="0" fontId="10" numFmtId="0" xfId="0"/>
    <xf applyAlignment="1" applyBorder="1" applyFont="1" borderId="0" fillId="0" fontId="0" numFmtId="0" xfId="0">
      <alignment horizontal="center"/>
    </xf>
    <xf applyAlignment="1" applyBorder="1" applyFont="1" borderId="0" fillId="0" fontId="12" numFmtId="0" xfId="0">
      <alignment horizontal="center" vertical="center"/>
    </xf>
    <xf applyAlignment="1" applyBorder="1" applyFont="1" borderId="0" fillId="0" fontId="5" numFmtId="0" xfId="0">
      <alignment horizontal="center" vertical="center"/>
    </xf>
    <xf applyAlignment="1" applyBorder="1" applyFont="1" borderId="0" fillId="0" fontId="5" numFmtId="0" xfId="0">
      <alignment horizontal="right" vertical="center"/>
    </xf>
    <xf applyAlignment="1" applyBorder="1" applyFont="1" applyNumberFormat="1" borderId="0" fillId="0" fontId="5" numFmtId="164" xfId="0">
      <alignment horizontal="center" vertical="center"/>
    </xf>
    <xf applyAlignment="1" applyBorder="1" applyFont="1" borderId="0" fillId="0" fontId="9" numFmtId="0" xfId="0">
      <alignment vertical="center"/>
    </xf>
    <xf applyAlignment="1" applyBorder="1" applyFont="1" borderId="0" fillId="0" fontId="5" numFmtId="0" xfId="0">
      <alignment horizontal="left" vertical="top"/>
    </xf>
    <xf applyAlignment="1" applyBorder="1" applyFont="1" borderId="0" fillId="0" fontId="4" numFmtId="0" xfId="0">
      <alignment vertical="top"/>
    </xf>
    <xf applyAlignment="1" applyBorder="1" applyFont="1" borderId="0" fillId="0" fontId="9" numFmtId="0" xfId="0">
      <alignment vertical="top"/>
    </xf>
    <xf applyBorder="1" borderId="0" fillId="0" fontId="2" numFmtId="0" xfId="2"/>
    <xf applyAlignment="1" applyBorder="1" applyFont="1" applyNumberFormat="1" borderId="0" fillId="0" fontId="1" numFmtId="165" xfId="0">
      <alignment horizontal="right" vertical="center"/>
    </xf>
    <xf applyAlignment="1" applyBorder="1" applyFill="1" applyFont="1" applyNumberFormat="1" borderId="0" fillId="0" fontId="7" numFmtId="2" xfId="0">
      <alignment horizontal="right" vertical="center"/>
    </xf>
    <xf applyAlignment="1" applyBorder="1" applyFont="1" applyNumberFormat="1" borderId="0" fillId="0" fontId="7" numFmtId="3" xfId="0">
      <alignment vertical="center"/>
    </xf>
    <xf applyAlignment="1" applyBorder="1" applyFill="1" applyFont="1" applyNumberFormat="1" borderId="0" fillId="0" fontId="7" numFmtId="2" xfId="0">
      <alignment horizontal="left" vertical="center"/>
    </xf>
    <xf applyAlignment="1" applyBorder="1" applyFont="1" borderId="0" fillId="0" fontId="10" numFmtId="0" xfId="0">
      <alignment vertical="center"/>
    </xf>
    <xf applyAlignment="1" applyBorder="1" applyFill="1" applyFont="1" borderId="0" fillId="0" fontId="7" numFmtId="0" xfId="0">
      <alignment vertical="center"/>
    </xf>
    <xf applyAlignment="1" applyBorder="1" applyFont="1" borderId="0" fillId="0" fontId="4" numFmtId="0" xfId="0">
      <alignment horizontal="left"/>
    </xf>
    <xf applyAlignment="1" applyBorder="1" borderId="0" fillId="0" fontId="0" numFmtId="0" xfId="0"/>
    <xf applyAlignment="1" applyBorder="1" applyFont="1" applyNumberFormat="1" borderId="0" fillId="0" fontId="4" numFmtId="4" xfId="0">
      <alignment horizontal="right"/>
    </xf>
    <xf applyAlignment="1" applyBorder="1" applyFont="1" applyNumberFormat="1" borderId="0" fillId="0" fontId="4" numFmtId="3" xfId="0"/>
    <xf applyAlignment="1" applyBorder="1" applyFont="1" applyNumberFormat="1" borderId="0" fillId="0" fontId="4" numFmtId="2" xfId="0">
      <alignment horizontal="left"/>
    </xf>
    <xf applyAlignment="1" applyBorder="1" borderId="0" fillId="0" fontId="0" numFmtId="0" xfId="0">
      <alignment vertical="top"/>
    </xf>
    <xf applyBorder="1" applyNumberFormat="1" borderId="0" fillId="0" fontId="2" numFmtId="1" xfId="2"/>
    <xf applyBorder="1" applyNumberFormat="1" borderId="0" fillId="0" fontId="2" numFmtId="2" xfId="2"/>
    <xf applyBorder="1" applyFont="1" borderId="0" fillId="0" fontId="0" numFmtId="0" xfId="0"/>
    <xf applyBorder="1" applyFont="1" applyNumberFormat="1" borderId="0" fillId="0" fontId="4" numFmtId="164" xfId="0"/>
    <xf applyAlignment="1" applyBorder="1" applyFont="1" borderId="0" fillId="0" fontId="9" numFmtId="0" xfId="0">
      <alignment horizontal="left"/>
    </xf>
    <xf applyAlignment="1" applyBorder="1" applyFont="1" borderId="0" fillId="0" fontId="9" numFmtId="0" xfId="0">
      <alignment horizontal="right"/>
    </xf>
    <xf applyAlignment="1" applyBorder="1" applyFont="1" borderId="0" fillId="0" fontId="3" numFmtId="0" xfId="0">
      <alignment horizontal="right"/>
    </xf>
    <xf applyAlignment="1" applyBorder="1" applyFont="1" borderId="0" fillId="0" fontId="3" numFmtId="0" xfId="0">
      <alignment horizontal="left"/>
    </xf>
    <xf applyAlignment="1" applyFill="1" applyFont="1" borderId="0" fillId="8" fontId="9" numFmtId="0" xfId="0">
      <alignment vertical="top"/>
    </xf>
    <xf applyAlignment="1" applyFill="1" applyFont="1" applyNumberFormat="1" borderId="0" fillId="8" fontId="9" numFmtId="164" xfId="0">
      <alignment vertical="top"/>
    </xf>
    <xf applyAlignment="1" applyFill="1" applyFont="1" borderId="0" fillId="9" fontId="9" numFmtId="0" xfId="0">
      <alignment vertical="center"/>
    </xf>
    <xf applyAlignment="1" applyFill="1" applyFont="1" applyNumberFormat="1" borderId="0" fillId="9" fontId="9" numFmtId="1" xfId="0">
      <alignment vertical="center"/>
    </xf>
    <xf applyAlignment="1" applyFill="1" applyFont="1" applyNumberFormat="1" borderId="0" fillId="9" fontId="9" numFmtId="164" xfId="0">
      <alignment vertical="center"/>
    </xf>
    <xf applyAlignment="1" applyBorder="1" applyFill="1" applyFont="1" borderId="0" fillId="9" fontId="4" numFmtId="0" xfId="0">
      <alignment horizontal="left" vertical="center"/>
    </xf>
    <xf applyAlignment="1" applyBorder="1" applyFill="1" applyFont="1" applyNumberFormat="1" borderId="0" fillId="9" fontId="4" numFmtId="4" xfId="0">
      <alignment horizontal="right" vertical="center"/>
    </xf>
    <xf applyAlignment="1" applyBorder="1" applyFill="1" applyFont="1" borderId="0" fillId="9" fontId="4" numFmtId="0" xfId="0">
      <alignment horizontal="right" vertical="center"/>
    </xf>
    <xf applyAlignment="1" applyBorder="1" applyFill="1" borderId="0" fillId="9" fontId="0" numFmtId="0" xfId="0">
      <alignment vertical="center"/>
    </xf>
    <xf applyAlignment="1" applyFill="1" applyFont="1" borderId="0" fillId="9" fontId="0" numFmtId="0" xfId="0">
      <alignment vertical="center"/>
    </xf>
    <xf applyAlignment="1" applyFill="1" applyFont="1" borderId="0" fillId="9" fontId="4" numFmtId="0" xfId="0">
      <alignment vertical="center"/>
    </xf>
    <xf applyAlignment="1" applyFill="1" applyFont="1" applyNumberFormat="1" borderId="0" fillId="9" fontId="4" numFmtId="168" xfId="0">
      <alignment vertical="center"/>
    </xf>
    <xf applyAlignment="1" applyFill="1" applyFont="1" borderId="0" fillId="9" fontId="4" numFmtId="0" xfId="0">
      <alignment horizontal="right" vertical="center"/>
    </xf>
    <xf applyAlignment="1" applyBorder="1" applyFill="1" applyFont="1" borderId="2" fillId="9" fontId="4" numFmtId="0" xfId="0">
      <alignment horizontal="left" vertical="center"/>
    </xf>
    <xf applyAlignment="1" applyBorder="1" applyFill="1" applyFont="1" borderId="3" fillId="9" fontId="4" numFmtId="0" xfId="0">
      <alignment horizontal="right" vertical="center"/>
    </xf>
    <xf applyAlignment="1" applyFill="1" applyFont="1" borderId="0" fillId="9" fontId="4" numFmtId="0" xfId="0">
      <alignment vertical="top"/>
    </xf>
    <xf applyAlignment="1" applyFill="1" applyFont="1" borderId="0" fillId="9" fontId="6" numFmtId="0" xfId="0">
      <alignment vertical="center"/>
    </xf>
    <xf applyAlignment="1" applyBorder="1" applyFill="1" applyFont="1" borderId="0" fillId="9" fontId="7" numFmtId="0" xfId="0">
      <alignment horizontal="right" vertical="center"/>
    </xf>
    <xf applyAlignment="1" applyFill="1" applyFont="1" borderId="0" fillId="9" fontId="4" numFmtId="0" xfId="0">
      <alignment horizontal="left" vertical="center"/>
    </xf>
    <xf applyAlignment="1" applyBorder="1" applyFill="1" applyFont="1" borderId="2" fillId="9" fontId="1" numFmtId="0" xfId="0">
      <alignment horizontal="left" vertical="center"/>
    </xf>
    <xf applyAlignment="1" applyBorder="1" applyFill="1" applyFont="1" applyNumberFormat="1" borderId="0" fillId="9" fontId="4" numFmtId="3" xfId="0">
      <alignment horizontal="right" vertical="center"/>
    </xf>
    <xf applyAlignment="1" applyFill="1" applyFont="1" borderId="0" fillId="9" fontId="4" numFmtId="0" xfId="0">
      <alignment horizontal="left"/>
    </xf>
    <xf applyAlignment="1" applyFill="1" applyFont="1" applyNumberFormat="1" borderId="0" fillId="9" fontId="4" numFmtId="4" xfId="0">
      <alignment horizontal="right"/>
    </xf>
    <xf applyAlignment="1" applyFill="1" applyFont="1" borderId="0" fillId="9" fontId="4" numFmtId="0" xfId="0">
      <alignment horizontal="right"/>
    </xf>
    <xf applyAlignment="1" applyFill="1" borderId="0" fillId="9" fontId="0" numFmtId="0" xfId="0"/>
    <xf applyAlignment="1" applyFill="1" applyFont="1" borderId="0" fillId="8" fontId="10" numFmtId="0" xfId="0">
      <alignment vertical="top"/>
    </xf>
    <xf applyAlignment="1" applyFill="1" applyFont="1" borderId="0" fillId="9" fontId="9" numFmtId="0" xfId="0">
      <alignment vertical="top"/>
    </xf>
    <xf applyAlignment="1" applyFill="1" applyFont="1" applyNumberFormat="1" borderId="0" fillId="9" fontId="9" numFmtId="164" xfId="0">
      <alignment vertical="top"/>
    </xf>
    <xf applyAlignment="1" applyFill="1" applyFont="1" borderId="0" fillId="8" fontId="0" numFmtId="0" xfId="0">
      <alignment vertical="center"/>
    </xf>
    <xf applyAlignment="1" applyFill="1" applyFont="1" borderId="0" fillId="8" fontId="9" numFmtId="0" xfId="0">
      <alignment vertical="center"/>
    </xf>
    <xf applyAlignment="1" applyFont="1" borderId="0" fillId="0" fontId="15" numFmtId="0" xfId="0"/>
    <xf applyAlignment="1" applyFont="1" applyNumberFormat="1" borderId="0" fillId="0" fontId="16" numFmtId="164" xfId="0">
      <alignment horizontal="left" vertical="top"/>
    </xf>
    <xf applyFont="1" applyNumberFormat="1" borderId="0" fillId="0" fontId="0" numFmtId="170" xfId="3"/>
    <xf applyBorder="1" applyNumberFormat="1" borderId="0" fillId="0" fontId="0" numFmtId="169" xfId="0"/>
    <xf applyAlignment="1" applyBorder="1" borderId="0" fillId="0" fontId="0" numFmtId="0" xfId="0">
      <alignment wrapText="1"/>
    </xf>
    <xf applyBorder="1" applyNumberFormat="1" borderId="0" fillId="0" fontId="0" numFmtId="2" xfId="0"/>
    <xf applyBorder="1" applyFont="1" applyNumberFormat="1" borderId="0" fillId="0" fontId="0" numFmtId="170" xfId="3"/>
    <xf applyAlignment="1" applyBorder="1" applyFont="1" borderId="0" fillId="0" fontId="17" numFmtId="0" xfId="0">
      <alignment horizontal="left" vertical="center" wrapText="1"/>
    </xf>
    <xf applyAlignment="1" applyBorder="1" applyNumberFormat="1" borderId="0" fillId="0" fontId="0" numFmtId="2" xfId="0">
      <alignment wrapText="1"/>
    </xf>
    <xf applyBorder="1" applyNumberFormat="1" borderId="0" fillId="0" fontId="0" numFmtId="170" xfId="0"/>
    <xf applyFont="1" applyNumberFormat="1" borderId="0" fillId="0" fontId="9" numFmtId="171" xfId="0"/>
    <xf applyAlignment="1" applyFont="1" applyNumberFormat="1" borderId="0" fillId="0" fontId="0" numFmtId="164" xfId="0">
      <alignment horizontal="left" vertical="top"/>
    </xf>
    <xf applyAlignment="1" applyFont="1" borderId="0" fillId="0" fontId="8" numFmtId="0" xfId="0">
      <alignment horizontal="left"/>
    </xf>
    <xf applyFont="1" borderId="0" fillId="0" fontId="0" numFmtId="0" xfId="0"/>
  </cellXfs>
  <cellStyles count="5">
    <cellStyle builtinId="3" name="Comma" xfId="3"/>
    <cellStyle builtinId="8" name="Hyperlink" xfId="4"/>
    <cellStyle builtinId="0" name="Normal" xfId="0"/>
    <cellStyle name="Normal 4" xfId="1" xr:uid="{00000000-0005-0000-0000-000002000000}"/>
    <cellStyle name="Normal_Sheet1" xfId="2" xr:uid="{00000000-0005-0000-0000-000003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vmlDrawing2.vml" Type="http://schemas.openxmlformats.org/officeDocument/2006/relationships/vmlDrawing"/></Relationships>
</file>

<file path=xl/charts/_rels/char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86673094434623"/>
          <c:y val="3.9559645208283388E-2"/>
          <c:w val="0.62400714809293867"/>
          <c:h val="0.94711341410192573"/>
        </c:manualLayout>
      </c:layout>
      <c:barChart>
        <c:barDir val="bar"/>
        <c:grouping val="clustered"/>
        <c:varyColors val="0"/>
        <c:ser>
          <c:idx val="0"/>
          <c:order val="0"/>
          <c:tx>
            <c:v>Apportionments</c:v>
          </c:tx>
          <c:spPr>
            <a:solidFill>
              <a:schemeClr val="accent6"/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F8E-4E54-91CA-7857B315690D}"/>
              </c:ext>
            </c:extLst>
          </c:dPt>
          <c:dLbls>
            <c:dLbl>
              <c:idx val="18"/>
              <c:numFmt formatCode="_(&quot;$&quot;* #,##0.0_);_(&quot;$&quot;* \(#,##0.0\);_(&quot;$&quot;* &quot;-&quot;?_);_(@_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F8E-4E54-91CA-7857B315690D}"/>
                </c:ext>
              </c:extLst>
            </c:dLbl>
            <c:dLbl>
              <c:idx val="49"/>
              <c:layout>
                <c:manualLayout>
                  <c:x val="-1.707381210632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0B-4D2E-9AF9-891AE5BAE4DC}"/>
                </c:ext>
              </c:extLst>
            </c:dLbl>
            <c:numFmt formatCode="_(&quot;$&quot;* #,##0.0_);_(&quot;$&quot;* \(#,##0.0\);_(&quot;$&quot;* &quot;-&quot;?_);_(@_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Factbook!$Y$11:$Y$60</c:f>
              <c:strCache>
                <c:ptCount val="50"/>
                <c:pt idx="0">
                  <c:v>New Hampshire</c:v>
                </c:pt>
                <c:pt idx="1">
                  <c:v>Hawaii</c:v>
                </c:pt>
                <c:pt idx="2">
                  <c:v>Delaware</c:v>
                </c:pt>
                <c:pt idx="3">
                  <c:v>Maine</c:v>
                </c:pt>
                <c:pt idx="4">
                  <c:v>Vermont</c:v>
                </c:pt>
                <c:pt idx="5">
                  <c:v>Rhode Island</c:v>
                </c:pt>
                <c:pt idx="6">
                  <c:v>North Dakota</c:v>
                </c:pt>
                <c:pt idx="7">
                  <c:v>Wyoming</c:v>
                </c:pt>
                <c:pt idx="8">
                  <c:v>South Dakota</c:v>
                </c:pt>
                <c:pt idx="9">
                  <c:v>Idaho</c:v>
                </c:pt>
                <c:pt idx="10">
                  <c:v>Nebraska</c:v>
                </c:pt>
                <c:pt idx="11">
                  <c:v>Utah</c:v>
                </c:pt>
                <c:pt idx="12">
                  <c:v>Nevada</c:v>
                </c:pt>
                <c:pt idx="13">
                  <c:v>New Mexico</c:v>
                </c:pt>
                <c:pt idx="14">
                  <c:v>Kansas</c:v>
                </c:pt>
                <c:pt idx="15">
                  <c:v>Montana</c:v>
                </c:pt>
                <c:pt idx="16">
                  <c:v>West Virginia</c:v>
                </c:pt>
                <c:pt idx="17">
                  <c:v>Mississippi</c:v>
                </c:pt>
                <c:pt idx="18">
                  <c:v>Iowa</c:v>
                </c:pt>
                <c:pt idx="19">
                  <c:v>Oregon</c:v>
                </c:pt>
                <c:pt idx="20">
                  <c:v>Alaska</c:v>
                </c:pt>
                <c:pt idx="21">
                  <c:v>Connecticut</c:v>
                </c:pt>
                <c:pt idx="22">
                  <c:v>Arkansas</c:v>
                </c:pt>
                <c:pt idx="23">
                  <c:v>Colorado</c:v>
                </c:pt>
                <c:pt idx="24">
                  <c:v>Maryland</c:v>
                </c:pt>
                <c:pt idx="25">
                  <c:v>Massachusetts</c:v>
                </c:pt>
                <c:pt idx="26">
                  <c:v>Oklahoma</c:v>
                </c:pt>
                <c:pt idx="27">
                  <c:v>Minnesota</c:v>
                </c:pt>
                <c:pt idx="28">
                  <c:v>Kentucky</c:v>
                </c:pt>
                <c:pt idx="29">
                  <c:v>South Carolina</c:v>
                </c:pt>
                <c:pt idx="30">
                  <c:v>Washington</c:v>
                </c:pt>
                <c:pt idx="31">
                  <c:v>Louisiana</c:v>
                </c:pt>
                <c:pt idx="32">
                  <c:v>Arizona</c:v>
                </c:pt>
                <c:pt idx="33">
                  <c:v>Wisconsin</c:v>
                </c:pt>
                <c:pt idx="34">
                  <c:v>Alabama</c:v>
                </c:pt>
                <c:pt idx="35">
                  <c:v>Tennessee</c:v>
                </c:pt>
                <c:pt idx="36">
                  <c:v>Missouri</c:v>
                </c:pt>
                <c:pt idx="37">
                  <c:v>Indiana</c:v>
                </c:pt>
                <c:pt idx="38">
                  <c:v>New Jersey</c:v>
                </c:pt>
                <c:pt idx="39">
                  <c:v>Virginia</c:v>
                </c:pt>
                <c:pt idx="40">
                  <c:v>North Carolina</c:v>
                </c:pt>
                <c:pt idx="41">
                  <c:v>Michigan</c:v>
                </c:pt>
                <c:pt idx="42">
                  <c:v>Georgia</c:v>
                </c:pt>
                <c:pt idx="43">
                  <c:v>Ohio</c:v>
                </c:pt>
                <c:pt idx="44">
                  <c:v>Illinois</c:v>
                </c:pt>
                <c:pt idx="45">
                  <c:v>Pennsylvania</c:v>
                </c:pt>
                <c:pt idx="46">
                  <c:v>New York</c:v>
                </c:pt>
                <c:pt idx="47">
                  <c:v>Florida</c:v>
                </c:pt>
                <c:pt idx="48">
                  <c:v>California</c:v>
                </c:pt>
                <c:pt idx="49">
                  <c:v>Texas</c:v>
                </c:pt>
              </c:strCache>
            </c:strRef>
          </c:cat>
          <c:val>
            <c:numRef>
              <c:f>Factbook!$AA$11:$AA$60</c:f>
              <c:numCache>
                <c:formatCode>"$"0.0</c:formatCode>
                <c:ptCount val="50"/>
                <c:pt idx="0">
                  <c:v>180.875</c:v>
                </c:pt>
                <c:pt idx="1">
                  <c:v>185.15600000000001</c:v>
                </c:pt>
                <c:pt idx="2">
                  <c:v>185.18299999999999</c:v>
                </c:pt>
                <c:pt idx="3">
                  <c:v>202.08</c:v>
                </c:pt>
                <c:pt idx="4">
                  <c:v>222.18</c:v>
                </c:pt>
                <c:pt idx="5">
                  <c:v>239.41499999999999</c:v>
                </c:pt>
                <c:pt idx="6">
                  <c:v>271.78500000000003</c:v>
                </c:pt>
                <c:pt idx="7">
                  <c:v>280.45100000000002</c:v>
                </c:pt>
                <c:pt idx="8">
                  <c:v>308.726</c:v>
                </c:pt>
                <c:pt idx="9">
                  <c:v>313.11599999999999</c:v>
                </c:pt>
                <c:pt idx="10">
                  <c:v>316.42200000000003</c:v>
                </c:pt>
                <c:pt idx="11">
                  <c:v>380.13400000000001</c:v>
                </c:pt>
                <c:pt idx="12">
                  <c:v>397.51600000000002</c:v>
                </c:pt>
                <c:pt idx="13">
                  <c:v>402.01400000000001</c:v>
                </c:pt>
                <c:pt idx="14">
                  <c:v>413.69400000000002</c:v>
                </c:pt>
                <c:pt idx="15">
                  <c:v>449.161</c:v>
                </c:pt>
                <c:pt idx="16">
                  <c:v>478.41300000000001</c:v>
                </c:pt>
                <c:pt idx="17">
                  <c:v>529.45899999999995</c:v>
                </c:pt>
                <c:pt idx="18">
                  <c:v>538.01300000000003</c:v>
                </c:pt>
                <c:pt idx="19">
                  <c:v>547.17700000000002</c:v>
                </c:pt>
                <c:pt idx="20">
                  <c:v>548.91399999999999</c:v>
                </c:pt>
                <c:pt idx="21">
                  <c:v>549.84100000000001</c:v>
                </c:pt>
                <c:pt idx="22">
                  <c:v>566.78700000000003</c:v>
                </c:pt>
                <c:pt idx="23">
                  <c:v>592.07600000000002</c:v>
                </c:pt>
                <c:pt idx="24">
                  <c:v>657.86199999999997</c:v>
                </c:pt>
                <c:pt idx="25">
                  <c:v>664.87800000000004</c:v>
                </c:pt>
                <c:pt idx="26">
                  <c:v>694.28899999999999</c:v>
                </c:pt>
                <c:pt idx="27">
                  <c:v>713.851</c:v>
                </c:pt>
                <c:pt idx="28">
                  <c:v>727.36800000000005</c:v>
                </c:pt>
                <c:pt idx="29">
                  <c:v>733.05600000000004</c:v>
                </c:pt>
                <c:pt idx="30">
                  <c:v>742.13</c:v>
                </c:pt>
                <c:pt idx="31">
                  <c:v>768.33699999999999</c:v>
                </c:pt>
                <c:pt idx="32">
                  <c:v>800.971</c:v>
                </c:pt>
                <c:pt idx="33">
                  <c:v>823.70399999999995</c:v>
                </c:pt>
                <c:pt idx="34">
                  <c:v>830.54899999999998</c:v>
                </c:pt>
                <c:pt idx="35">
                  <c:v>925.08</c:v>
                </c:pt>
                <c:pt idx="36">
                  <c:v>1036.3620000000001</c:v>
                </c:pt>
                <c:pt idx="37">
                  <c:v>1043.1120000000001</c:v>
                </c:pt>
                <c:pt idx="38">
                  <c:v>1093.04</c:v>
                </c:pt>
                <c:pt idx="39">
                  <c:v>1114.0139999999999</c:v>
                </c:pt>
                <c:pt idx="40">
                  <c:v>1141.7460000000001</c:v>
                </c:pt>
                <c:pt idx="41">
                  <c:v>1152.6110000000001</c:v>
                </c:pt>
                <c:pt idx="42">
                  <c:v>1413.5160000000001</c:v>
                </c:pt>
                <c:pt idx="43">
                  <c:v>1467.395</c:v>
                </c:pt>
                <c:pt idx="44">
                  <c:v>1556.425</c:v>
                </c:pt>
                <c:pt idx="45">
                  <c:v>1796.1659999999999</c:v>
                </c:pt>
                <c:pt idx="46">
                  <c:v>1837.557</c:v>
                </c:pt>
                <c:pt idx="47">
                  <c:v>2074.1390000000001</c:v>
                </c:pt>
                <c:pt idx="48">
                  <c:v>4017.989</c:v>
                </c:pt>
                <c:pt idx="49">
                  <c:v>4270.384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8E-4E54-91CA-7857B31569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1"/>
        <c:axId val="311748096"/>
        <c:axId val="311749632"/>
      </c:barChart>
      <c:catAx>
        <c:axId val="311748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11749632"/>
        <c:crosses val="autoZero"/>
        <c:auto val="1"/>
        <c:lblAlgn val="ctr"/>
        <c:lblOffset val="100"/>
        <c:noMultiLvlLbl val="0"/>
      </c:catAx>
      <c:valAx>
        <c:axId val="311749632"/>
        <c:scaling>
          <c:orientation val="minMax"/>
        </c:scaling>
        <c:delete val="1"/>
        <c:axPos val="b"/>
        <c:numFmt formatCode="&quot;$&quot;0.0" sourceLinked="1"/>
        <c:majorTickMark val="out"/>
        <c:minorTickMark val="none"/>
        <c:tickLblPos val="nextTo"/>
        <c:crossAx val="311748096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0"/>
    <c:dispBlanksAs val="gap"/>
    <c:showDLblsOverMax val="0"/>
  </c:chart>
  <c:spPr>
    <a:ln>
      <a:solidFill>
        <a:schemeClr val="bg1"/>
      </a:solidFill>
    </a:ln>
  </c:spPr>
  <c:printSettings>
    <c:headerFooter>
      <c:oddFooter>&amp;L&amp;8Source:  U.S. Department of Transportation, Federal Highway Administration
LSA Staff Contact:  Rodrigo Acevedo (515.261.6764) &amp;Urodrigo.acevedo@legis.iowa.gov
&amp;C&amp;G
&amp;R&amp;G</c:oddFooter>
    </c:headerFooter>
    <c:pageMargins b="0.75" l="0.7" r="0.7" t="0.75" header="0.3" footer="0.3"/>
    <c:pageSetup orientation="landscape"/>
    <c:legacyDrawingHF r:id="rId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49157966770203"/>
          <c:y val="3.8427282029014978E-2"/>
          <c:w val="0.74050836985136681"/>
          <c:h val="0.94711341410192573"/>
        </c:manualLayout>
      </c:layout>
      <c:barChart>
        <c:barDir val="bar"/>
        <c:grouping val="clustered"/>
        <c:varyColors val="0"/>
        <c:ser>
          <c:idx val="0"/>
          <c:order val="0"/>
          <c:tx>
            <c:v>Per Capita</c:v>
          </c:tx>
          <c:spPr>
            <a:solidFill>
              <a:schemeClr val="accent6"/>
            </a:solidFill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9B-48AE-963E-07914BA98C88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7FB-41B5-B478-457617585B1F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4-A7FB-41B5-B478-457617585B1F}"/>
              </c:ext>
            </c:extLst>
          </c:dPt>
          <c:dPt>
            <c:idx val="3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09B-48AE-963E-07914BA98C88}"/>
              </c:ext>
            </c:extLst>
          </c:dPt>
          <c:dLbls>
            <c:dLbl>
              <c:idx val="35"/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7FB-41B5-B478-457617585B1F}"/>
                </c:ext>
              </c:extLst>
            </c:dLbl>
            <c:dLbl>
              <c:idx val="49"/>
              <c:layout>
                <c:manualLayout>
                  <c:x val="-8.5009241590094944E-2"/>
                  <c:y val="0"/>
                </c:manualLayout>
              </c:layout>
              <c:numFmt formatCode="&quot;$&quot;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B-48AE-963E-07914BA98C88}"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Factbook!$AH$10:$AH$59</c:f>
              <c:strCache>
                <c:ptCount val="50"/>
                <c:pt idx="0">
                  <c:v>New York</c:v>
                </c:pt>
                <c:pt idx="1">
                  <c:v>Massachusetts</c:v>
                </c:pt>
                <c:pt idx="2">
                  <c:v>California</c:v>
                </c:pt>
                <c:pt idx="3">
                  <c:v>Florida</c:v>
                </c:pt>
                <c:pt idx="4">
                  <c:v>Washington</c:v>
                </c:pt>
                <c:pt idx="5">
                  <c:v>Maryland</c:v>
                </c:pt>
                <c:pt idx="6">
                  <c:v>Colorado</c:v>
                </c:pt>
                <c:pt idx="7">
                  <c:v>Michigan</c:v>
                </c:pt>
                <c:pt idx="8">
                  <c:v>North Carolina</c:v>
                </c:pt>
                <c:pt idx="9">
                  <c:v>Illinois</c:v>
                </c:pt>
                <c:pt idx="10">
                  <c:v>New Jersey</c:v>
                </c:pt>
                <c:pt idx="11">
                  <c:v>Arizona</c:v>
                </c:pt>
                <c:pt idx="12">
                  <c:v>Ohio</c:v>
                </c:pt>
                <c:pt idx="13">
                  <c:v>Minnesota</c:v>
                </c:pt>
                <c:pt idx="14">
                  <c:v>Hawaii</c:v>
                </c:pt>
                <c:pt idx="15">
                  <c:v>Utah</c:v>
                </c:pt>
                <c:pt idx="16">
                  <c:v>New Hampshire</c:v>
                </c:pt>
                <c:pt idx="17">
                  <c:v>Virginia</c:v>
                </c:pt>
                <c:pt idx="18">
                  <c:v>Pennsylvania</c:v>
                </c:pt>
                <c:pt idx="19">
                  <c:v>Oregon</c:v>
                </c:pt>
                <c:pt idx="20">
                  <c:v>Kansas</c:v>
                </c:pt>
                <c:pt idx="21">
                  <c:v>Wisconsin</c:v>
                </c:pt>
                <c:pt idx="22">
                  <c:v>Georgia</c:v>
                </c:pt>
                <c:pt idx="23">
                  <c:v>Tennessee</c:v>
                </c:pt>
                <c:pt idx="24">
                  <c:v>Nevada</c:v>
                </c:pt>
                <c:pt idx="25">
                  <c:v>Texas</c:v>
                </c:pt>
                <c:pt idx="26">
                  <c:v>Maine</c:v>
                </c:pt>
                <c:pt idx="27">
                  <c:v>Connecticut</c:v>
                </c:pt>
                <c:pt idx="28">
                  <c:v>South Carolina</c:v>
                </c:pt>
                <c:pt idx="29">
                  <c:v>Indiana</c:v>
                </c:pt>
                <c:pt idx="30">
                  <c:v>Kentucky</c:v>
                </c:pt>
                <c:pt idx="31">
                  <c:v>Louisiana</c:v>
                </c:pt>
                <c:pt idx="32">
                  <c:v>Missouri</c:v>
                </c:pt>
                <c:pt idx="33">
                  <c:v>Nebraska</c:v>
                </c:pt>
                <c:pt idx="34">
                  <c:v>Alabama</c:v>
                </c:pt>
                <c:pt idx="35">
                  <c:v>Iowa</c:v>
                </c:pt>
                <c:pt idx="36">
                  <c:v>Mississippi</c:v>
                </c:pt>
                <c:pt idx="37">
                  <c:v>Oklahoma</c:v>
                </c:pt>
                <c:pt idx="38">
                  <c:v>Arkansas</c:v>
                </c:pt>
                <c:pt idx="39">
                  <c:v>New Mexico</c:v>
                </c:pt>
                <c:pt idx="40">
                  <c:v>Idaho</c:v>
                </c:pt>
                <c:pt idx="41">
                  <c:v>Delaware</c:v>
                </c:pt>
                <c:pt idx="42">
                  <c:v>Rhode Island</c:v>
                </c:pt>
                <c:pt idx="43">
                  <c:v>West Virginia</c:v>
                </c:pt>
                <c:pt idx="44">
                  <c:v>Vermont</c:v>
                </c:pt>
                <c:pt idx="45">
                  <c:v>South Dakota</c:v>
                </c:pt>
                <c:pt idx="46">
                  <c:v>North Dakota</c:v>
                </c:pt>
                <c:pt idx="47">
                  <c:v>Montana</c:v>
                </c:pt>
                <c:pt idx="48">
                  <c:v>Wyoming</c:v>
                </c:pt>
                <c:pt idx="49">
                  <c:v>Alaska</c:v>
                </c:pt>
              </c:strCache>
            </c:strRef>
          </c:cat>
          <c:val>
            <c:numRef>
              <c:f>Factbook!$AI$10:$AI$59</c:f>
              <c:numCache>
                <c:formatCode>#,##0.00</c:formatCode>
                <c:ptCount val="50"/>
                <c:pt idx="0">
                  <c:v>95.021643920953352</c:v>
                </c:pt>
                <c:pt idx="1">
                  <c:v>95.122673537739161</c:v>
                </c:pt>
                <c:pt idx="2">
                  <c:v>95.873200835320119</c:v>
                </c:pt>
                <c:pt idx="3">
                  <c:v>101.8836242580615</c:v>
                </c:pt>
                <c:pt idx="4">
                  <c:v>102.64900298497885</c:v>
                </c:pt>
                <c:pt idx="5">
                  <c:v>106.54308531227073</c:v>
                </c:pt>
                <c:pt idx="6">
                  <c:v>108.05966561248773</c:v>
                </c:pt>
                <c:pt idx="7">
                  <c:v>110.25252044872886</c:v>
                </c:pt>
                <c:pt idx="8">
                  <c:v>113.84280795528633</c:v>
                </c:pt>
                <c:pt idx="9">
                  <c:v>114.83043991813103</c:v>
                </c:pt>
                <c:pt idx="10">
                  <c:v>117.93748376800464</c:v>
                </c:pt>
                <c:pt idx="11">
                  <c:v>122.6838610491225</c:v>
                </c:pt>
                <c:pt idx="12">
                  <c:v>124.73243297415189</c:v>
                </c:pt>
                <c:pt idx="13">
                  <c:v>124.98548972760257</c:v>
                </c:pt>
                <c:pt idx="14">
                  <c:v>126.3398637554896</c:v>
                </c:pt>
                <c:pt idx="15">
                  <c:v>127.94491809441152</c:v>
                </c:pt>
                <c:pt idx="16">
                  <c:v>128.55693241619895</c:v>
                </c:pt>
                <c:pt idx="17">
                  <c:v>128.67818325783884</c:v>
                </c:pt>
                <c:pt idx="18">
                  <c:v>130.35989059498885</c:v>
                </c:pt>
                <c:pt idx="19">
                  <c:v>131.0263441078996</c:v>
                </c:pt>
                <c:pt idx="20">
                  <c:v>132.75450676924856</c:v>
                </c:pt>
                <c:pt idx="21">
                  <c:v>138.03856868463322</c:v>
                </c:pt>
                <c:pt idx="22">
                  <c:v>140.08330809283717</c:v>
                </c:pt>
                <c:pt idx="23">
                  <c:v>140.81177104089215</c:v>
                </c:pt>
                <c:pt idx="24">
                  <c:v>141.15510355140677</c:v>
                </c:pt>
                <c:pt idx="25">
                  <c:v>144.47050468515977</c:v>
                </c:pt>
                <c:pt idx="26">
                  <c:v>146.72845216295224</c:v>
                </c:pt>
                <c:pt idx="27">
                  <c:v>151.74913857460834</c:v>
                </c:pt>
                <c:pt idx="28">
                  <c:v>153.09416613879557</c:v>
                </c:pt>
                <c:pt idx="29">
                  <c:v>161.14759257957763</c:v>
                </c:pt>
                <c:pt idx="30">
                  <c:v>161.40100639308355</c:v>
                </c:pt>
                <c:pt idx="31">
                  <c:v>164.42456443632722</c:v>
                </c:pt>
                <c:pt idx="32">
                  <c:v>164.47016404064598</c:v>
                </c:pt>
                <c:pt idx="33">
                  <c:v>166.05159432542817</c:v>
                </c:pt>
                <c:pt idx="34">
                  <c:v>167.97272790483618</c:v>
                </c:pt>
                <c:pt idx="35">
                  <c:v>168.2505709592146</c:v>
                </c:pt>
                <c:pt idx="36">
                  <c:v>173.95386128319001</c:v>
                </c:pt>
                <c:pt idx="37">
                  <c:v>179.50281836162767</c:v>
                </c:pt>
                <c:pt idx="38">
                  <c:v>184.29708391760806</c:v>
                </c:pt>
                <c:pt idx="39">
                  <c:v>187.17442692203286</c:v>
                </c:pt>
                <c:pt idx="40">
                  <c:v>189.92694681333052</c:v>
                </c:pt>
                <c:pt idx="41">
                  <c:v>218.24819847126443</c:v>
                </c:pt>
                <c:pt idx="42">
                  <c:v>261.17875390069543</c:v>
                </c:pt>
                <c:pt idx="43">
                  <c:v>267.93953154420603</c:v>
                </c:pt>
                <c:pt idx="44">
                  <c:v>343.41517098112439</c:v>
                </c:pt>
                <c:pt idx="45">
                  <c:v>344.49721256377182</c:v>
                </c:pt>
                <c:pt idx="46">
                  <c:v>349.36768414801253</c:v>
                </c:pt>
                <c:pt idx="47">
                  <c:v>406.02968468496971</c:v>
                </c:pt>
                <c:pt idx="48">
                  <c:v>483.96760560706701</c:v>
                </c:pt>
                <c:pt idx="49">
                  <c:v>747.65385149731264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9B-48AE-963E-07914BA98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1"/>
        <c:axId val="310994432"/>
        <c:axId val="311001856"/>
      </c:barChart>
      <c:catAx>
        <c:axId val="310994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11001856"/>
        <c:crosses val="autoZero"/>
        <c:auto val="1"/>
        <c:lblAlgn val="ctr"/>
        <c:lblOffset val="100"/>
        <c:noMultiLvlLbl val="0"/>
      </c:catAx>
      <c:valAx>
        <c:axId val="31100185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10994432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0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vmlDrawing2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0.02939</cdr:y>
    </cdr:to>
    <cdr:sp macro="" textlink="Factbook!$AM$11">
      <cdr:nvSpPr>
        <cdr:cNvPr id="2" name="TextBox 2"/>
        <cdr:cNvSpPr txBox="1"/>
      </cdr:nvSpPr>
      <cdr:spPr>
        <a:xfrm xmlns:a="http://schemas.openxmlformats.org/drawingml/2006/main">
          <a:off x="0" y="0"/>
          <a:ext cx="3087224" cy="2373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BF47B-E15E-4BA4-BBDE-348CE23B7E7E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2021 Per Capita Federal Highway Funds</a:t>
          </a:fld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9"/>
  <sheetViews>
    <sheetView workbookViewId="0" zoomScaleNormal="100">
      <pane activePane="bottomLeft" state="frozen" topLeftCell="A368" ySplit="1"/>
      <selection activeCell="E382" pane="bottomLeft" sqref="E382"/>
    </sheetView>
  </sheetViews>
  <sheetFormatPr defaultRowHeight="12"/>
  <cols>
    <col min="1" max="1" bestFit="true" customWidth="true" width="11.85546875" collapsed="false"/>
    <col min="2" max="2" customWidth="true" style="27" width="16.0" collapsed="false"/>
    <col min="3" max="3" bestFit="true" customWidth="true" style="72" width="20.42578125" collapsed="false"/>
    <col min="4" max="4" bestFit="true" customWidth="true" style="74" width="17.0" collapsed="false"/>
    <col min="5" max="5" bestFit="true" customWidth="true" style="73" width="20.85546875" collapsed="false"/>
    <col min="6" max="6" bestFit="true" customWidth="true" style="64" width="13.140625" collapsed="false"/>
    <col min="7" max="7" bestFit="true" customWidth="true" style="64" width="14.0" collapsed="false"/>
    <col min="8" max="8" bestFit="true" customWidth="true" style="64" width="18.28515625" collapsed="false"/>
    <col min="9" max="9" bestFit="true" customWidth="true" width="11.0" collapsed="false"/>
    <col min="11" max="11" bestFit="true" customWidth="true" width="12.42578125" collapsed="false"/>
    <col min="14" max="14" bestFit="true" customWidth="true" width="16.0" collapsed="false"/>
  </cols>
  <sheetData>
    <row customFormat="1" customHeight="1" ht="11.1" r="1" s="30" spans="1:8">
      <c r="A1" s="58" t="s">
        <v>61</v>
      </c>
      <c r="B1" s="59" t="s">
        <v>0</v>
      </c>
      <c r="C1" s="65" t="s">
        <v>62</v>
      </c>
      <c r="D1" s="61" t="s">
        <v>63</v>
      </c>
      <c r="E1" s="66" t="s">
        <v>64</v>
      </c>
      <c r="F1" s="61" t="s">
        <v>65</v>
      </c>
      <c r="G1" s="60" t="s">
        <v>66</v>
      </c>
      <c r="H1" s="62" t="s">
        <v>67</v>
      </c>
    </row>
    <row customFormat="1" customHeight="1" ht="10.5" r="2" s="9" spans="1:8">
      <c r="A2" s="58">
        <v>2014</v>
      </c>
      <c r="B2" s="44" t="s">
        <v>1</v>
      </c>
      <c r="C2" s="45">
        <v>732.3</v>
      </c>
      <c r="D2" s="63">
        <f>IF(OR(C2="",B2="District of Columbia"),"",COUNTIFS($A:$A,A2,$C:$C,"&gt;"&amp;C2)+1)</f>
        <v>16</v>
      </c>
      <c r="E2" s="55">
        <v>151.49</v>
      </c>
      <c r="F2" s="63">
        <f>IF(OR(E2="",$B2="District of Columbia"),"",COUNTIFS($A$2:$A$358,$A2,$E$2:$E$358,"&gt;"&amp;E2)+1)</f>
        <v>17</v>
      </c>
      <c r="G2" s="68">
        <v>16088</v>
      </c>
      <c r="H2" s="63">
        <f ref="H2:H33" si="0" t="shared">IF(OR(G2="",$B2="District of Columbia"),"",COUNTIFS($A$2:$A$256,$A2,$G$2:$G$256,"&gt;"&amp;G2)+1)</f>
        <v>15</v>
      </c>
    </row>
    <row customFormat="1" r="3" s="9" spans="1:8">
      <c r="A3" s="58">
        <v>2014</v>
      </c>
      <c r="B3" s="44" t="s">
        <v>3</v>
      </c>
      <c r="C3" s="45">
        <v>484</v>
      </c>
      <c r="D3" s="63">
        <f ref="D3:D66" si="1" t="shared">IF(OR(C3="",B3="District of Columbia"),"",COUNTIFS($A:$A,A3,$C:$C,"&gt;"&amp;C3)+1)</f>
        <v>30</v>
      </c>
      <c r="E3" s="55">
        <v>658.32</v>
      </c>
      <c r="F3" s="63">
        <f ref="F3:F66" si="2" t="shared">IF(OR(E3="",$B3="District of Columbia"),"",COUNTIFS($A$2:$A$358,$A3,$E$2:$E$358,"&gt;"&amp;E3)+1)</f>
        <v>1</v>
      </c>
      <c r="G3" s="46">
        <v>1544</v>
      </c>
      <c r="H3" s="63">
        <f si="0" t="shared"/>
        <v>47</v>
      </c>
    </row>
    <row customFormat="1" r="4" s="9" spans="1:8">
      <c r="A4" s="58">
        <v>2014</v>
      </c>
      <c r="B4" s="44" t="s">
        <v>4</v>
      </c>
      <c r="C4" s="45">
        <v>706.2</v>
      </c>
      <c r="D4" s="63">
        <f si="1" t="shared"/>
        <v>18</v>
      </c>
      <c r="E4" s="55">
        <v>106.57</v>
      </c>
      <c r="F4" s="63">
        <f si="2" t="shared"/>
        <v>41</v>
      </c>
      <c r="G4" s="46">
        <v>8035</v>
      </c>
      <c r="H4" s="63">
        <f si="0" t="shared"/>
        <v>30</v>
      </c>
    </row>
    <row customFormat="1" r="5" s="9" spans="1:8">
      <c r="A5" s="58">
        <v>2014</v>
      </c>
      <c r="B5" s="44" t="s">
        <v>5</v>
      </c>
      <c r="C5" s="45">
        <v>499.7</v>
      </c>
      <c r="D5" s="63">
        <f si="1" t="shared"/>
        <v>28</v>
      </c>
      <c r="E5" s="55">
        <v>168.86</v>
      </c>
      <c r="F5" s="63">
        <f si="2" t="shared"/>
        <v>13</v>
      </c>
      <c r="G5" s="46">
        <v>12806</v>
      </c>
      <c r="H5" s="63">
        <f si="0" t="shared"/>
        <v>23</v>
      </c>
    </row>
    <row customFormat="1" r="6" s="9" spans="1:8">
      <c r="A6" s="58">
        <v>2014</v>
      </c>
      <c r="B6" s="44" t="s">
        <v>6</v>
      </c>
      <c r="C6" s="45">
        <v>3542.5</v>
      </c>
      <c r="D6" s="63">
        <f si="1" t="shared"/>
        <v>1</v>
      </c>
      <c r="E6" s="55">
        <v>92.41</v>
      </c>
      <c r="F6" s="63">
        <f si="2" t="shared"/>
        <v>49</v>
      </c>
      <c r="G6" s="46">
        <v>25406</v>
      </c>
      <c r="H6" s="63">
        <f si="0" t="shared"/>
        <v>4</v>
      </c>
    </row>
    <row customFormat="1" r="7" s="9" spans="1:8">
      <c r="A7" s="58">
        <v>2014</v>
      </c>
      <c r="B7" s="44" t="s">
        <v>7</v>
      </c>
      <c r="C7" s="45">
        <v>516.1</v>
      </c>
      <c r="D7" s="63">
        <f si="1" t="shared"/>
        <v>27</v>
      </c>
      <c r="E7" s="55">
        <v>97.96</v>
      </c>
      <c r="F7" s="63">
        <f si="2" t="shared"/>
        <v>45</v>
      </c>
      <c r="G7" s="46">
        <v>8668</v>
      </c>
      <c r="H7" s="63">
        <f si="0" t="shared"/>
        <v>27</v>
      </c>
    </row>
    <row customFormat="1" r="8" s="9" spans="1:8">
      <c r="A8" s="58">
        <v>2014</v>
      </c>
      <c r="B8" s="44" t="s">
        <v>8</v>
      </c>
      <c r="C8" s="45">
        <v>484.8</v>
      </c>
      <c r="D8" s="63">
        <f si="1" t="shared"/>
        <v>29</v>
      </c>
      <c r="E8" s="55">
        <v>134.81</v>
      </c>
      <c r="F8" s="63">
        <f si="2" t="shared"/>
        <v>24</v>
      </c>
      <c r="G8" s="46">
        <v>4218</v>
      </c>
      <c r="H8" s="63">
        <f si="0" t="shared"/>
        <v>39</v>
      </c>
    </row>
    <row customFormat="1" r="9" s="9" spans="1:8">
      <c r="A9" s="58">
        <v>2014</v>
      </c>
      <c r="B9" s="44" t="s">
        <v>9</v>
      </c>
      <c r="C9" s="45">
        <v>163.30000000000001</v>
      </c>
      <c r="D9" s="63">
        <f si="1" t="shared"/>
        <v>48</v>
      </c>
      <c r="E9" s="55">
        <v>176.36</v>
      </c>
      <c r="F9" s="63">
        <f si="2" t="shared"/>
        <v>10</v>
      </c>
      <c r="G9" s="46">
        <v>865</v>
      </c>
      <c r="H9" s="63">
        <f si="0" t="shared"/>
        <v>49</v>
      </c>
    </row>
    <row customFormat="1" r="10" s="9" spans="1:8">
      <c r="A10" s="58">
        <v>2014</v>
      </c>
      <c r="B10" s="44" t="s">
        <v>10</v>
      </c>
      <c r="C10" s="45">
        <v>1828.7</v>
      </c>
      <c r="D10" s="63">
        <f si="1" t="shared"/>
        <v>3</v>
      </c>
      <c r="E10" s="55">
        <v>93.53</v>
      </c>
      <c r="F10" s="63">
        <f si="2" t="shared"/>
        <v>48</v>
      </c>
      <c r="G10" s="46">
        <v>12137</v>
      </c>
      <c r="H10" s="63">
        <f si="0" t="shared"/>
        <v>24</v>
      </c>
    </row>
    <row customFormat="1" r="11" s="9" spans="1:8">
      <c r="A11" s="58">
        <v>2014</v>
      </c>
      <c r="B11" s="44" t="s">
        <v>11</v>
      </c>
      <c r="C11" s="45">
        <v>1246.2</v>
      </c>
      <c r="D11" s="63">
        <f si="1" t="shared"/>
        <v>8</v>
      </c>
      <c r="E11" s="55">
        <v>124.72</v>
      </c>
      <c r="F11" s="63">
        <f si="2" t="shared"/>
        <v>31</v>
      </c>
      <c r="G11" s="46">
        <v>14795</v>
      </c>
      <c r="H11" s="63">
        <f si="0" t="shared"/>
        <v>17</v>
      </c>
    </row>
    <row customFormat="1" r="12" s="9" spans="1:8">
      <c r="A12" s="58">
        <v>2014</v>
      </c>
      <c r="B12" s="44" t="s">
        <v>12</v>
      </c>
      <c r="C12" s="45">
        <v>163.19999999999999</v>
      </c>
      <c r="D12" s="63">
        <f si="1" t="shared"/>
        <v>49</v>
      </c>
      <c r="E12" s="55">
        <v>116.27</v>
      </c>
      <c r="F12" s="63">
        <f si="2" t="shared"/>
        <v>36</v>
      </c>
      <c r="G12" s="46">
        <v>1137</v>
      </c>
      <c r="H12" s="63">
        <f si="0" t="shared"/>
        <v>48</v>
      </c>
    </row>
    <row customFormat="1" r="13" s="9" spans="1:8">
      <c r="A13" s="58">
        <v>2014</v>
      </c>
      <c r="B13" s="44" t="s">
        <v>13</v>
      </c>
      <c r="C13" s="45">
        <v>276.10000000000002</v>
      </c>
      <c r="D13" s="63">
        <f si="1" t="shared"/>
        <v>41</v>
      </c>
      <c r="E13" s="55">
        <v>171.24</v>
      </c>
      <c r="F13" s="63">
        <f si="2" t="shared"/>
        <v>11</v>
      </c>
      <c r="G13" s="46">
        <v>4431</v>
      </c>
      <c r="H13" s="63">
        <f si="0" t="shared"/>
        <v>37</v>
      </c>
    </row>
    <row customFormat="1" r="14" s="9" spans="1:8">
      <c r="A14" s="58">
        <v>2014</v>
      </c>
      <c r="B14" s="44" t="s">
        <v>14</v>
      </c>
      <c r="C14" s="45">
        <v>1372.2</v>
      </c>
      <c r="D14" s="63">
        <f si="1" t="shared"/>
        <v>6</v>
      </c>
      <c r="E14" s="55">
        <v>106.52</v>
      </c>
      <c r="F14" s="63">
        <f si="2" t="shared"/>
        <v>42</v>
      </c>
      <c r="G14" s="46">
        <v>26588</v>
      </c>
      <c r="H14" s="63">
        <f si="0" t="shared"/>
        <v>3</v>
      </c>
    </row>
    <row customFormat="1" r="15" s="9" spans="1:8">
      <c r="A15" s="58">
        <v>2014</v>
      </c>
      <c r="B15" s="44" t="s">
        <v>15</v>
      </c>
      <c r="C15" s="45">
        <v>919.7</v>
      </c>
      <c r="D15" s="63">
        <f si="1" t="shared"/>
        <v>13</v>
      </c>
      <c r="E15" s="55">
        <v>139.96</v>
      </c>
      <c r="F15" s="63">
        <f si="2" t="shared"/>
        <v>22</v>
      </c>
      <c r="G15" s="46">
        <v>19019</v>
      </c>
      <c r="H15" s="63">
        <f si="0" t="shared"/>
        <v>11</v>
      </c>
    </row>
    <row customFormat="1" ht="12.75" r="16" s="9" spans="1:8">
      <c r="A16" s="58">
        <v>2014</v>
      </c>
      <c r="B16" s="67" t="s">
        <v>16</v>
      </c>
      <c r="C16" s="69">
        <v>474.3</v>
      </c>
      <c r="D16" s="63">
        <f si="1" t="shared"/>
        <v>32</v>
      </c>
      <c r="E16" s="70">
        <v>153.49</v>
      </c>
      <c r="F16" s="63">
        <f si="2" t="shared"/>
        <v>16</v>
      </c>
      <c r="G16" s="71">
        <v>24300</v>
      </c>
      <c r="H16" s="63">
        <f si="0" t="shared"/>
        <v>7</v>
      </c>
    </row>
    <row customFormat="1" r="17" s="9" spans="1:8">
      <c r="A17" s="58">
        <v>2014</v>
      </c>
      <c r="B17" s="44" t="s">
        <v>17</v>
      </c>
      <c r="C17" s="45">
        <v>364.7</v>
      </c>
      <c r="D17" s="63">
        <f si="1" t="shared"/>
        <v>36</v>
      </c>
      <c r="E17" s="55">
        <v>126.03</v>
      </c>
      <c r="F17" s="63">
        <f si="2" t="shared"/>
        <v>27</v>
      </c>
      <c r="G17" s="46">
        <v>25085</v>
      </c>
      <c r="H17" s="63">
        <f si="0" t="shared"/>
        <v>5</v>
      </c>
    </row>
    <row customFormat="1" r="18" s="9" spans="1:8">
      <c r="A18" s="58">
        <v>2014</v>
      </c>
      <c r="B18" s="44" t="s">
        <v>18</v>
      </c>
      <c r="C18" s="45">
        <v>641.29999999999995</v>
      </c>
      <c r="D18" s="63">
        <f si="1" t="shared"/>
        <v>22</v>
      </c>
      <c r="E18" s="55">
        <v>145.9</v>
      </c>
      <c r="F18" s="63">
        <f si="2" t="shared"/>
        <v>21</v>
      </c>
      <c r="G18" s="46">
        <v>14194</v>
      </c>
      <c r="H18" s="63">
        <f si="0" t="shared"/>
        <v>18</v>
      </c>
    </row>
    <row customFormat="1" r="19" s="9" spans="1:8">
      <c r="A19" s="58">
        <v>2014</v>
      </c>
      <c r="B19" s="44" t="s">
        <v>19</v>
      </c>
      <c r="C19" s="45">
        <v>677.4</v>
      </c>
      <c r="D19" s="63">
        <f si="1" t="shared"/>
        <v>19</v>
      </c>
      <c r="E19" s="55">
        <v>146.44999999999999</v>
      </c>
      <c r="F19" s="63">
        <f si="2" t="shared"/>
        <v>20</v>
      </c>
      <c r="G19" s="46">
        <v>12982</v>
      </c>
      <c r="H19" s="63">
        <f si="0" t="shared"/>
        <v>21</v>
      </c>
    </row>
    <row customFormat="1" r="20" s="9" spans="1:8">
      <c r="A20" s="58">
        <v>2014</v>
      </c>
      <c r="B20" s="44" t="s">
        <v>20</v>
      </c>
      <c r="C20" s="45">
        <v>178.2</v>
      </c>
      <c r="D20" s="63">
        <f si="1" t="shared"/>
        <v>47</v>
      </c>
      <c r="E20" s="55">
        <v>134.13</v>
      </c>
      <c r="F20" s="63">
        <f si="2" t="shared"/>
        <v>25</v>
      </c>
      <c r="G20" s="46">
        <v>2419</v>
      </c>
      <c r="H20" s="63">
        <f si="0" t="shared"/>
        <v>45</v>
      </c>
    </row>
    <row customFormat="1" r="21" s="9" spans="1:8">
      <c r="A21" s="58">
        <v>2014</v>
      </c>
      <c r="B21" s="44" t="s">
        <v>21</v>
      </c>
      <c r="C21" s="45">
        <v>580</v>
      </c>
      <c r="D21" s="63">
        <f si="1" t="shared"/>
        <v>26</v>
      </c>
      <c r="E21" s="55">
        <v>97.83</v>
      </c>
      <c r="F21" s="63">
        <f si="2" t="shared"/>
        <v>46</v>
      </c>
      <c r="G21" s="46">
        <v>5305</v>
      </c>
      <c r="H21" s="63">
        <f si="0" t="shared"/>
        <v>34</v>
      </c>
    </row>
    <row customFormat="1" r="22" s="9" spans="1:8">
      <c r="A22" s="58">
        <v>2014</v>
      </c>
      <c r="B22" s="44" t="s">
        <v>22</v>
      </c>
      <c r="C22" s="45">
        <v>586.20000000000005</v>
      </c>
      <c r="D22" s="63">
        <f si="1" t="shared"/>
        <v>25</v>
      </c>
      <c r="E22" s="55">
        <v>87.59</v>
      </c>
      <c r="F22" s="63">
        <f si="2" t="shared"/>
        <v>50</v>
      </c>
      <c r="G22" s="46">
        <v>5141</v>
      </c>
      <c r="H22" s="63">
        <f si="0" t="shared"/>
        <v>36</v>
      </c>
    </row>
    <row customFormat="1" r="23" s="9" spans="1:8">
      <c r="A23" s="58">
        <v>2014</v>
      </c>
      <c r="B23" s="44" t="s">
        <v>23</v>
      </c>
      <c r="C23" s="45">
        <v>1016.2</v>
      </c>
      <c r="D23" s="63">
        <f si="1" t="shared"/>
        <v>9</v>
      </c>
      <c r="E23" s="55">
        <v>102.69</v>
      </c>
      <c r="F23" s="63">
        <f si="2" t="shared"/>
        <v>43</v>
      </c>
      <c r="G23" s="46">
        <v>11072</v>
      </c>
      <c r="H23" s="63">
        <f si="0" t="shared"/>
        <v>25</v>
      </c>
    </row>
    <row customFormat="1" r="24" s="9" spans="1:8">
      <c r="A24" s="58">
        <v>2014</v>
      </c>
      <c r="B24" s="44" t="s">
        <v>24</v>
      </c>
      <c r="C24" s="45">
        <v>629.4</v>
      </c>
      <c r="D24" s="63">
        <f si="1" t="shared"/>
        <v>23</v>
      </c>
      <c r="E24" s="55">
        <v>116.11</v>
      </c>
      <c r="F24" s="63">
        <f si="2" t="shared"/>
        <v>37</v>
      </c>
      <c r="G24" s="46">
        <v>12961</v>
      </c>
      <c r="H24" s="63">
        <f si="0" t="shared"/>
        <v>22</v>
      </c>
    </row>
    <row customFormat="1" r="25" s="9" spans="1:8">
      <c r="A25" s="58">
        <v>2014</v>
      </c>
      <c r="B25" s="44" t="s">
        <v>25</v>
      </c>
      <c r="C25" s="45">
        <v>466.8</v>
      </c>
      <c r="D25" s="63">
        <f si="1" t="shared"/>
        <v>33</v>
      </c>
      <c r="E25" s="55">
        <v>156.06</v>
      </c>
      <c r="F25" s="63">
        <f si="2" t="shared"/>
        <v>15</v>
      </c>
      <c r="G25" s="46">
        <v>17091</v>
      </c>
      <c r="H25" s="63">
        <f si="0" t="shared"/>
        <v>14</v>
      </c>
    </row>
    <row customFormat="1" r="26" s="9" spans="1:8">
      <c r="A26" s="58">
        <v>2014</v>
      </c>
      <c r="B26" s="44" t="s">
        <v>26</v>
      </c>
      <c r="C26" s="45">
        <v>913.7</v>
      </c>
      <c r="D26" s="63">
        <f si="1" t="shared"/>
        <v>14</v>
      </c>
      <c r="E26" s="55">
        <v>151.16999999999999</v>
      </c>
      <c r="F26" s="63">
        <f si="2" t="shared"/>
        <v>18</v>
      </c>
      <c r="G26" s="46">
        <v>24385</v>
      </c>
      <c r="H26" s="63">
        <f si="0" t="shared"/>
        <v>6</v>
      </c>
    </row>
    <row customFormat="1" r="27" s="9" spans="1:8">
      <c r="A27" s="58">
        <v>2014</v>
      </c>
      <c r="B27" s="44" t="s">
        <v>27</v>
      </c>
      <c r="C27" s="45">
        <v>396</v>
      </c>
      <c r="D27" s="63">
        <f si="1" t="shared"/>
        <v>35</v>
      </c>
      <c r="E27" s="55">
        <v>390.09</v>
      </c>
      <c r="F27" s="63">
        <f si="2" t="shared"/>
        <v>3</v>
      </c>
      <c r="G27" s="46">
        <v>5251</v>
      </c>
      <c r="H27" s="63">
        <f si="0" t="shared"/>
        <v>35</v>
      </c>
    </row>
    <row customFormat="1" r="28" s="9" spans="1:8">
      <c r="A28" s="58">
        <v>2014</v>
      </c>
      <c r="B28" s="44" t="s">
        <v>28</v>
      </c>
      <c r="C28" s="45">
        <v>279</v>
      </c>
      <c r="D28" s="63">
        <f si="1" t="shared"/>
        <v>40</v>
      </c>
      <c r="E28" s="55">
        <v>149.30000000000001</v>
      </c>
      <c r="F28" s="63">
        <f si="2" t="shared"/>
        <v>19</v>
      </c>
      <c r="G28" s="46">
        <v>15374</v>
      </c>
      <c r="H28" s="63">
        <f si="0" t="shared"/>
        <v>16</v>
      </c>
    </row>
    <row customFormat="1" r="29" s="9" spans="1:8">
      <c r="A29" s="58">
        <v>2014</v>
      </c>
      <c r="B29" s="44" t="s">
        <v>29</v>
      </c>
      <c r="C29" s="45">
        <v>350.5</v>
      </c>
      <c r="D29" s="63">
        <f si="1" t="shared"/>
        <v>38</v>
      </c>
      <c r="E29" s="55">
        <v>125.61</v>
      </c>
      <c r="F29" s="63">
        <f si="2" t="shared"/>
        <v>29</v>
      </c>
      <c r="G29" s="46">
        <v>1898</v>
      </c>
      <c r="H29" s="63">
        <f si="0" t="shared"/>
        <v>46</v>
      </c>
    </row>
    <row customFormat="1" r="30" s="9" spans="1:8">
      <c r="A30" s="58">
        <v>2014</v>
      </c>
      <c r="B30" s="44" t="s">
        <v>30</v>
      </c>
      <c r="C30" s="45">
        <v>159.5</v>
      </c>
      <c r="D30" s="63">
        <f si="1" t="shared"/>
        <v>50</v>
      </c>
      <c r="E30" s="55">
        <v>120.49</v>
      </c>
      <c r="F30" s="63">
        <f si="2" t="shared"/>
        <v>34</v>
      </c>
      <c r="G30" s="46">
        <v>2467</v>
      </c>
      <c r="H30" s="63">
        <f si="0" t="shared"/>
        <v>44</v>
      </c>
    </row>
    <row customFormat="1" r="31" s="9" spans="1:8">
      <c r="A31" s="58">
        <v>2014</v>
      </c>
      <c r="B31" s="44" t="s">
        <v>31</v>
      </c>
      <c r="C31" s="45">
        <v>963.7</v>
      </c>
      <c r="D31" s="63">
        <f si="1" t="shared"/>
        <v>12</v>
      </c>
      <c r="E31" s="55">
        <v>108.29</v>
      </c>
      <c r="F31" s="63">
        <f si="2" t="shared"/>
        <v>40</v>
      </c>
      <c r="G31" s="46">
        <v>6609</v>
      </c>
      <c r="H31" s="63">
        <f si="0" t="shared"/>
        <v>32</v>
      </c>
    </row>
    <row customFormat="1" r="32" s="9" spans="1:8">
      <c r="A32" s="58">
        <v>2014</v>
      </c>
      <c r="B32" s="44" t="s">
        <v>32</v>
      </c>
      <c r="C32" s="45">
        <v>354.4</v>
      </c>
      <c r="D32" s="63">
        <f si="1" t="shared"/>
        <v>37</v>
      </c>
      <c r="E32" s="55">
        <v>169.97</v>
      </c>
      <c r="F32" s="63">
        <f si="2" t="shared"/>
        <v>12</v>
      </c>
      <c r="G32" s="46">
        <v>3951</v>
      </c>
      <c r="H32" s="63">
        <f si="0" t="shared"/>
        <v>40</v>
      </c>
    </row>
    <row customFormat="1" r="33" s="9" spans="1:16">
      <c r="A33" s="58">
        <v>2014</v>
      </c>
      <c r="B33" s="44" t="s">
        <v>33</v>
      </c>
      <c r="C33" s="45">
        <v>1620.1</v>
      </c>
      <c r="D33" s="63">
        <f si="1" t="shared"/>
        <v>4</v>
      </c>
      <c r="E33" s="55">
        <v>82.44</v>
      </c>
      <c r="F33" s="63">
        <f si="2" t="shared"/>
        <v>51</v>
      </c>
      <c r="G33" s="46">
        <v>17456</v>
      </c>
      <c r="H33" s="63">
        <f si="0" t="shared"/>
        <v>13</v>
      </c>
    </row>
    <row customFormat="1" r="34" s="9" spans="1:16">
      <c r="A34" s="58">
        <v>2014</v>
      </c>
      <c r="B34" s="44" t="s">
        <v>34</v>
      </c>
      <c r="C34" s="45">
        <v>1006.6</v>
      </c>
      <c r="D34" s="63">
        <f si="1" t="shared"/>
        <v>10</v>
      </c>
      <c r="E34" s="55">
        <v>102.22</v>
      </c>
      <c r="F34" s="63">
        <f si="2" t="shared"/>
        <v>44</v>
      </c>
      <c r="G34" s="46">
        <v>18117</v>
      </c>
      <c r="H34" s="63">
        <f ref="H34:H52" si="3" t="shared">IF(OR(G34="",$B34="District of Columbia"),"",COUNTIFS($A$2:$A$256,$A34,$G$2:$G$256,"&gt;"&amp;G34)+1)</f>
        <v>12</v>
      </c>
    </row>
    <row customFormat="1" r="35" s="9" spans="1:16">
      <c r="A35" s="58">
        <v>2014</v>
      </c>
      <c r="B35" s="44" t="s">
        <v>35</v>
      </c>
      <c r="C35" s="45">
        <v>239.6</v>
      </c>
      <c r="D35" s="63">
        <f si="1" t="shared"/>
        <v>44</v>
      </c>
      <c r="E35" s="55">
        <v>331.25</v>
      </c>
      <c r="F35" s="63">
        <f si="2" t="shared"/>
        <v>4</v>
      </c>
      <c r="G35" s="46">
        <v>4429</v>
      </c>
      <c r="H35" s="63">
        <f si="3" t="shared"/>
        <v>38</v>
      </c>
    </row>
    <row customFormat="1" r="36" s="1" spans="1:16">
      <c r="A36" s="58">
        <v>2014</v>
      </c>
      <c r="B36" s="44" t="s">
        <v>36</v>
      </c>
      <c r="C36" s="45">
        <v>1293.7</v>
      </c>
      <c r="D36" s="63">
        <f si="1" t="shared"/>
        <v>7</v>
      </c>
      <c r="E36" s="55">
        <v>111.81</v>
      </c>
      <c r="F36" s="63">
        <f si="2" t="shared"/>
        <v>39</v>
      </c>
      <c r="G36" s="46">
        <v>26986</v>
      </c>
      <c r="H36" s="63">
        <f si="3" t="shared"/>
        <v>2</v>
      </c>
      <c r="I36"/>
    </row>
    <row customFormat="1" r="37" s="1" spans="1:16">
      <c r="A37" s="58">
        <v>2014</v>
      </c>
      <c r="B37" s="44" t="s">
        <v>37</v>
      </c>
      <c r="C37" s="45">
        <v>612.1</v>
      </c>
      <c r="D37" s="63">
        <f si="1" t="shared"/>
        <v>24</v>
      </c>
      <c r="E37" s="55">
        <v>158.97</v>
      </c>
      <c r="F37" s="63">
        <f si="2" t="shared"/>
        <v>14</v>
      </c>
      <c r="G37" s="46">
        <v>23147</v>
      </c>
      <c r="H37" s="63">
        <f si="3" t="shared"/>
        <v>8</v>
      </c>
      <c r="I37"/>
    </row>
    <row customFormat="1" r="38" s="1" spans="1:16">
      <c r="A38" s="58">
        <v>2014</v>
      </c>
      <c r="B38" s="44" t="s">
        <v>38</v>
      </c>
      <c r="C38" s="45">
        <v>482.4</v>
      </c>
      <c r="D38" s="63">
        <f si="1" t="shared"/>
        <v>31</v>
      </c>
      <c r="E38" s="55">
        <v>122.75</v>
      </c>
      <c r="F38" s="63">
        <f si="2" t="shared"/>
        <v>33</v>
      </c>
      <c r="G38" s="46">
        <v>8052</v>
      </c>
      <c r="H38" s="63">
        <f si="3" t="shared"/>
        <v>29</v>
      </c>
      <c r="I38"/>
    </row>
    <row customFormat="1" r="39" s="1" spans="1:16">
      <c r="A39" s="58">
        <v>2014</v>
      </c>
      <c r="B39" s="44" t="s">
        <v>39</v>
      </c>
      <c r="C39" s="45">
        <v>1583.6</v>
      </c>
      <c r="D39" s="63">
        <f si="1" t="shared"/>
        <v>5</v>
      </c>
      <c r="E39" s="55">
        <v>123.97</v>
      </c>
      <c r="F39" s="63">
        <f si="2" t="shared"/>
        <v>32</v>
      </c>
      <c r="G39" s="46">
        <v>22691</v>
      </c>
      <c r="H39" s="63">
        <f si="3" t="shared"/>
        <v>9</v>
      </c>
      <c r="I39"/>
    </row>
    <row customFormat="1" r="40" s="1" spans="1:16">
      <c r="A40" s="58">
        <v>2014</v>
      </c>
      <c r="B40" s="44" t="s">
        <v>40</v>
      </c>
      <c r="C40" s="45">
        <v>211.1</v>
      </c>
      <c r="D40" s="63">
        <f si="1" t="shared"/>
        <v>45</v>
      </c>
      <c r="E40" s="55">
        <v>200.74</v>
      </c>
      <c r="F40" s="63">
        <f si="2" t="shared"/>
        <v>9</v>
      </c>
      <c r="G40" s="46">
        <v>766</v>
      </c>
      <c r="H40" s="63">
        <f si="3" t="shared"/>
        <v>50</v>
      </c>
      <c r="I40"/>
    </row>
    <row customFormat="1" r="41" s="1" spans="1:16">
      <c r="A41" s="58">
        <v>2014</v>
      </c>
      <c r="B41" s="44" t="s">
        <v>41</v>
      </c>
      <c r="C41" s="45">
        <v>646.29999999999995</v>
      </c>
      <c r="D41" s="63">
        <f si="1" t="shared"/>
        <v>21</v>
      </c>
      <c r="E41" s="55">
        <v>135.36000000000001</v>
      </c>
      <c r="F41" s="63">
        <f si="2" t="shared"/>
        <v>23</v>
      </c>
      <c r="G41" s="46">
        <v>9338</v>
      </c>
      <c r="H41" s="63">
        <f si="3" t="shared"/>
        <v>26</v>
      </c>
      <c r="I41"/>
    </row>
    <row customFormat="1" r="42" s="1" spans="1:16">
      <c r="A42" s="58">
        <v>2014</v>
      </c>
      <c r="B42" s="44" t="s">
        <v>42</v>
      </c>
      <c r="C42" s="45">
        <v>272.2</v>
      </c>
      <c r="D42" s="63">
        <f si="1" t="shared"/>
        <v>42</v>
      </c>
      <c r="E42" s="55">
        <v>322.17</v>
      </c>
      <c r="F42" s="63">
        <f si="2" t="shared"/>
        <v>5</v>
      </c>
      <c r="G42" s="46">
        <v>5872</v>
      </c>
      <c r="H42" s="63">
        <f si="3" t="shared"/>
        <v>33</v>
      </c>
      <c r="I42"/>
      <c r="P42" s="86"/>
    </row>
    <row customFormat="1" r="43" s="1" spans="1:16">
      <c r="A43" s="58">
        <v>2014</v>
      </c>
      <c r="B43" s="44" t="s">
        <v>43</v>
      </c>
      <c r="C43" s="45">
        <v>815.6</v>
      </c>
      <c r="D43" s="63">
        <f si="1" t="shared"/>
        <v>15</v>
      </c>
      <c r="E43" s="55">
        <v>125.56</v>
      </c>
      <c r="F43" s="63">
        <f si="2" t="shared"/>
        <v>30</v>
      </c>
      <c r="G43" s="46">
        <v>20077</v>
      </c>
      <c r="H43" s="63">
        <f si="3" t="shared"/>
        <v>10</v>
      </c>
      <c r="I43"/>
    </row>
    <row customFormat="1" r="44" s="1" spans="1:16">
      <c r="A44" s="58">
        <v>2014</v>
      </c>
      <c r="B44" s="44" t="s">
        <v>44</v>
      </c>
      <c r="C44" s="45">
        <v>3331.6</v>
      </c>
      <c r="D44" s="63">
        <f si="1" t="shared"/>
        <v>2</v>
      </c>
      <c r="E44" s="55">
        <v>125.97</v>
      </c>
      <c r="F44" s="63">
        <f si="2" t="shared"/>
        <v>28</v>
      </c>
      <c r="G44" s="46">
        <v>52937</v>
      </c>
      <c r="H44" s="63">
        <f si="3" t="shared"/>
        <v>1</v>
      </c>
      <c r="I44"/>
    </row>
    <row customFormat="1" r="45" s="1" spans="1:16">
      <c r="A45" s="58">
        <v>2014</v>
      </c>
      <c r="B45" s="44" t="s">
        <v>45</v>
      </c>
      <c r="C45" s="45">
        <v>335.1</v>
      </c>
      <c r="D45" s="63">
        <f si="1" t="shared"/>
        <v>39</v>
      </c>
      <c r="E45" s="55">
        <v>115.53</v>
      </c>
      <c r="F45" s="63">
        <f si="2" t="shared"/>
        <v>38</v>
      </c>
      <c r="G45" s="46">
        <v>3014</v>
      </c>
      <c r="H45" s="63">
        <f si="3" t="shared"/>
        <v>42</v>
      </c>
      <c r="I45"/>
    </row>
    <row customFormat="1" r="46" s="1" spans="1:16">
      <c r="A46" s="58">
        <v>2014</v>
      </c>
      <c r="B46" s="44" t="s">
        <v>46</v>
      </c>
      <c r="C46" s="45">
        <v>195.9</v>
      </c>
      <c r="D46" s="63">
        <f si="1" t="shared"/>
        <v>46</v>
      </c>
      <c r="E46" s="55">
        <v>312.60000000000002</v>
      </c>
      <c r="F46" s="63">
        <f si="2" t="shared"/>
        <v>6</v>
      </c>
      <c r="G46" s="46">
        <v>2745</v>
      </c>
      <c r="H46" s="63">
        <f si="3" t="shared"/>
        <v>43</v>
      </c>
      <c r="I46"/>
    </row>
    <row customFormat="1" r="47" s="1" spans="1:16">
      <c r="A47" s="58">
        <v>2014</v>
      </c>
      <c r="B47" s="44" t="s">
        <v>47</v>
      </c>
      <c r="C47" s="45">
        <v>982.2</v>
      </c>
      <c r="D47" s="63">
        <f si="1" t="shared"/>
        <v>11</v>
      </c>
      <c r="E47" s="55">
        <v>118.9</v>
      </c>
      <c r="F47" s="63">
        <f si="2" t="shared"/>
        <v>35</v>
      </c>
      <c r="G47" s="46">
        <v>13800</v>
      </c>
      <c r="H47" s="63">
        <f si="3" t="shared"/>
        <v>20</v>
      </c>
      <c r="I47"/>
    </row>
    <row customFormat="1" r="48" s="1" spans="1:16">
      <c r="A48" s="58">
        <v>2014</v>
      </c>
      <c r="B48" s="44" t="s">
        <v>48</v>
      </c>
      <c r="C48" s="45">
        <v>654.29999999999995</v>
      </c>
      <c r="D48" s="63">
        <f si="1" t="shared"/>
        <v>20</v>
      </c>
      <c r="E48" s="55">
        <v>93.86</v>
      </c>
      <c r="F48" s="63">
        <f si="2" t="shared"/>
        <v>47</v>
      </c>
      <c r="G48" s="46">
        <v>8120</v>
      </c>
      <c r="H48" s="63">
        <f si="3" t="shared"/>
        <v>28</v>
      </c>
      <c r="I48"/>
    </row>
    <row customFormat="1" r="49" s="1" spans="1:12">
      <c r="A49" s="58">
        <v>2014</v>
      </c>
      <c r="B49" s="44" t="s">
        <v>49</v>
      </c>
      <c r="C49" s="45">
        <v>421.8</v>
      </c>
      <c r="D49" s="63">
        <f si="1" t="shared"/>
        <v>34</v>
      </c>
      <c r="E49" s="55">
        <v>227.47</v>
      </c>
      <c r="F49" s="63">
        <f si="2" t="shared"/>
        <v>8</v>
      </c>
      <c r="G49" s="46">
        <v>7187</v>
      </c>
      <c r="H49" s="63">
        <f si="3" t="shared"/>
        <v>31</v>
      </c>
      <c r="I49"/>
    </row>
    <row customFormat="1" r="50" s="1" spans="1:12">
      <c r="A50" s="58">
        <v>2014</v>
      </c>
      <c r="B50" s="44" t="s">
        <v>50</v>
      </c>
      <c r="C50" s="45">
        <v>726.2</v>
      </c>
      <c r="D50" s="63">
        <f si="1" t="shared"/>
        <v>17</v>
      </c>
      <c r="E50" s="55">
        <v>126.46</v>
      </c>
      <c r="F50" s="63">
        <f si="2" t="shared"/>
        <v>26</v>
      </c>
      <c r="G50" s="46">
        <v>14109</v>
      </c>
      <c r="H50" s="63">
        <f si="3" t="shared"/>
        <v>19</v>
      </c>
      <c r="I50"/>
    </row>
    <row customFormat="1" r="51" s="2" spans="1:12">
      <c r="A51" s="58">
        <v>2014</v>
      </c>
      <c r="B51" s="44" t="s">
        <v>51</v>
      </c>
      <c r="C51" s="45">
        <v>247.3</v>
      </c>
      <c r="D51" s="63">
        <f si="1" t="shared"/>
        <v>43</v>
      </c>
      <c r="E51" s="55">
        <v>424.37</v>
      </c>
      <c r="F51" s="63">
        <f si="2" t="shared"/>
        <v>2</v>
      </c>
      <c r="G51" s="46">
        <v>3127</v>
      </c>
      <c r="H51" s="63">
        <f si="3" t="shared"/>
        <v>41</v>
      </c>
      <c r="I51"/>
    </row>
    <row customFormat="1" r="52" s="2" spans="1:12">
      <c r="A52" s="79">
        <v>2014</v>
      </c>
      <c r="B52" s="80" t="s">
        <v>52</v>
      </c>
      <c r="C52" s="92">
        <v>154</v>
      </c>
      <c r="D52" s="63" t="str">
        <f si="1" t="shared"/>
        <v/>
      </c>
      <c r="E52" s="93">
        <v>238.23</v>
      </c>
      <c r="F52" s="63" t="str">
        <f si="2" t="shared"/>
        <v/>
      </c>
      <c r="G52" s="94">
        <v>253</v>
      </c>
      <c r="H52" s="82" t="str">
        <f si="3" t="shared"/>
        <v/>
      </c>
      <c r="I52"/>
    </row>
    <row customFormat="1" r="53" s="2" spans="1:12">
      <c r="A53" s="58">
        <v>2015</v>
      </c>
      <c r="B53" s="44" t="s">
        <v>1</v>
      </c>
      <c r="C53" s="72">
        <v>769.572</v>
      </c>
      <c r="D53" s="63">
        <f si="1" t="shared"/>
        <v>16</v>
      </c>
      <c r="E53" s="73">
        <v>160.80247029663869</v>
      </c>
      <c r="F53" s="63">
        <f si="2" t="shared"/>
        <v>26</v>
      </c>
      <c r="G53" s="64"/>
      <c r="H53" s="63"/>
      <c r="I53"/>
      <c r="J53"/>
      <c r="K53"/>
      <c r="L53"/>
    </row>
    <row customFormat="1" r="54" s="2" spans="1:12">
      <c r="A54" s="58">
        <v>2015</v>
      </c>
      <c r="B54" s="44" t="s">
        <v>3</v>
      </c>
      <c r="C54" s="72">
        <v>508.61500000000001</v>
      </c>
      <c r="D54" s="63">
        <f si="1" t="shared"/>
        <v>30</v>
      </c>
      <c r="E54" s="73">
        <v>712.48963376367226</v>
      </c>
      <c r="F54" s="63">
        <f si="2" t="shared"/>
        <v>8</v>
      </c>
      <c r="G54" s="64"/>
      <c r="H54" s="63"/>
      <c r="I54"/>
      <c r="J54"/>
      <c r="K54"/>
      <c r="L54"/>
    </row>
    <row customFormat="1" r="55" s="2" spans="1:12">
      <c r="A55" s="58">
        <v>2015</v>
      </c>
      <c r="B55" s="44" t="s">
        <v>4</v>
      </c>
      <c r="C55" s="72">
        <v>742.16600000000005</v>
      </c>
      <c r="D55" s="63">
        <f si="1" t="shared"/>
        <v>18</v>
      </c>
      <c r="E55" s="73">
        <v>115.74643102720384</v>
      </c>
      <c r="F55" s="63">
        <f si="2" t="shared"/>
        <v>30</v>
      </c>
      <c r="G55" s="64"/>
      <c r="H55" s="63"/>
      <c r="I55"/>
      <c r="J55"/>
      <c r="K55"/>
      <c r="L55"/>
    </row>
    <row customFormat="1" r="56" s="2" spans="1:12">
      <c r="A56" s="58">
        <v>2015</v>
      </c>
      <c r="B56" s="44" t="s">
        <v>5</v>
      </c>
      <c r="C56" s="72">
        <v>525.17499999999995</v>
      </c>
      <c r="D56" s="63">
        <f si="1" t="shared"/>
        <v>28</v>
      </c>
      <c r="E56" s="73">
        <v>179.71308186676441</v>
      </c>
      <c r="F56" s="63">
        <f si="2" t="shared"/>
        <v>22</v>
      </c>
      <c r="G56" s="64"/>
      <c r="H56" s="63"/>
      <c r="I56"/>
      <c r="J56"/>
      <c r="K56"/>
      <c r="L56"/>
    </row>
    <row customFormat="1" r="57" s="2" spans="1:12">
      <c r="A57" s="58">
        <v>2015</v>
      </c>
      <c r="B57" s="44" t="s">
        <v>6</v>
      </c>
      <c r="C57" s="72">
        <v>3723.002</v>
      </c>
      <c r="D57" s="63">
        <f si="1" t="shared"/>
        <v>1</v>
      </c>
      <c r="E57" s="73">
        <v>99.716115896794648</v>
      </c>
      <c r="F57" s="63">
        <f si="2" t="shared"/>
        <v>34</v>
      </c>
      <c r="G57" s="64"/>
      <c r="H57" s="63"/>
      <c r="I57"/>
      <c r="J57"/>
      <c r="K57"/>
      <c r="L57"/>
    </row>
    <row customFormat="1" r="58" s="2" spans="1:12">
      <c r="A58" s="58">
        <v>2015</v>
      </c>
      <c r="B58" s="44" t="s">
        <v>7</v>
      </c>
      <c r="C58" s="72">
        <v>542.41300000000001</v>
      </c>
      <c r="D58" s="63">
        <f si="1" t="shared"/>
        <v>27</v>
      </c>
      <c r="E58" s="73">
        <v>107.43883174955309</v>
      </c>
      <c r="F58" s="63">
        <f si="2" t="shared"/>
        <v>33</v>
      </c>
      <c r="G58" s="64"/>
      <c r="H58" s="63"/>
      <c r="I58"/>
      <c r="J58"/>
      <c r="K58"/>
      <c r="L58"/>
    </row>
    <row customFormat="1" r="59" s="2" spans="1:12">
      <c r="A59" s="58">
        <v>2015</v>
      </c>
      <c r="B59" s="44" t="s">
        <v>8</v>
      </c>
      <c r="C59" s="72">
        <v>509.47399999999999</v>
      </c>
      <c r="D59" s="63">
        <f si="1" t="shared"/>
        <v>29</v>
      </c>
      <c r="E59" s="73">
        <v>142.33721532850285</v>
      </c>
      <c r="F59" s="63">
        <f si="2" t="shared"/>
        <v>29</v>
      </c>
      <c r="G59" s="64"/>
      <c r="H59" s="63"/>
      <c r="I59"/>
      <c r="J59"/>
      <c r="K59"/>
      <c r="L59"/>
    </row>
    <row customFormat="1" r="60" s="2" spans="1:12">
      <c r="A60" s="58">
        <v>2015</v>
      </c>
      <c r="B60" s="44" t="s">
        <v>9</v>
      </c>
      <c r="C60" s="72">
        <v>171.58699999999999</v>
      </c>
      <c r="D60" s="63">
        <f si="1" t="shared"/>
        <v>48</v>
      </c>
      <c r="E60" s="73">
        <v>190.70922309001247</v>
      </c>
      <c r="F60" s="63">
        <f si="2" t="shared"/>
        <v>21</v>
      </c>
      <c r="G60" s="64"/>
      <c r="H60" s="63"/>
      <c r="I60"/>
      <c r="J60"/>
      <c r="K60"/>
      <c r="L60"/>
    </row>
    <row customFormat="1" r="61" s="2" spans="1:12">
      <c r="A61" s="58">
        <v>2015</v>
      </c>
      <c r="B61" s="44" t="s">
        <v>10</v>
      </c>
      <c r="C61" s="72">
        <v>1921.8610000000001</v>
      </c>
      <c r="D61" s="63">
        <f si="1" t="shared"/>
        <v>3</v>
      </c>
      <c r="E61" s="73">
        <v>8.5851958018737324</v>
      </c>
      <c r="F61" s="63">
        <f si="2" t="shared"/>
        <v>50</v>
      </c>
      <c r="G61" s="64"/>
      <c r="H61" s="63"/>
      <c r="I61"/>
      <c r="J61"/>
      <c r="K61"/>
      <c r="L61"/>
    </row>
    <row customFormat="1" r="62" s="2" spans="1:12">
      <c r="A62" s="58">
        <v>2015</v>
      </c>
      <c r="B62" s="44" t="s">
        <v>11</v>
      </c>
      <c r="C62" s="72">
        <v>1309.74</v>
      </c>
      <c r="D62" s="63">
        <f si="1" t="shared"/>
        <v>8</v>
      </c>
      <c r="E62" s="73">
        <v>197.83500149879603</v>
      </c>
      <c r="F62" s="63">
        <f si="2" t="shared"/>
        <v>20</v>
      </c>
      <c r="G62" s="64"/>
      <c r="H62" s="63"/>
      <c r="I62"/>
      <c r="J62"/>
      <c r="K62"/>
      <c r="L62"/>
    </row>
    <row customFormat="1" r="63" s="2" spans="1:12">
      <c r="A63" s="58">
        <v>2015</v>
      </c>
      <c r="B63" s="44" t="s">
        <v>12</v>
      </c>
      <c r="C63" s="72">
        <v>171.56200000000001</v>
      </c>
      <c r="D63" s="63">
        <f si="1" t="shared"/>
        <v>49</v>
      </c>
      <c r="E63" s="73">
        <v>960.25514131749696</v>
      </c>
      <c r="F63" s="63">
        <f si="2" t="shared"/>
        <v>6</v>
      </c>
      <c r="G63" s="64"/>
      <c r="H63" s="63"/>
      <c r="I63"/>
      <c r="J63"/>
      <c r="K63"/>
      <c r="L63"/>
    </row>
    <row customFormat="1" r="64" s="2" spans="1:12">
      <c r="A64" s="58">
        <v>2015</v>
      </c>
      <c r="B64" s="44" t="s">
        <v>13</v>
      </c>
      <c r="C64" s="72">
        <v>290.12799999999999</v>
      </c>
      <c r="D64" s="63">
        <f si="1" t="shared"/>
        <v>41</v>
      </c>
      <c r="E64" s="73">
        <v>109.23070164436258</v>
      </c>
      <c r="F64" s="63">
        <f si="2" t="shared"/>
        <v>31</v>
      </c>
      <c r="G64" s="64"/>
      <c r="H64" s="63"/>
      <c r="I64"/>
      <c r="J64"/>
      <c r="K64"/>
      <c r="L64"/>
    </row>
    <row customFormat="1" r="65" s="2" spans="1:12">
      <c r="A65" s="58">
        <v>2015</v>
      </c>
      <c r="B65" s="44" t="s">
        <v>14</v>
      </c>
      <c r="C65" s="72">
        <v>1442.1569999999999</v>
      </c>
      <c r="D65" s="63">
        <f si="1" t="shared"/>
        <v>6</v>
      </c>
      <c r="E65" s="73">
        <v>22.595467931433852</v>
      </c>
      <c r="F65" s="63">
        <f si="2" t="shared"/>
        <v>46</v>
      </c>
      <c r="G65" s="64"/>
      <c r="H65" s="63"/>
      <c r="I65"/>
      <c r="J65"/>
      <c r="K65"/>
      <c r="L65"/>
    </row>
    <row customFormat="1" r="66" s="2" spans="1:12">
      <c r="A66" s="58">
        <v>2015</v>
      </c>
      <c r="B66" s="44" t="s">
        <v>15</v>
      </c>
      <c r="C66" s="72">
        <v>966.53</v>
      </c>
      <c r="D66" s="63">
        <f si="1" t="shared"/>
        <v>13</v>
      </c>
      <c r="E66" s="73">
        <v>222.20162741121069</v>
      </c>
      <c r="F66" s="63">
        <f si="2" t="shared"/>
        <v>18</v>
      </c>
      <c r="G66" s="64"/>
      <c r="H66" s="63"/>
      <c r="I66"/>
      <c r="J66"/>
      <c r="K66"/>
      <c r="L66"/>
    </row>
    <row customFormat="1" ht="12.75" r="67" s="2" spans="1:12">
      <c r="A67" s="58">
        <v>2015</v>
      </c>
      <c r="B67" s="67" t="s">
        <v>16</v>
      </c>
      <c r="C67" s="72">
        <v>498.51400000000001</v>
      </c>
      <c r="D67" s="63">
        <f ref="D67:D130" si="4" t="shared">IF(OR(C67="",B67="District of Columbia"),"",COUNTIFS($A:$A,A67,$C:$C,"&gt;"&amp;C67)+1)</f>
        <v>32</v>
      </c>
      <c r="E67" s="73">
        <v>316.86443442355574</v>
      </c>
      <c r="F67" s="63">
        <f ref="F67:F130" si="5" t="shared">IF(OR(E67="",$B67="District of Columbia"),"",COUNTIFS($A$2:$A$358,$A67,$E$2:$E$358,"&gt;"&amp;E67)+1)</f>
        <v>14</v>
      </c>
      <c r="G67" s="64"/>
      <c r="H67" s="63"/>
      <c r="I67"/>
      <c r="J67"/>
      <c r="K67"/>
      <c r="L67"/>
    </row>
    <row customFormat="1" r="68" s="2" spans="1:12">
      <c r="A68" s="58">
        <v>2015</v>
      </c>
      <c r="B68" s="44" t="s">
        <v>17</v>
      </c>
      <c r="C68" s="72">
        <v>383.32100000000003</v>
      </c>
      <c r="D68" s="63">
        <f si="4" t="shared"/>
        <v>36</v>
      </c>
      <c r="E68" s="73">
        <v>174.36967221171136</v>
      </c>
      <c r="F68" s="63">
        <f si="5" t="shared"/>
        <v>24</v>
      </c>
      <c r="G68" s="64"/>
      <c r="H68" s="63"/>
      <c r="I68"/>
      <c r="J68"/>
      <c r="K68"/>
      <c r="L68"/>
    </row>
    <row customFormat="1" r="69" s="2" spans="1:12">
      <c r="A69" s="58">
        <v>2015</v>
      </c>
      <c r="B69" s="44" t="s">
        <v>18</v>
      </c>
      <c r="C69" s="72">
        <v>673.96699999999998</v>
      </c>
      <c r="D69" s="63">
        <f si="4" t="shared"/>
        <v>22</v>
      </c>
      <c r="E69" s="73">
        <v>88.123051938945778</v>
      </c>
      <c r="F69" s="63">
        <f si="5" t="shared"/>
        <v>36</v>
      </c>
      <c r="G69" s="64"/>
      <c r="H69" s="63"/>
      <c r="I69"/>
      <c r="J69"/>
      <c r="K69"/>
      <c r="L69"/>
    </row>
    <row customFormat="1" r="70" s="2" spans="1:12">
      <c r="A70" s="58">
        <v>2015</v>
      </c>
      <c r="B70" s="44" t="s">
        <v>19</v>
      </c>
      <c r="C70" s="72">
        <v>711.92700000000002</v>
      </c>
      <c r="D70" s="63">
        <f si="4" t="shared"/>
        <v>19</v>
      </c>
      <c r="E70" s="73">
        <v>148.26861516712606</v>
      </c>
      <c r="F70" s="63">
        <f si="5" t="shared"/>
        <v>28</v>
      </c>
      <c r="G70" s="64"/>
      <c r="H70" s="63"/>
      <c r="I70"/>
      <c r="J70"/>
      <c r="K70"/>
      <c r="L70"/>
    </row>
    <row customFormat="1" r="71" s="2" spans="1:12">
      <c r="A71" s="58">
        <v>2015</v>
      </c>
      <c r="B71" s="44" t="s">
        <v>20</v>
      </c>
      <c r="C71" s="72">
        <v>187.244</v>
      </c>
      <c r="D71" s="63">
        <f si="4" t="shared"/>
        <v>47</v>
      </c>
      <c r="E71" s="73">
        <v>536.34768536969216</v>
      </c>
      <c r="F71" s="63">
        <f si="5" t="shared"/>
        <v>10</v>
      </c>
      <c r="G71" s="64"/>
      <c r="H71" s="63"/>
      <c r="I71"/>
      <c r="J71"/>
      <c r="K71"/>
      <c r="L71"/>
    </row>
    <row customFormat="1" r="72" s="2" spans="1:12">
      <c r="A72" s="58">
        <v>2015</v>
      </c>
      <c r="B72" s="44" t="s">
        <v>21</v>
      </c>
      <c r="C72" s="72">
        <v>609.56399999999996</v>
      </c>
      <c r="D72" s="63">
        <f si="4" t="shared"/>
        <v>26</v>
      </c>
      <c r="E72" s="73">
        <v>32.349815595823223</v>
      </c>
      <c r="F72" s="63">
        <f si="5" t="shared"/>
        <v>44</v>
      </c>
      <c r="G72" s="64"/>
      <c r="H72" s="63"/>
      <c r="I72"/>
      <c r="J72"/>
      <c r="K72"/>
      <c r="L72"/>
    </row>
    <row customFormat="1" r="73" s="2" spans="1:12">
      <c r="A73" s="58">
        <v>2015</v>
      </c>
      <c r="B73" s="44" t="s">
        <v>22</v>
      </c>
      <c r="C73" s="72">
        <v>616.06399999999996</v>
      </c>
      <c r="D73" s="63">
        <f si="4" t="shared"/>
        <v>25</v>
      </c>
      <c r="E73" s="73">
        <v>92.863683874326199</v>
      </c>
      <c r="F73" s="63">
        <f si="5" t="shared"/>
        <v>35</v>
      </c>
      <c r="G73" s="64"/>
      <c r="H73" s="63"/>
      <c r="I73"/>
      <c r="J73"/>
      <c r="K73"/>
      <c r="L73"/>
    </row>
    <row customFormat="1" r="74" s="2" spans="1:12">
      <c r="A74" s="58">
        <v>2015</v>
      </c>
      <c r="B74" s="44" t="s">
        <v>23</v>
      </c>
      <c r="C74" s="72">
        <v>1067.99</v>
      </c>
      <c r="D74" s="63">
        <f si="4" t="shared"/>
        <v>9</v>
      </c>
      <c r="E74" s="73">
        <v>62.37676552964421</v>
      </c>
      <c r="F74" s="63">
        <f si="5" t="shared"/>
        <v>39</v>
      </c>
      <c r="G74" s="64"/>
      <c r="H74" s="63"/>
      <c r="I74"/>
      <c r="J74"/>
      <c r="K74"/>
      <c r="L74"/>
    </row>
    <row customFormat="1" r="75" s="2" spans="1:12">
      <c r="A75" s="58">
        <v>2015</v>
      </c>
      <c r="B75" s="44" t="s">
        <v>24</v>
      </c>
      <c r="C75" s="72">
        <v>661.44200000000001</v>
      </c>
      <c r="D75" s="63">
        <f si="4" t="shared"/>
        <v>23</v>
      </c>
      <c r="E75" s="73">
        <v>201.11222883019755</v>
      </c>
      <c r="F75" s="63">
        <f si="5" t="shared"/>
        <v>19</v>
      </c>
      <c r="G75" s="64"/>
      <c r="H75" s="63"/>
      <c r="I75"/>
      <c r="J75"/>
      <c r="K75"/>
      <c r="L75"/>
    </row>
    <row customFormat="1" r="76" s="2" spans="1:12">
      <c r="A76" s="58">
        <v>2015</v>
      </c>
      <c r="B76" s="44" t="s">
        <v>25</v>
      </c>
      <c r="C76" s="72">
        <v>490.58800000000002</v>
      </c>
      <c r="D76" s="63">
        <f si="4" t="shared"/>
        <v>33</v>
      </c>
      <c r="E76" s="73">
        <v>222.64694724773807</v>
      </c>
      <c r="F76" s="63">
        <f si="5" t="shared"/>
        <v>17</v>
      </c>
      <c r="G76" s="64"/>
      <c r="H76" s="63"/>
      <c r="I76"/>
      <c r="J76"/>
      <c r="K76"/>
      <c r="L76"/>
    </row>
    <row customFormat="1" r="77" s="2" spans="1:12">
      <c r="A77" s="58">
        <v>2015</v>
      </c>
      <c r="B77" s="44" t="s">
        <v>26</v>
      </c>
      <c r="C77" s="72">
        <v>960.27499999999998</v>
      </c>
      <c r="D77" s="63">
        <f si="4" t="shared"/>
        <v>14</v>
      </c>
      <c r="E77" s="73">
        <v>81.818052946214067</v>
      </c>
      <c r="F77" s="63">
        <f si="5" t="shared"/>
        <v>37</v>
      </c>
      <c r="G77" s="64"/>
      <c r="H77" s="63"/>
      <c r="I77"/>
      <c r="J77"/>
      <c r="K77"/>
      <c r="L77"/>
    </row>
    <row customFormat="1" r="78" s="2" spans="1:12">
      <c r="A78" s="58">
        <v>2015</v>
      </c>
      <c r="B78" s="44" t="s">
        <v>27</v>
      </c>
      <c r="C78" s="72">
        <v>416.185</v>
      </c>
      <c r="D78" s="63">
        <f si="4" t="shared"/>
        <v>35</v>
      </c>
      <c r="E78" s="73">
        <v>969.41170532266608</v>
      </c>
      <c r="F78" s="63">
        <f si="5" t="shared"/>
        <v>5</v>
      </c>
      <c r="G78" s="64"/>
      <c r="H78" s="63"/>
      <c r="I78"/>
      <c r="J78"/>
      <c r="K78"/>
      <c r="L78"/>
    </row>
    <row customFormat="1" r="79" s="2" spans="1:12">
      <c r="A79" s="58">
        <v>2015</v>
      </c>
      <c r="B79" s="44" t="s">
        <v>28</v>
      </c>
      <c r="C79" s="72">
        <v>293.19099999999997</v>
      </c>
      <c r="D79" s="63">
        <f si="4" t="shared"/>
        <v>40</v>
      </c>
      <c r="E79" s="73">
        <v>227.44027564875003</v>
      </c>
      <c r="F79" s="63">
        <f si="5" t="shared"/>
        <v>16</v>
      </c>
      <c r="G79" s="64"/>
      <c r="H79" s="63"/>
      <c r="I79"/>
      <c r="J79"/>
      <c r="K79"/>
      <c r="L79"/>
    </row>
    <row customFormat="1" r="80" s="2" spans="1:12">
      <c r="A80" s="58">
        <v>2015</v>
      </c>
      <c r="B80" s="44" t="s">
        <v>29</v>
      </c>
      <c r="C80" s="72">
        <v>368.33199999999999</v>
      </c>
      <c r="D80" s="63">
        <f si="4" t="shared"/>
        <v>38</v>
      </c>
      <c r="E80" s="73">
        <v>108.44895844006254</v>
      </c>
      <c r="F80" s="63">
        <f si="5" t="shared"/>
        <v>32</v>
      </c>
      <c r="G80" s="64"/>
      <c r="H80" s="63"/>
      <c r="I80"/>
      <c r="J80"/>
      <c r="K80"/>
      <c r="L80"/>
    </row>
    <row customFormat="1" r="81" s="2" spans="1:12">
      <c r="A81" s="58">
        <v>2015</v>
      </c>
      <c r="B81" s="44" t="s">
        <v>30</v>
      </c>
      <c r="C81" s="72">
        <v>167.596</v>
      </c>
      <c r="D81" s="63">
        <f si="4" t="shared"/>
        <v>50</v>
      </c>
      <c r="E81" s="73">
        <v>279.77762535538852</v>
      </c>
      <c r="F81" s="63">
        <f si="5" t="shared"/>
        <v>15</v>
      </c>
      <c r="G81" s="64"/>
      <c r="H81" s="63"/>
      <c r="I81"/>
      <c r="J81"/>
      <c r="K81"/>
      <c r="L81"/>
    </row>
    <row customFormat="1" r="82" s="2" spans="1:12">
      <c r="A82" s="58">
        <v>2015</v>
      </c>
      <c r="B82" s="44" t="s">
        <v>31</v>
      </c>
      <c r="C82" s="72">
        <v>1012.792</v>
      </c>
      <c r="D82" s="63">
        <f si="4" t="shared"/>
        <v>12</v>
      </c>
      <c r="E82" s="73">
        <v>19.037255298412692</v>
      </c>
      <c r="F82" s="63">
        <f si="5" t="shared"/>
        <v>49</v>
      </c>
      <c r="G82" s="64"/>
      <c r="H82" s="63"/>
      <c r="I82"/>
      <c r="J82"/>
      <c r="K82"/>
      <c r="L82"/>
    </row>
    <row customFormat="1" r="83" s="2" spans="1:12">
      <c r="A83" s="58">
        <v>2015</v>
      </c>
      <c r="B83" s="44" t="s">
        <v>32</v>
      </c>
      <c r="C83" s="72">
        <v>372.49900000000002</v>
      </c>
      <c r="D83" s="63">
        <f si="4" t="shared"/>
        <v>37</v>
      </c>
      <c r="E83" s="73">
        <v>490.46805007385166</v>
      </c>
      <c r="F83" s="63">
        <f si="5" t="shared"/>
        <v>11</v>
      </c>
      <c r="G83" s="64"/>
      <c r="H83" s="63"/>
      <c r="I83"/>
      <c r="J83"/>
      <c r="K83"/>
      <c r="L83"/>
    </row>
    <row customFormat="1" r="84" s="2" spans="1:12">
      <c r="A84" s="58">
        <v>2015</v>
      </c>
      <c r="B84" s="44" t="s">
        <v>33</v>
      </c>
      <c r="C84" s="72">
        <v>1702.65</v>
      </c>
      <c r="D84" s="63">
        <f si="4" t="shared"/>
        <v>4</v>
      </c>
      <c r="E84" s="73">
        <v>19.200121314166012</v>
      </c>
      <c r="F84" s="63">
        <f si="5" t="shared"/>
        <v>48</v>
      </c>
      <c r="G84" s="64"/>
      <c r="H84" s="63"/>
      <c r="I84"/>
      <c r="J84"/>
      <c r="K84"/>
      <c r="L84"/>
    </row>
    <row customFormat="1" r="85" s="2" spans="1:12">
      <c r="A85" s="58">
        <v>2015</v>
      </c>
      <c r="B85" s="44" t="s">
        <v>34</v>
      </c>
      <c r="C85" s="72">
        <v>1057.922</v>
      </c>
      <c r="D85" s="63">
        <f si="4" t="shared"/>
        <v>10</v>
      </c>
      <c r="E85" s="73">
        <v>178.11100343449357</v>
      </c>
      <c r="F85" s="63">
        <f si="5" t="shared"/>
        <v>23</v>
      </c>
      <c r="G85" s="64"/>
      <c r="H85" s="63"/>
      <c r="I85"/>
      <c r="J85"/>
      <c r="K85"/>
      <c r="L85"/>
    </row>
    <row customFormat="1" r="86" s="2" spans="1:12">
      <c r="A86" s="58">
        <v>2015</v>
      </c>
      <c r="B86" s="44" t="s">
        <v>35</v>
      </c>
      <c r="C86" s="72">
        <v>251.83099999999999</v>
      </c>
      <c r="D86" s="63">
        <f si="4" t="shared"/>
        <v>44</v>
      </c>
      <c r="E86" s="73">
        <v>1568.8141826513136</v>
      </c>
      <c r="F86" s="63">
        <f si="5" t="shared"/>
        <v>2</v>
      </c>
      <c r="G86" s="64"/>
      <c r="H86" s="63"/>
      <c r="I86"/>
      <c r="J86"/>
      <c r="K86"/>
      <c r="L86"/>
    </row>
    <row customFormat="1" r="87" s="2" spans="1:12">
      <c r="A87" s="58">
        <v>2015</v>
      </c>
      <c r="B87" s="44" t="s">
        <v>36</v>
      </c>
      <c r="C87" s="72">
        <v>1359.663</v>
      </c>
      <c r="D87" s="63">
        <f si="4" t="shared"/>
        <v>7</v>
      </c>
      <c r="E87" s="73">
        <v>21.822311303137678</v>
      </c>
      <c r="F87" s="63">
        <f si="5" t="shared"/>
        <v>47</v>
      </c>
      <c r="G87" s="64"/>
      <c r="H87" s="63"/>
      <c r="I87"/>
      <c r="J87"/>
      <c r="K87"/>
      <c r="L87"/>
    </row>
    <row customFormat="1" r="88" s="2" spans="1:12">
      <c r="A88" s="58">
        <v>2015</v>
      </c>
      <c r="B88" s="44" t="s">
        <v>37</v>
      </c>
      <c r="C88" s="72">
        <v>643.31600000000003</v>
      </c>
      <c r="D88" s="63">
        <f si="4" t="shared"/>
        <v>24</v>
      </c>
      <c r="E88" s="73">
        <v>361.66242095650966</v>
      </c>
      <c r="F88" s="63">
        <f si="5" t="shared"/>
        <v>13</v>
      </c>
      <c r="G88" s="64"/>
      <c r="H88" s="63"/>
      <c r="I88"/>
      <c r="J88"/>
      <c r="K88"/>
      <c r="L88"/>
    </row>
    <row customFormat="1" r="89" s="2" spans="1:12">
      <c r="A89" s="58">
        <v>2015</v>
      </c>
      <c r="B89" s="44" t="s">
        <v>38</v>
      </c>
      <c r="C89" s="72">
        <v>507.00400000000002</v>
      </c>
      <c r="D89" s="63">
        <f si="4" t="shared"/>
        <v>31</v>
      </c>
      <c r="E89" s="73">
        <v>167.65756695906759</v>
      </c>
      <c r="F89" s="63">
        <f si="5" t="shared"/>
        <v>25</v>
      </c>
      <c r="G89" s="64"/>
      <c r="H89" s="63"/>
      <c r="I89"/>
      <c r="J89"/>
      <c r="K89"/>
      <c r="L89"/>
    </row>
    <row customFormat="1" r="90" s="2" spans="1:12">
      <c r="A90" s="58">
        <v>2015</v>
      </c>
      <c r="B90" s="44" t="s">
        <v>39</v>
      </c>
      <c r="C90" s="72">
        <v>1664.297</v>
      </c>
      <c r="D90" s="63">
        <f si="4" t="shared"/>
        <v>5</v>
      </c>
      <c r="E90" s="73">
        <v>39.886785360516662</v>
      </c>
      <c r="F90" s="63">
        <f si="5" t="shared"/>
        <v>42</v>
      </c>
      <c r="G90" s="64"/>
      <c r="H90" s="63"/>
      <c r="I90"/>
      <c r="J90"/>
      <c r="K90"/>
      <c r="L90"/>
    </row>
    <row customFormat="1" r="91" s="2" spans="1:12">
      <c r="A91" s="58">
        <v>2015</v>
      </c>
      <c r="B91" s="44" t="s">
        <v>40</v>
      </c>
      <c r="C91" s="72">
        <v>221.83699999999999</v>
      </c>
      <c r="D91" s="63">
        <f si="4" t="shared"/>
        <v>45</v>
      </c>
      <c r="E91" s="73">
        <v>1580.4118973143491</v>
      </c>
      <c r="F91" s="63">
        <f si="5" t="shared"/>
        <v>1</v>
      </c>
      <c r="G91" s="64"/>
      <c r="H91" s="63"/>
      <c r="I91"/>
      <c r="J91"/>
      <c r="K91"/>
      <c r="L91"/>
    </row>
    <row customFormat="1" r="92" s="2" spans="1:12">
      <c r="A92" s="58">
        <v>2015</v>
      </c>
      <c r="B92" s="44" t="s">
        <v>41</v>
      </c>
      <c r="C92" s="72">
        <v>679.23699999999997</v>
      </c>
      <c r="D92" s="63">
        <f si="4" t="shared"/>
        <v>21</v>
      </c>
      <c r="E92" s="73">
        <v>47.847956016556338</v>
      </c>
      <c r="F92" s="63">
        <f si="5" t="shared"/>
        <v>40</v>
      </c>
      <c r="G92" s="64"/>
      <c r="H92" s="63"/>
      <c r="I92"/>
      <c r="J92"/>
      <c r="K92"/>
      <c r="L92"/>
    </row>
    <row customFormat="1" r="93" s="2" spans="1:12">
      <c r="A93" s="58">
        <v>2015</v>
      </c>
      <c r="B93" s="44" t="s">
        <v>42</v>
      </c>
      <c r="C93" s="72">
        <v>286.06</v>
      </c>
      <c r="D93" s="63">
        <f si="4" t="shared"/>
        <v>42</v>
      </c>
      <c r="E93" s="73">
        <v>832.20247196738023</v>
      </c>
      <c r="F93" s="63">
        <f si="5" t="shared"/>
        <v>7</v>
      </c>
      <c r="G93" s="64"/>
      <c r="H93" s="63"/>
      <c r="I93"/>
      <c r="J93"/>
      <c r="K93"/>
      <c r="L93"/>
    </row>
    <row customFormat="1" r="94" s="2" spans="1:12">
      <c r="A94" s="58">
        <v>2015</v>
      </c>
      <c r="B94" s="44" t="s">
        <v>43</v>
      </c>
      <c r="C94" s="72">
        <v>857.16300000000001</v>
      </c>
      <c r="D94" s="63">
        <f si="4" t="shared"/>
        <v>15</v>
      </c>
      <c r="E94" s="73">
        <v>45.001846891150464</v>
      </c>
      <c r="F94" s="63">
        <f si="5" t="shared"/>
        <v>41</v>
      </c>
      <c r="G94" s="64"/>
      <c r="H94" s="63"/>
      <c r="I94"/>
      <c r="J94"/>
      <c r="K94"/>
      <c r="L94"/>
    </row>
    <row customFormat="1" r="95" s="2" spans="1:12">
      <c r="A95" s="58">
        <v>2015</v>
      </c>
      <c r="B95" s="44" t="s">
        <v>44</v>
      </c>
      <c r="C95" s="72">
        <v>3501.3539999999998</v>
      </c>
      <c r="D95" s="63">
        <f si="4" t="shared"/>
        <v>2</v>
      </c>
      <c r="E95" s="73">
        <v>33.952808708106808</v>
      </c>
      <c r="F95" s="63">
        <f si="5" t="shared"/>
        <v>43</v>
      </c>
      <c r="G95" s="64"/>
      <c r="H95" s="63"/>
      <c r="I95"/>
      <c r="J95"/>
      <c r="K95"/>
      <c r="L95"/>
    </row>
    <row customFormat="1" r="96" s="2" spans="1:12">
      <c r="A96" s="58">
        <v>2015</v>
      </c>
      <c r="B96" s="44" t="s">
        <v>45</v>
      </c>
      <c r="C96" s="72">
        <v>352.22500000000002</v>
      </c>
      <c r="D96" s="63">
        <f si="4" t="shared"/>
        <v>39</v>
      </c>
      <c r="E96" s="73">
        <v>1262.0466228797707</v>
      </c>
      <c r="F96" s="63">
        <f si="5" t="shared"/>
        <v>4</v>
      </c>
      <c r="G96" s="64"/>
      <c r="H96" s="63"/>
      <c r="I96"/>
      <c r="J96"/>
      <c r="K96"/>
      <c r="L96"/>
    </row>
    <row customFormat="1" r="97" s="2" spans="1:12">
      <c r="A97" s="58">
        <v>2015</v>
      </c>
      <c r="B97" s="44" t="s">
        <v>46</v>
      </c>
      <c r="C97" s="72">
        <v>205.86799999999999</v>
      </c>
      <c r="D97" s="63">
        <f si="4" t="shared"/>
        <v>46</v>
      </c>
      <c r="E97" s="73">
        <v>562.84676058498667</v>
      </c>
      <c r="F97" s="63">
        <f si="5" t="shared"/>
        <v>9</v>
      </c>
      <c r="G97" s="64"/>
      <c r="H97" s="63"/>
      <c r="I97"/>
      <c r="J97"/>
      <c r="K97"/>
      <c r="L97"/>
    </row>
    <row customFormat="1" r="98" s="2" spans="1:12">
      <c r="A98" s="58">
        <v>2015</v>
      </c>
      <c r="B98" s="44" t="s">
        <v>47</v>
      </c>
      <c r="C98" s="72">
        <v>1032.2260000000001</v>
      </c>
      <c r="D98" s="63">
        <f si="4" t="shared"/>
        <v>11</v>
      </c>
      <c r="E98" s="73">
        <v>25.652131439075255</v>
      </c>
      <c r="F98" s="63">
        <f si="5" t="shared"/>
        <v>45</v>
      </c>
      <c r="G98" s="64"/>
      <c r="H98" s="63"/>
      <c r="I98"/>
      <c r="J98"/>
      <c r="K98"/>
      <c r="L98"/>
    </row>
    <row customFormat="1" r="99" s="2" spans="1:12">
      <c r="A99" s="58">
        <v>2015</v>
      </c>
      <c r="B99" s="44" t="s">
        <v>48</v>
      </c>
      <c r="C99" s="72">
        <v>687.64499999999998</v>
      </c>
      <c r="D99" s="63">
        <f si="4" t="shared"/>
        <v>20</v>
      </c>
      <c r="E99" s="73">
        <v>153.10584788200259</v>
      </c>
      <c r="F99" s="63">
        <f si="5" t="shared"/>
        <v>27</v>
      </c>
      <c r="G99" s="64"/>
      <c r="H99" s="63"/>
      <c r="I99"/>
      <c r="J99"/>
      <c r="K99"/>
      <c r="L99"/>
    </row>
    <row customFormat="1" r="100" s="2" spans="1:12">
      <c r="A100" s="58">
        <v>2015</v>
      </c>
      <c r="B100" s="44" t="s">
        <v>49</v>
      </c>
      <c r="C100" s="72">
        <v>443.28899999999999</v>
      </c>
      <c r="D100" s="63">
        <f si="4" t="shared"/>
        <v>34</v>
      </c>
      <c r="E100" s="73">
        <v>370.86285228586712</v>
      </c>
      <c r="F100" s="63">
        <f si="5" t="shared"/>
        <v>12</v>
      </c>
      <c r="G100" s="64"/>
      <c r="H100" s="63"/>
      <c r="I100"/>
      <c r="J100"/>
      <c r="K100"/>
      <c r="L100"/>
    </row>
    <row customFormat="1" r="101" s="2" spans="1:12">
      <c r="A101" s="58">
        <v>2015</v>
      </c>
      <c r="B101" s="44" t="s">
        <v>50</v>
      </c>
      <c r="C101" s="72">
        <v>763.23</v>
      </c>
      <c r="D101" s="63">
        <f si="4" t="shared"/>
        <v>17</v>
      </c>
      <c r="E101" s="73">
        <v>77.916702113523215</v>
      </c>
      <c r="F101" s="63">
        <f si="5" t="shared"/>
        <v>38</v>
      </c>
      <c r="G101" s="64"/>
      <c r="H101" s="63"/>
      <c r="I101"/>
      <c r="J101"/>
      <c r="K101"/>
      <c r="L101"/>
    </row>
    <row customFormat="1" r="102" s="2" spans="1:12">
      <c r="A102" s="58">
        <v>2015</v>
      </c>
      <c r="B102" s="44" t="s">
        <v>51</v>
      </c>
      <c r="C102" s="72">
        <v>259.86099999999999</v>
      </c>
      <c r="D102" s="63">
        <f si="4" t="shared"/>
        <v>43</v>
      </c>
      <c r="E102" s="73">
        <v>1352.3862512802157</v>
      </c>
      <c r="F102" s="63">
        <f si="5" t="shared"/>
        <v>3</v>
      </c>
      <c r="G102" s="64"/>
      <c r="H102" s="63"/>
      <c r="I102"/>
      <c r="J102"/>
      <c r="K102"/>
      <c r="L102"/>
    </row>
    <row customFormat="1" r="103" s="2" spans="1:12">
      <c r="A103" s="79">
        <v>2015</v>
      </c>
      <c r="B103" s="80" t="s">
        <v>52</v>
      </c>
      <c r="C103" s="81">
        <v>0</v>
      </c>
      <c r="D103" s="63" t="str">
        <f si="4" t="shared"/>
        <v/>
      </c>
      <c r="E103" s="83"/>
      <c r="F103" s="63" t="str">
        <f si="5" t="shared"/>
        <v/>
      </c>
      <c r="G103" s="64"/>
      <c r="H103" s="63"/>
      <c r="I103"/>
      <c r="J103"/>
      <c r="K103"/>
      <c r="L103"/>
    </row>
    <row customFormat="1" r="104" s="2" spans="1:12">
      <c r="A104" s="58">
        <v>2016</v>
      </c>
      <c r="B104" s="44" t="s">
        <v>1</v>
      </c>
      <c r="C104" s="72">
        <v>769.572</v>
      </c>
      <c r="D104" s="63">
        <f si="4" t="shared"/>
        <v>16</v>
      </c>
      <c r="E104" s="73">
        <v>160.80247029663869</v>
      </c>
      <c r="F104" s="63">
        <f si="5" t="shared"/>
        <v>16</v>
      </c>
      <c r="G104" s="64"/>
      <c r="H104" s="63"/>
      <c r="I104"/>
      <c r="J104"/>
      <c r="K104"/>
      <c r="L104"/>
    </row>
    <row customFormat="1" r="105" s="2" spans="1:12">
      <c r="A105" s="58">
        <v>2016</v>
      </c>
      <c r="B105" s="44" t="s">
        <v>3</v>
      </c>
      <c r="C105" s="72">
        <v>508.61500000000001</v>
      </c>
      <c r="D105" s="63">
        <f si="4" t="shared"/>
        <v>30</v>
      </c>
      <c r="E105" s="73">
        <v>712.48963376367226</v>
      </c>
      <c r="F105" s="63">
        <f si="5" t="shared"/>
        <v>1</v>
      </c>
      <c r="G105" s="64"/>
      <c r="H105" s="63"/>
      <c r="I105"/>
      <c r="J105"/>
      <c r="K105"/>
      <c r="L105"/>
    </row>
    <row customFormat="1" r="106" s="2" spans="1:12">
      <c r="A106" s="58">
        <v>2016</v>
      </c>
      <c r="B106" s="44" t="s">
        <v>4</v>
      </c>
      <c r="C106" s="72">
        <v>742.16600000000005</v>
      </c>
      <c r="D106" s="63">
        <f si="4" t="shared"/>
        <v>18</v>
      </c>
      <c r="E106" s="73">
        <v>115.74643102720384</v>
      </c>
      <c r="F106" s="63">
        <f si="5" t="shared"/>
        <v>39</v>
      </c>
      <c r="G106" s="64"/>
      <c r="H106" s="63"/>
      <c r="I106"/>
      <c r="J106"/>
      <c r="K106"/>
      <c r="L106"/>
    </row>
    <row customFormat="1" r="107" s="2" spans="1:12">
      <c r="A107" s="58">
        <v>2016</v>
      </c>
      <c r="B107" s="44" t="s">
        <v>5</v>
      </c>
      <c r="C107" s="72">
        <v>525.17499999999995</v>
      </c>
      <c r="D107" s="63">
        <f si="4" t="shared"/>
        <v>28</v>
      </c>
      <c r="E107" s="73">
        <v>179.71308186676441</v>
      </c>
      <c r="F107" s="63">
        <f si="5" t="shared"/>
        <v>12</v>
      </c>
      <c r="G107" s="64"/>
      <c r="H107" s="63"/>
      <c r="I107"/>
      <c r="J107"/>
      <c r="K107"/>
      <c r="L107"/>
    </row>
    <row customFormat="1" r="108" s="2" spans="1:12">
      <c r="A108" s="58">
        <v>2016</v>
      </c>
      <c r="B108" s="44" t="s">
        <v>6</v>
      </c>
      <c r="C108" s="72">
        <v>3723.002</v>
      </c>
      <c r="D108" s="63">
        <f si="4" t="shared"/>
        <v>1</v>
      </c>
      <c r="E108" s="73">
        <v>99.716115896794648</v>
      </c>
      <c r="F108" s="63">
        <f si="5" t="shared"/>
        <v>48</v>
      </c>
      <c r="G108" s="64"/>
      <c r="H108" s="63"/>
      <c r="I108"/>
      <c r="J108"/>
      <c r="K108"/>
      <c r="L108"/>
    </row>
    <row customFormat="1" r="109" s="2" spans="1:12">
      <c r="A109" s="58">
        <v>2016</v>
      </c>
      <c r="B109" s="44" t="s">
        <v>7</v>
      </c>
      <c r="C109" s="72">
        <v>542.41300000000001</v>
      </c>
      <c r="D109" s="63">
        <f si="4" t="shared"/>
        <v>27</v>
      </c>
      <c r="E109" s="73">
        <v>107.43883174955309</v>
      </c>
      <c r="F109" s="63">
        <f si="5" t="shared"/>
        <v>44</v>
      </c>
      <c r="G109" s="64"/>
      <c r="H109" s="63"/>
      <c r="I109"/>
      <c r="J109"/>
      <c r="K109"/>
      <c r="L109"/>
    </row>
    <row customFormat="1" r="110" s="2" spans="1:12">
      <c r="A110" s="58">
        <v>2016</v>
      </c>
      <c r="B110" s="44" t="s">
        <v>8</v>
      </c>
      <c r="C110" s="72">
        <v>509.47399999999999</v>
      </c>
      <c r="D110" s="63">
        <f si="4" t="shared"/>
        <v>29</v>
      </c>
      <c r="E110" s="73">
        <v>142.33721532850285</v>
      </c>
      <c r="F110" s="63">
        <f si="5" t="shared"/>
        <v>23</v>
      </c>
      <c r="G110" s="64"/>
      <c r="H110" s="63"/>
      <c r="I110"/>
      <c r="J110"/>
      <c r="K110"/>
      <c r="L110"/>
    </row>
    <row customFormat="1" r="111" s="2" spans="1:12">
      <c r="A111" s="58">
        <v>2016</v>
      </c>
      <c r="B111" s="44" t="s">
        <v>9</v>
      </c>
      <c r="C111" s="72">
        <v>171.58699999999999</v>
      </c>
      <c r="D111" s="63">
        <f si="4" t="shared"/>
        <v>48</v>
      </c>
      <c r="E111" s="73">
        <v>190.70922309001247</v>
      </c>
      <c r="F111" s="63">
        <f si="5" t="shared"/>
        <v>9</v>
      </c>
      <c r="G111" s="64"/>
      <c r="H111" s="63"/>
      <c r="I111"/>
      <c r="J111"/>
      <c r="K111"/>
      <c r="L111"/>
    </row>
    <row customFormat="1" r="112" s="2" spans="1:12">
      <c r="A112" s="58">
        <v>2016</v>
      </c>
      <c r="B112" s="44" t="s">
        <v>10</v>
      </c>
      <c r="C112" s="72">
        <v>1921.8610000000001</v>
      </c>
      <c r="D112" s="63">
        <f si="4" t="shared"/>
        <v>3</v>
      </c>
      <c r="E112" s="73">
        <v>101.94348464000527</v>
      </c>
      <c r="F112" s="63">
        <f si="5" t="shared"/>
        <v>47</v>
      </c>
      <c r="G112" s="64"/>
      <c r="H112" s="63"/>
      <c r="I112"/>
      <c r="J112"/>
      <c r="K112"/>
      <c r="L112"/>
    </row>
    <row customFormat="1" r="113" s="2" spans="1:12">
      <c r="A113" s="58">
        <v>2016</v>
      </c>
      <c r="B113" s="44" t="s">
        <v>11</v>
      </c>
      <c r="C113" s="72">
        <v>1309.74</v>
      </c>
      <c r="D113" s="63">
        <f si="4" t="shared"/>
        <v>8</v>
      </c>
      <c r="E113" s="73">
        <v>134.82370205911516</v>
      </c>
      <c r="F113" s="63">
        <f si="5" t="shared"/>
        <v>28</v>
      </c>
      <c r="G113" s="64"/>
      <c r="H113" s="63"/>
      <c r="I113"/>
      <c r="J113"/>
      <c r="K113"/>
      <c r="L113"/>
    </row>
    <row customFormat="1" r="114" s="2" spans="1:12">
      <c r="A114" s="58">
        <v>2016</v>
      </c>
      <c r="B114" s="44" t="s">
        <v>12</v>
      </c>
      <c r="C114" s="72">
        <v>171.56200000000001</v>
      </c>
      <c r="D114" s="63">
        <f si="4" t="shared"/>
        <v>49</v>
      </c>
      <c r="E114" s="73">
        <v>125.78320319659811</v>
      </c>
      <c r="F114" s="63">
        <f si="5" t="shared"/>
        <v>36</v>
      </c>
      <c r="G114" s="64"/>
      <c r="H114" s="63"/>
      <c r="I114"/>
      <c r="J114"/>
      <c r="K114"/>
      <c r="L114"/>
    </row>
    <row customFormat="1" r="115" s="2" spans="1:12">
      <c r="A115" s="58">
        <v>2016</v>
      </c>
      <c r="B115" s="44" t="s">
        <v>13</v>
      </c>
      <c r="C115" s="72">
        <v>290.12799999999999</v>
      </c>
      <c r="D115" s="63">
        <f si="4" t="shared"/>
        <v>41</v>
      </c>
      <c r="E115" s="73">
        <v>184.71972235504148</v>
      </c>
      <c r="F115" s="63">
        <f si="5" t="shared"/>
        <v>10</v>
      </c>
      <c r="G115" s="64"/>
      <c r="H115" s="63"/>
      <c r="I115"/>
      <c r="J115"/>
      <c r="K115"/>
      <c r="L115"/>
    </row>
    <row customFormat="1" r="116" s="2" spans="1:12">
      <c r="A116" s="58">
        <v>2016</v>
      </c>
      <c r="B116" s="44" t="s">
        <v>14</v>
      </c>
      <c r="C116" s="72">
        <v>1442.1569999999999</v>
      </c>
      <c r="D116" s="63">
        <f si="4" t="shared"/>
        <v>6</v>
      </c>
      <c r="E116" s="73">
        <v>112.31667486624127</v>
      </c>
      <c r="F116" s="63">
        <f si="5" t="shared"/>
        <v>41</v>
      </c>
      <c r="G116" s="64"/>
      <c r="H116" s="63"/>
      <c r="I116"/>
      <c r="J116"/>
      <c r="K116"/>
      <c r="L116"/>
    </row>
    <row customFormat="1" r="117" s="2" spans="1:12">
      <c r="A117" s="58">
        <v>2016</v>
      </c>
      <c r="B117" s="44" t="s">
        <v>15</v>
      </c>
      <c r="C117" s="72">
        <v>966.53</v>
      </c>
      <c r="D117" s="63">
        <f si="4" t="shared"/>
        <v>13</v>
      </c>
      <c r="E117" s="73">
        <v>148.91897272055502</v>
      </c>
      <c r="F117" s="63">
        <f si="5" t="shared"/>
        <v>21</v>
      </c>
      <c r="G117" s="64"/>
      <c r="H117" s="63"/>
      <c r="I117"/>
      <c r="J117"/>
      <c r="K117"/>
      <c r="L117"/>
    </row>
    <row customFormat="1" ht="12.75" r="118" s="2" spans="1:12">
      <c r="A118" s="58">
        <v>2016</v>
      </c>
      <c r="B118" s="104" t="s">
        <v>71</v>
      </c>
      <c r="C118" s="72">
        <v>498.51400000000001</v>
      </c>
      <c r="D118" s="63">
        <f si="4" t="shared"/>
        <v>32</v>
      </c>
      <c r="E118" s="73">
        <v>163.43140581484741</v>
      </c>
      <c r="F118" s="63">
        <f si="5" t="shared"/>
        <v>15</v>
      </c>
      <c r="G118" s="64"/>
      <c r="H118" s="63"/>
      <c r="I118"/>
      <c r="J118"/>
      <c r="K118"/>
      <c r="L118"/>
    </row>
    <row customFormat="1" r="119" s="2" spans="1:12">
      <c r="A119" s="58">
        <v>2016</v>
      </c>
      <c r="B119" s="44" t="s">
        <v>17</v>
      </c>
      <c r="C119" s="72">
        <v>383.32100000000003</v>
      </c>
      <c r="D119" s="63">
        <f si="4" t="shared"/>
        <v>36</v>
      </c>
      <c r="E119" s="73">
        <v>134.07759284968009</v>
      </c>
      <c r="F119" s="63">
        <f si="5" t="shared"/>
        <v>30</v>
      </c>
      <c r="G119" s="64"/>
      <c r="H119" s="63"/>
      <c r="I119"/>
      <c r="J119"/>
      <c r="K119"/>
      <c r="L119"/>
    </row>
    <row customFormat="1" r="120" s="2" spans="1:12">
      <c r="A120" s="58">
        <v>2016</v>
      </c>
      <c r="B120" s="44" t="s">
        <v>18</v>
      </c>
      <c r="C120" s="72">
        <v>673.96699999999998</v>
      </c>
      <c r="D120" s="63">
        <f si="4" t="shared"/>
        <v>22</v>
      </c>
      <c r="E120" s="73">
        <v>154.9407127345892</v>
      </c>
      <c r="F120" s="63">
        <f si="5" t="shared"/>
        <v>20</v>
      </c>
      <c r="G120" s="64"/>
      <c r="H120" s="63"/>
      <c r="I120"/>
      <c r="J120"/>
      <c r="K120"/>
      <c r="L120"/>
    </row>
    <row customFormat="1" r="121" s="2" spans="1:12">
      <c r="A121" s="58">
        <v>2016</v>
      </c>
      <c r="B121" s="44" t="s">
        <v>19</v>
      </c>
      <c r="C121" s="72">
        <v>711.92700000000002</v>
      </c>
      <c r="D121" s="63">
        <f si="4" t="shared"/>
        <v>19</v>
      </c>
      <c r="E121" s="73">
        <v>156.61958284320531</v>
      </c>
      <c r="F121" s="63">
        <f si="5" t="shared"/>
        <v>19</v>
      </c>
      <c r="G121" s="64"/>
      <c r="H121" s="63"/>
      <c r="I121"/>
      <c r="J121"/>
      <c r="K121"/>
      <c r="L121"/>
    </row>
    <row customFormat="1" r="122" s="2" spans="1:12">
      <c r="A122" s="58">
        <v>2016</v>
      </c>
      <c r="B122" s="44" t="s">
        <v>20</v>
      </c>
      <c r="C122" s="72">
        <v>187.244</v>
      </c>
      <c r="D122" s="63">
        <f si="4" t="shared"/>
        <v>47</v>
      </c>
      <c r="E122" s="73">
        <v>141.06486479563586</v>
      </c>
      <c r="F122" s="63">
        <f si="5" t="shared"/>
        <v>24</v>
      </c>
      <c r="G122" s="64"/>
      <c r="H122" s="63"/>
      <c r="I122"/>
      <c r="J122"/>
      <c r="K122"/>
      <c r="L122"/>
    </row>
    <row customFormat="1" r="123" s="2" spans="1:12">
      <c r="A123" s="58">
        <v>2016</v>
      </c>
      <c r="B123" s="44" t="s">
        <v>21</v>
      </c>
      <c r="C123" s="72">
        <v>609.56399999999996</v>
      </c>
      <c r="D123" s="63">
        <f si="4" t="shared"/>
        <v>26</v>
      </c>
      <c r="E123" s="73">
        <v>105.31329705545912</v>
      </c>
      <c r="F123" s="63">
        <f si="5" t="shared"/>
        <v>45</v>
      </c>
      <c r="G123" s="64"/>
      <c r="H123" s="63"/>
      <c r="I123"/>
      <c r="J123"/>
      <c r="K123"/>
      <c r="L123"/>
    </row>
    <row customFormat="1" r="124" s="2" spans="1:12">
      <c r="A124" s="58">
        <v>2016</v>
      </c>
      <c r="B124" s="44" t="s">
        <v>22</v>
      </c>
      <c r="C124" s="72">
        <v>616.06399999999996</v>
      </c>
      <c r="D124" s="63">
        <f si="4" t="shared"/>
        <v>25</v>
      </c>
      <c r="E124" s="73">
        <v>93.853922709269071</v>
      </c>
      <c r="F124" s="63">
        <f si="5" t="shared"/>
        <v>49</v>
      </c>
      <c r="G124" s="64"/>
      <c r="H124" s="63"/>
      <c r="I124"/>
      <c r="J124"/>
      <c r="K124"/>
      <c r="L124"/>
    </row>
    <row customFormat="1" r="125" s="2" spans="1:12">
      <c r="A125" s="58">
        <v>2016</v>
      </c>
      <c r="B125" s="44" t="s">
        <v>23</v>
      </c>
      <c r="C125" s="72">
        <v>1067.99</v>
      </c>
      <c r="D125" s="63">
        <f si="4" t="shared"/>
        <v>9</v>
      </c>
      <c r="E125" s="73">
        <v>108.13448248559358</v>
      </c>
      <c r="F125" s="63">
        <f si="5" t="shared"/>
        <v>43</v>
      </c>
      <c r="G125" s="64"/>
      <c r="H125" s="63"/>
      <c r="I125"/>
      <c r="J125"/>
      <c r="K125"/>
      <c r="L125"/>
    </row>
    <row customFormat="1" r="126" s="2" spans="1:12">
      <c r="A126" s="58">
        <v>2016</v>
      </c>
      <c r="B126" s="44" t="s">
        <v>24</v>
      </c>
      <c r="C126" s="72">
        <v>661.44200000000001</v>
      </c>
      <c r="D126" s="63">
        <f si="4" t="shared"/>
        <v>23</v>
      </c>
      <c r="E126" s="73">
        <v>124.5555434619271</v>
      </c>
      <c r="F126" s="63">
        <f si="5" t="shared"/>
        <v>37</v>
      </c>
      <c r="G126" s="64"/>
      <c r="H126" s="63"/>
      <c r="I126"/>
      <c r="J126"/>
      <c r="K126"/>
      <c r="L126"/>
    </row>
    <row customFormat="1" r="127" s="2" spans="1:12">
      <c r="A127" s="58">
        <v>2016</v>
      </c>
      <c r="B127" s="44" t="s">
        <v>25</v>
      </c>
      <c r="C127" s="72">
        <v>490.58800000000002</v>
      </c>
      <c r="D127" s="63">
        <f si="4" t="shared"/>
        <v>33</v>
      </c>
      <c r="E127" s="73">
        <v>165.13605207466918</v>
      </c>
      <c r="F127" s="63">
        <f si="5" t="shared"/>
        <v>14</v>
      </c>
      <c r="G127" s="64"/>
      <c r="H127" s="63"/>
      <c r="I127"/>
      <c r="J127"/>
      <c r="K127"/>
      <c r="L127"/>
    </row>
    <row customFormat="1" r="128" s="2" spans="1:12">
      <c r="A128" s="58">
        <v>2016</v>
      </c>
      <c r="B128" s="44" t="s">
        <v>26</v>
      </c>
      <c r="C128" s="72">
        <v>960.27499999999998</v>
      </c>
      <c r="D128" s="63">
        <f si="4" t="shared"/>
        <v>14</v>
      </c>
      <c r="E128" s="73">
        <v>160.15033142458788</v>
      </c>
      <c r="F128" s="63">
        <f si="5" t="shared"/>
        <v>18</v>
      </c>
      <c r="G128" s="64"/>
      <c r="H128" s="63"/>
      <c r="I128"/>
      <c r="J128"/>
      <c r="K128"/>
      <c r="L128"/>
    </row>
    <row customFormat="1" r="129" s="2" spans="1:12">
      <c r="A129" s="58">
        <v>2016</v>
      </c>
      <c r="B129" s="44" t="s">
        <v>27</v>
      </c>
      <c r="C129" s="72">
        <v>416.185</v>
      </c>
      <c r="D129" s="63">
        <f si="4" t="shared"/>
        <v>35</v>
      </c>
      <c r="E129" s="73">
        <v>420.14486535598013</v>
      </c>
      <c r="F129" s="63">
        <f si="5" t="shared"/>
        <v>3</v>
      </c>
      <c r="G129" s="64"/>
      <c r="H129" s="63"/>
      <c r="I129"/>
      <c r="J129"/>
      <c r="K129"/>
      <c r="L129"/>
    </row>
    <row customFormat="1" r="130" s="2" spans="1:12">
      <c r="A130" s="58">
        <v>2016</v>
      </c>
      <c r="B130" s="44" t="s">
        <v>28</v>
      </c>
      <c r="C130" s="72">
        <v>293.19099999999997</v>
      </c>
      <c r="D130" s="63">
        <f si="4" t="shared"/>
        <v>40</v>
      </c>
      <c r="E130" s="73">
        <v>160.22548111472705</v>
      </c>
      <c r="F130" s="63">
        <f si="5" t="shared"/>
        <v>17</v>
      </c>
      <c r="G130" s="64"/>
      <c r="H130" s="63"/>
      <c r="I130"/>
      <c r="J130"/>
      <c r="K130"/>
      <c r="L130"/>
    </row>
    <row customFormat="1" r="131" s="2" spans="1:12">
      <c r="A131" s="58">
        <v>2016</v>
      </c>
      <c r="B131" s="44" t="s">
        <v>29</v>
      </c>
      <c r="C131" s="72">
        <v>368.33199999999999</v>
      </c>
      <c r="D131" s="63">
        <f ref="D131:D194" si="6" t="shared">IF(OR(C131="",B131="District of Columbia"),"",COUNTIFS($A:$A,A131,$C:$C,"&gt;"&amp;C131)+1)</f>
        <v>38</v>
      </c>
      <c r="E131" s="73">
        <v>136.24300118402377</v>
      </c>
      <c r="F131" s="63">
        <f ref="F131:F194" si="7" t="shared">IF(OR(E131="",$B131="District of Columbia"),"",COUNTIFS($A$2:$A$358,$A131,$E$2:$E$358,"&gt;"&amp;E131)+1)</f>
        <v>26</v>
      </c>
      <c r="G131" s="64"/>
      <c r="H131" s="63"/>
      <c r="I131"/>
      <c r="J131"/>
      <c r="K131"/>
      <c r="L131"/>
    </row>
    <row customFormat="1" r="132" s="2" spans="1:12">
      <c r="A132" s="58">
        <v>2016</v>
      </c>
      <c r="B132" s="44" t="s">
        <v>30</v>
      </c>
      <c r="C132" s="72">
        <v>167.596</v>
      </c>
      <c r="D132" s="63">
        <f si="6" t="shared"/>
        <v>50</v>
      </c>
      <c r="E132" s="73">
        <v>127.30257186196609</v>
      </c>
      <c r="F132" s="63">
        <f si="7" t="shared"/>
        <v>34</v>
      </c>
      <c r="G132" s="64"/>
      <c r="H132" s="63"/>
      <c r="I132"/>
      <c r="J132"/>
      <c r="K132"/>
      <c r="L132"/>
    </row>
    <row customFormat="1" r="133" s="2" spans="1:12">
      <c r="A133" s="58">
        <v>2016</v>
      </c>
      <c r="B133" s="44" t="s">
        <v>31</v>
      </c>
      <c r="C133" s="72">
        <v>1012.792</v>
      </c>
      <c r="D133" s="63">
        <f si="6" t="shared"/>
        <v>12</v>
      </c>
      <c r="E133" s="73">
        <v>115.04319833522271</v>
      </c>
      <c r="F133" s="63">
        <f si="7" t="shared"/>
        <v>40</v>
      </c>
      <c r="G133" s="64"/>
      <c r="H133" s="63"/>
      <c r="I133"/>
      <c r="J133"/>
      <c r="K133"/>
      <c r="L133"/>
    </row>
    <row customFormat="1" r="134" s="2" spans="1:12">
      <c r="A134" s="58">
        <v>2016</v>
      </c>
      <c r="B134" s="44" t="s">
        <v>32</v>
      </c>
      <c r="C134" s="72">
        <v>372.49900000000002</v>
      </c>
      <c r="D134" s="63">
        <f si="6" t="shared"/>
        <v>37</v>
      </c>
      <c r="E134" s="73">
        <v>180.39129276737935</v>
      </c>
      <c r="F134" s="63">
        <f si="7" t="shared"/>
        <v>11</v>
      </c>
      <c r="G134" s="64"/>
      <c r="H134" s="63"/>
      <c r="I134"/>
      <c r="J134"/>
      <c r="K134"/>
      <c r="L134"/>
    </row>
    <row customFormat="1" r="135" s="2" spans="1:12">
      <c r="A135" s="58">
        <v>2016</v>
      </c>
      <c r="B135" s="44" t="s">
        <v>33</v>
      </c>
      <c r="C135" s="72">
        <v>1702.65</v>
      </c>
      <c r="D135" s="63">
        <f si="6" t="shared"/>
        <v>4</v>
      </c>
      <c r="E135" s="73">
        <v>87.761541790890064</v>
      </c>
      <c r="F135" s="63">
        <f si="7" t="shared"/>
        <v>50</v>
      </c>
      <c r="G135" s="64"/>
      <c r="H135" s="63"/>
      <c r="I135"/>
      <c r="J135"/>
      <c r="K135"/>
      <c r="L135"/>
    </row>
    <row customFormat="1" r="136" s="2" spans="1:12">
      <c r="A136" s="58">
        <v>2016</v>
      </c>
      <c r="B136" s="44" t="s">
        <v>34</v>
      </c>
      <c r="C136" s="72">
        <v>1057.922</v>
      </c>
      <c r="D136" s="63">
        <f si="6" t="shared"/>
        <v>10</v>
      </c>
      <c r="E136" s="73">
        <v>110.66722401869221</v>
      </c>
      <c r="F136" s="63">
        <f si="7" t="shared"/>
        <v>42</v>
      </c>
      <c r="G136" s="64"/>
      <c r="H136" s="63"/>
      <c r="I136"/>
      <c r="J136"/>
      <c r="K136"/>
      <c r="L136"/>
    </row>
    <row customFormat="1" r="137" s="2" spans="1:12">
      <c r="A137" s="58">
        <v>2016</v>
      </c>
      <c r="B137" s="44" t="s">
        <v>35</v>
      </c>
      <c r="C137" s="72">
        <v>251.83099999999999</v>
      </c>
      <c r="D137" s="63">
        <f si="6" t="shared"/>
        <v>44</v>
      </c>
      <c r="E137" s="73">
        <v>373.44534325901429</v>
      </c>
      <c r="F137" s="63">
        <f si="7" t="shared"/>
        <v>4</v>
      </c>
      <c r="G137" s="64"/>
      <c r="H137" s="63"/>
      <c r="I137"/>
      <c r="J137"/>
      <c r="K137"/>
      <c r="L137"/>
    </row>
    <row customFormat="1" r="138" s="2" spans="1:12">
      <c r="A138" s="58">
        <v>2016</v>
      </c>
      <c r="B138" s="44" t="s">
        <v>36</v>
      </c>
      <c r="C138" s="72">
        <v>1359.663</v>
      </c>
      <c r="D138" s="63">
        <f si="6" t="shared"/>
        <v>7</v>
      </c>
      <c r="E138" s="73">
        <v>117.82103574761678</v>
      </c>
      <c r="F138" s="63">
        <f si="7" t="shared"/>
        <v>38</v>
      </c>
      <c r="G138" s="64"/>
      <c r="H138" s="63"/>
      <c r="I138"/>
      <c r="J138"/>
      <c r="K138"/>
      <c r="L138"/>
    </row>
    <row customFormat="1" r="139" s="2" spans="1:12">
      <c r="A139" s="58">
        <v>2016</v>
      </c>
      <c r="B139" s="44" t="s">
        <v>37</v>
      </c>
      <c r="C139" s="72">
        <v>643.31600000000003</v>
      </c>
      <c r="D139" s="63">
        <f si="6" t="shared"/>
        <v>24</v>
      </c>
      <c r="E139" s="73">
        <v>171.11830063777421</v>
      </c>
      <c r="F139" s="63">
        <f si="7" t="shared"/>
        <v>13</v>
      </c>
      <c r="G139" s="64"/>
      <c r="H139" s="63"/>
      <c r="I139"/>
      <c r="J139"/>
      <c r="K139"/>
      <c r="L139"/>
    </row>
    <row customFormat="1" r="140" s="2" spans="1:12">
      <c r="A140" s="58">
        <v>2016</v>
      </c>
      <c r="B140" s="44" t="s">
        <v>38</v>
      </c>
      <c r="C140" s="72">
        <v>507.00400000000002</v>
      </c>
      <c r="D140" s="63">
        <f si="6" t="shared"/>
        <v>31</v>
      </c>
      <c r="E140" s="73">
        <v>132.1326643181813</v>
      </c>
      <c r="F140" s="63">
        <f si="7" t="shared"/>
        <v>31</v>
      </c>
      <c r="G140" s="64"/>
      <c r="H140" s="63"/>
      <c r="I140"/>
      <c r="J140"/>
      <c r="K140"/>
      <c r="L140"/>
    </row>
    <row customFormat="1" r="141" s="2" spans="1:12">
      <c r="A141" s="58">
        <v>2016</v>
      </c>
      <c r="B141" s="44" t="s">
        <v>39</v>
      </c>
      <c r="C141" s="72">
        <v>1664.297</v>
      </c>
      <c r="D141" s="63">
        <f si="6" t="shared"/>
        <v>5</v>
      </c>
      <c r="E141" s="73">
        <v>130.93280766059399</v>
      </c>
      <c r="F141" s="63">
        <f si="7" t="shared"/>
        <v>32</v>
      </c>
      <c r="G141" s="64"/>
      <c r="H141" s="63"/>
      <c r="I141"/>
      <c r="J141"/>
      <c r="K141"/>
      <c r="L141"/>
    </row>
    <row customFormat="1" r="142" s="2" spans="1:12">
      <c r="A142" s="58">
        <v>2016</v>
      </c>
      <c r="B142" s="44" t="s">
        <v>40</v>
      </c>
      <c r="C142" s="72">
        <v>221.83699999999999</v>
      </c>
      <c r="D142" s="63">
        <f si="6" t="shared"/>
        <v>45</v>
      </c>
      <c r="E142" s="73">
        <v>210.65581087060977</v>
      </c>
      <c r="F142" s="63">
        <f si="7" t="shared"/>
        <v>8</v>
      </c>
      <c r="G142" s="64"/>
      <c r="H142" s="63"/>
      <c r="I142"/>
      <c r="J142"/>
      <c r="K142"/>
      <c r="L142"/>
    </row>
    <row customFormat="1" r="143" s="2" spans="1:12">
      <c r="A143" s="58">
        <v>2016</v>
      </c>
      <c r="B143" s="44" t="s">
        <v>41</v>
      </c>
      <c r="C143" s="72">
        <v>679.23699999999997</v>
      </c>
      <c r="D143" s="63">
        <f si="6" t="shared"/>
        <v>21</v>
      </c>
      <c r="E143" s="73">
        <v>146.50442487419897</v>
      </c>
      <c r="F143" s="63">
        <f si="7" t="shared"/>
        <v>22</v>
      </c>
      <c r="G143" s="64"/>
      <c r="H143" s="63"/>
      <c r="I143"/>
      <c r="J143"/>
      <c r="K143"/>
      <c r="L143"/>
    </row>
    <row customFormat="1" r="144" s="2" spans="1:12">
      <c r="A144" s="58">
        <v>2016</v>
      </c>
      <c r="B144" s="44" t="s">
        <v>42</v>
      </c>
      <c r="C144" s="72">
        <v>286.06</v>
      </c>
      <c r="D144" s="63">
        <f si="6" t="shared"/>
        <v>42</v>
      </c>
      <c r="E144" s="73">
        <v>350.48125931153453</v>
      </c>
      <c r="F144" s="63">
        <f si="7" t="shared"/>
        <v>5</v>
      </c>
      <c r="G144" s="64"/>
      <c r="H144" s="63"/>
      <c r="I144"/>
      <c r="J144"/>
      <c r="K144"/>
      <c r="L144"/>
    </row>
    <row customFormat="1" r="145" s="2" spans="1:12">
      <c r="A145" s="58">
        <v>2016</v>
      </c>
      <c r="B145" s="44" t="s">
        <v>43</v>
      </c>
      <c r="C145" s="72">
        <v>857.16300000000001</v>
      </c>
      <c r="D145" s="63">
        <f si="6" t="shared"/>
        <v>15</v>
      </c>
      <c r="E145" s="73">
        <v>134.84555018792983</v>
      </c>
      <c r="F145" s="63">
        <f si="7" t="shared"/>
        <v>27</v>
      </c>
      <c r="G145" s="64"/>
      <c r="H145" s="63"/>
      <c r="I145"/>
      <c r="J145"/>
      <c r="K145"/>
      <c r="L145"/>
    </row>
    <row customFormat="1" r="146" s="2" spans="1:12">
      <c r="A146" s="58">
        <v>2016</v>
      </c>
      <c r="B146" s="44" t="s">
        <v>44</v>
      </c>
      <c r="C146" s="72">
        <v>3501.3539999999998</v>
      </c>
      <c r="D146" s="63">
        <f si="6" t="shared"/>
        <v>2</v>
      </c>
      <c r="E146" s="73">
        <v>138.69101043951338</v>
      </c>
      <c r="F146" s="63">
        <f si="7" t="shared"/>
        <v>25</v>
      </c>
      <c r="G146" s="64"/>
      <c r="H146" s="63"/>
      <c r="I146"/>
      <c r="J146"/>
      <c r="K146"/>
      <c r="L146"/>
    </row>
    <row customFormat="1" r="147" s="2" spans="1:12">
      <c r="A147" s="58">
        <v>2016</v>
      </c>
      <c r="B147" s="44" t="s">
        <v>45</v>
      </c>
      <c r="C147" s="72">
        <v>352.22500000000002</v>
      </c>
      <c r="D147" s="63">
        <f si="6" t="shared"/>
        <v>39</v>
      </c>
      <c r="E147" s="73">
        <v>126.95784880472731</v>
      </c>
      <c r="F147" s="63">
        <f si="7" t="shared"/>
        <v>35</v>
      </c>
      <c r="G147" s="64"/>
      <c r="H147" s="63"/>
      <c r="I147"/>
      <c r="J147"/>
      <c r="K147"/>
      <c r="L147"/>
    </row>
    <row customFormat="1" r="148" s="2" spans="1:12">
      <c r="A148" s="58">
        <v>2016</v>
      </c>
      <c r="B148" s="44" t="s">
        <v>46</v>
      </c>
      <c r="C148" s="72">
        <v>205.86799999999999</v>
      </c>
      <c r="D148" s="63">
        <f si="6" t="shared"/>
        <v>46</v>
      </c>
      <c r="E148" s="73">
        <v>328.97192677439148</v>
      </c>
      <c r="F148" s="63">
        <f si="7" t="shared"/>
        <v>6</v>
      </c>
      <c r="G148" s="64"/>
      <c r="H148" s="63"/>
      <c r="I148"/>
      <c r="J148"/>
      <c r="K148"/>
      <c r="L148"/>
    </row>
    <row customFormat="1" r="149" s="2" spans="1:12">
      <c r="A149" s="58">
        <v>2016</v>
      </c>
      <c r="B149" s="44" t="s">
        <v>47</v>
      </c>
      <c r="C149" s="72">
        <v>1032.2260000000001</v>
      </c>
      <c r="D149" s="63">
        <f si="6" t="shared"/>
        <v>11</v>
      </c>
      <c r="E149" s="73">
        <v>128.62026651461565</v>
      </c>
      <c r="F149" s="63">
        <f si="7" t="shared"/>
        <v>33</v>
      </c>
      <c r="G149" s="64"/>
      <c r="H149" s="63"/>
      <c r="I149"/>
      <c r="J149"/>
      <c r="K149"/>
      <c r="L149"/>
    </row>
    <row customFormat="1" r="150" s="2" spans="1:12">
      <c r="A150" s="58">
        <v>2016</v>
      </c>
      <c r="B150" s="44" t="s">
        <v>48</v>
      </c>
      <c r="C150" s="72">
        <v>687.64499999999998</v>
      </c>
      <c r="D150" s="63">
        <f si="6" t="shared"/>
        <v>20</v>
      </c>
      <c r="E150" s="73">
        <v>101.99556179249474</v>
      </c>
      <c r="F150" s="63">
        <f si="7" t="shared"/>
        <v>46</v>
      </c>
      <c r="G150" s="64"/>
      <c r="H150" s="63"/>
      <c r="I150"/>
      <c r="J150"/>
      <c r="K150"/>
      <c r="L150"/>
    </row>
    <row customFormat="1" r="151" s="2" spans="1:12">
      <c r="A151" s="58">
        <v>2016</v>
      </c>
      <c r="B151" s="44" t="s">
        <v>49</v>
      </c>
      <c r="C151" s="72">
        <v>443.28899999999999</v>
      </c>
      <c r="D151" s="63">
        <f si="6" t="shared"/>
        <v>34</v>
      </c>
      <c r="E151" s="73">
        <v>239.07601004435392</v>
      </c>
      <c r="F151" s="63">
        <f si="7" t="shared"/>
        <v>7</v>
      </c>
      <c r="G151" s="64"/>
      <c r="H151" s="63"/>
      <c r="I151"/>
      <c r="J151"/>
      <c r="K151"/>
      <c r="L151"/>
    </row>
    <row customFormat="1" r="152" s="2" spans="1:12">
      <c r="A152" s="58">
        <v>2016</v>
      </c>
      <c r="B152" s="44" t="s">
        <v>50</v>
      </c>
      <c r="C152" s="72">
        <v>763.23</v>
      </c>
      <c r="D152" s="63">
        <f si="6" t="shared"/>
        <v>17</v>
      </c>
      <c r="E152" s="73">
        <v>134.15258342549515</v>
      </c>
      <c r="F152" s="63">
        <f si="7" t="shared"/>
        <v>29</v>
      </c>
      <c r="G152" s="64"/>
      <c r="H152" s="63"/>
      <c r="I152"/>
      <c r="J152"/>
      <c r="K152"/>
      <c r="L152"/>
    </row>
    <row customFormat="1" r="153" s="2" spans="1:12">
      <c r="A153" s="58">
        <v>2016</v>
      </c>
      <c r="B153" s="44" t="s">
        <v>51</v>
      </c>
      <c r="C153" s="72">
        <v>259.86099999999999</v>
      </c>
      <c r="D153" s="63">
        <f si="6" t="shared"/>
        <v>43</v>
      </c>
      <c r="E153" s="73">
        <v>460.45417979367704</v>
      </c>
      <c r="F153" s="63">
        <f si="7" t="shared"/>
        <v>2</v>
      </c>
      <c r="G153" s="64"/>
      <c r="H153" s="63"/>
      <c r="I153"/>
      <c r="J153"/>
      <c r="K153"/>
      <c r="L153"/>
    </row>
    <row customFormat="1" r="154" s="2" spans="1:12">
      <c r="A154" s="79">
        <v>2016</v>
      </c>
      <c r="B154" s="80" t="s">
        <v>52</v>
      </c>
      <c r="C154" s="81">
        <v>161.85</v>
      </c>
      <c r="D154" s="63" t="str">
        <f si="6" t="shared"/>
        <v/>
      </c>
      <c r="E154" s="83"/>
      <c r="F154" s="63" t="str">
        <f si="7" t="shared"/>
        <v/>
      </c>
      <c r="G154" s="64"/>
      <c r="H154" s="63"/>
      <c r="I154"/>
      <c r="J154"/>
      <c r="K154"/>
      <c r="L154"/>
    </row>
    <row customFormat="1" r="155" s="2" spans="1:12">
      <c r="A155" s="58">
        <v>2017</v>
      </c>
      <c r="B155" s="44" t="s">
        <v>1</v>
      </c>
      <c r="C155" s="72">
        <v>769.572</v>
      </c>
      <c r="D155" s="63">
        <f si="6" t="shared"/>
        <v>16</v>
      </c>
      <c r="E155" s="73">
        <v>160.80247029663869</v>
      </c>
      <c r="F155" s="63">
        <f si="7" t="shared"/>
        <v>16</v>
      </c>
      <c r="G155" s="64"/>
      <c r="H155" s="63"/>
      <c r="I155"/>
      <c r="J155"/>
      <c r="K155" s="76"/>
      <c r="L155"/>
    </row>
    <row customFormat="1" r="156" s="2" spans="1:12">
      <c r="A156" s="58">
        <v>2017</v>
      </c>
      <c r="B156" s="44" t="s">
        <v>3</v>
      </c>
      <c r="C156" s="72">
        <v>508.61500000000001</v>
      </c>
      <c r="D156" s="63">
        <f si="6" t="shared"/>
        <v>30</v>
      </c>
      <c r="E156" s="73">
        <v>712.48963376367226</v>
      </c>
      <c r="F156" s="63">
        <f si="7" t="shared"/>
        <v>1</v>
      </c>
      <c r="G156" s="64"/>
      <c r="H156" s="63"/>
      <c r="I156"/>
      <c r="J156"/>
      <c r="K156" s="76"/>
      <c r="L156"/>
    </row>
    <row customFormat="1" r="157" s="2" spans="1:12">
      <c r="A157" s="58">
        <v>2017</v>
      </c>
      <c r="B157" s="44" t="s">
        <v>4</v>
      </c>
      <c r="C157" s="72">
        <v>742.16600000000005</v>
      </c>
      <c r="D157" s="63">
        <f si="6" t="shared"/>
        <v>18</v>
      </c>
      <c r="E157" s="73">
        <v>115.74643102720384</v>
      </c>
      <c r="F157" s="63">
        <f si="7" t="shared"/>
        <v>39</v>
      </c>
      <c r="G157" s="64"/>
      <c r="H157" s="63"/>
      <c r="I157"/>
      <c r="J157"/>
      <c r="K157" s="76"/>
      <c r="L157"/>
    </row>
    <row customFormat="1" r="158" s="2" spans="1:12">
      <c r="A158" s="58">
        <v>2017</v>
      </c>
      <c r="B158" s="44" t="s">
        <v>5</v>
      </c>
      <c r="C158" s="72">
        <v>525.17499999999995</v>
      </c>
      <c r="D158" s="63">
        <f si="6" t="shared"/>
        <v>28</v>
      </c>
      <c r="E158" s="73">
        <v>179.71308186676438</v>
      </c>
      <c r="F158" s="63">
        <f si="7" t="shared"/>
        <v>12</v>
      </c>
      <c r="G158" s="64"/>
      <c r="H158" s="63"/>
      <c r="I158"/>
      <c r="J158"/>
      <c r="K158" s="76"/>
      <c r="L158"/>
    </row>
    <row customFormat="1" r="159" s="2" spans="1:12">
      <c r="A159" s="58">
        <v>2017</v>
      </c>
      <c r="B159" s="44" t="s">
        <v>6</v>
      </c>
      <c r="C159" s="72">
        <v>3723.002</v>
      </c>
      <c r="D159" s="63">
        <f si="6" t="shared"/>
        <v>1</v>
      </c>
      <c r="E159" s="73">
        <v>99.716115896794648</v>
      </c>
      <c r="F159" s="63">
        <f si="7" t="shared"/>
        <v>48</v>
      </c>
      <c r="G159" s="64"/>
      <c r="H159" s="63"/>
      <c r="I159"/>
      <c r="J159"/>
      <c r="K159" s="76"/>
      <c r="L159"/>
    </row>
    <row customFormat="1" r="160" s="2" spans="1:12">
      <c r="A160" s="58">
        <v>2017</v>
      </c>
      <c r="B160" s="44" t="s">
        <v>7</v>
      </c>
      <c r="C160" s="72">
        <v>542.41300000000001</v>
      </c>
      <c r="D160" s="63">
        <f si="6" t="shared"/>
        <v>27</v>
      </c>
      <c r="E160" s="73">
        <v>107.43883174955309</v>
      </c>
      <c r="F160" s="63">
        <f si="7" t="shared"/>
        <v>44</v>
      </c>
      <c r="G160" s="64"/>
      <c r="H160" s="63"/>
      <c r="I160"/>
      <c r="J160"/>
      <c r="K160" s="76"/>
      <c r="L160"/>
    </row>
    <row customFormat="1" r="161" s="2" spans="1:12">
      <c r="A161" s="58">
        <v>2017</v>
      </c>
      <c r="B161" s="44" t="s">
        <v>8</v>
      </c>
      <c r="C161" s="72">
        <v>509.47399999999999</v>
      </c>
      <c r="D161" s="63">
        <f si="6" t="shared"/>
        <v>29</v>
      </c>
      <c r="E161" s="73">
        <v>142.33721532850285</v>
      </c>
      <c r="F161" s="63">
        <f si="7" t="shared"/>
        <v>23</v>
      </c>
      <c r="G161" s="64"/>
      <c r="H161" s="63"/>
      <c r="I161"/>
      <c r="J161"/>
      <c r="K161" s="76"/>
      <c r="L161"/>
    </row>
    <row customFormat="1" r="162" s="2" spans="1:12">
      <c r="A162" s="58">
        <v>2017</v>
      </c>
      <c r="B162" s="44" t="s">
        <v>9</v>
      </c>
      <c r="C162" s="72">
        <v>171.58699999999999</v>
      </c>
      <c r="D162" s="63">
        <f si="6" t="shared"/>
        <v>48</v>
      </c>
      <c r="E162" s="73">
        <v>190.70922309001247</v>
      </c>
      <c r="F162" s="63">
        <f si="7" t="shared"/>
        <v>9</v>
      </c>
      <c r="G162" s="64"/>
      <c r="H162" s="63"/>
      <c r="I162"/>
      <c r="J162"/>
      <c r="K162" s="76"/>
      <c r="L162"/>
    </row>
    <row customFormat="1" r="163" s="2" spans="1:12">
      <c r="A163" s="58">
        <v>2017</v>
      </c>
      <c r="B163" s="44" t="s">
        <v>10</v>
      </c>
      <c r="C163" s="72">
        <v>1921.8610000000001</v>
      </c>
      <c r="D163" s="63">
        <f si="6" t="shared"/>
        <v>3</v>
      </c>
      <c r="E163" s="73">
        <v>101.94348464000527</v>
      </c>
      <c r="F163" s="63">
        <f si="7" t="shared"/>
        <v>47</v>
      </c>
      <c r="G163" s="64"/>
      <c r="H163" s="63"/>
      <c r="I163"/>
      <c r="J163" s="87"/>
      <c r="K163" s="76"/>
      <c r="L163"/>
    </row>
    <row customFormat="1" r="164" s="2" spans="1:12">
      <c r="A164" s="58">
        <v>2017</v>
      </c>
      <c r="B164" s="44" t="s">
        <v>11</v>
      </c>
      <c r="C164" s="72">
        <v>1309.74</v>
      </c>
      <c r="D164" s="63">
        <f si="6" t="shared"/>
        <v>8</v>
      </c>
      <c r="E164" s="73">
        <v>134.82370205911516</v>
      </c>
      <c r="F164" s="63">
        <f si="7" t="shared"/>
        <v>28</v>
      </c>
      <c r="G164" s="64"/>
      <c r="H164" s="63"/>
      <c r="I164"/>
      <c r="J164"/>
      <c r="K164" s="76"/>
      <c r="L164"/>
    </row>
    <row customFormat="1" r="165" s="2" spans="1:12">
      <c r="A165" s="58">
        <v>2017</v>
      </c>
      <c r="B165" s="44" t="s">
        <v>12</v>
      </c>
      <c r="C165" s="72">
        <v>171.56200000000001</v>
      </c>
      <c r="D165" s="63">
        <f si="6" t="shared"/>
        <v>49</v>
      </c>
      <c r="E165" s="73">
        <v>125.78320319659811</v>
      </c>
      <c r="F165" s="63">
        <f si="7" t="shared"/>
        <v>36</v>
      </c>
      <c r="G165" s="64"/>
      <c r="H165" s="63"/>
      <c r="I165"/>
      <c r="J165"/>
      <c r="K165" s="76"/>
      <c r="L165"/>
    </row>
    <row customFormat="1" r="166" s="2" spans="1:12">
      <c r="A166" s="58">
        <v>2017</v>
      </c>
      <c r="B166" s="44" t="s">
        <v>13</v>
      </c>
      <c r="C166" s="72">
        <v>290.12799999999999</v>
      </c>
      <c r="D166" s="63">
        <f si="6" t="shared"/>
        <v>41</v>
      </c>
      <c r="E166" s="73">
        <v>184.71972235504148</v>
      </c>
      <c r="F166" s="63">
        <f si="7" t="shared"/>
        <v>10</v>
      </c>
      <c r="G166" s="64"/>
      <c r="H166" s="63"/>
      <c r="I166"/>
      <c r="J166"/>
      <c r="K166" s="76"/>
      <c r="L166"/>
    </row>
    <row customFormat="1" r="167" s="2" spans="1:12">
      <c r="A167" s="58">
        <v>2017</v>
      </c>
      <c r="B167" s="44" t="s">
        <v>14</v>
      </c>
      <c r="C167" s="72">
        <v>1442.1569999999999</v>
      </c>
      <c r="D167" s="63">
        <f si="6" t="shared"/>
        <v>6</v>
      </c>
      <c r="E167" s="73">
        <v>112.31667486624127</v>
      </c>
      <c r="F167" s="63">
        <f si="7" t="shared"/>
        <v>41</v>
      </c>
      <c r="G167" s="64"/>
      <c r="H167" s="63"/>
      <c r="I167"/>
      <c r="J167"/>
      <c r="K167" s="76"/>
      <c r="L167"/>
    </row>
    <row customFormat="1" r="168" s="2" spans="1:12">
      <c r="A168" s="58">
        <v>2017</v>
      </c>
      <c r="B168" s="44" t="s">
        <v>15</v>
      </c>
      <c r="C168" s="72">
        <v>966.53</v>
      </c>
      <c r="D168" s="63">
        <f si="6" t="shared"/>
        <v>13</v>
      </c>
      <c r="E168" s="73">
        <v>148.91897272055502</v>
      </c>
      <c r="F168" s="63">
        <f si="7" t="shared"/>
        <v>21</v>
      </c>
      <c r="G168" s="64"/>
      <c r="H168" s="63"/>
      <c r="I168"/>
      <c r="J168"/>
      <c r="K168" s="76"/>
      <c r="L168"/>
    </row>
    <row customFormat="1" ht="12.75" r="169" s="2" spans="1:12">
      <c r="A169" s="58">
        <v>2017</v>
      </c>
      <c r="B169" s="104" t="s">
        <v>70</v>
      </c>
      <c r="C169" s="72">
        <v>498.51400000000001</v>
      </c>
      <c r="D169" s="63">
        <f si="6" t="shared"/>
        <v>32</v>
      </c>
      <c r="E169" s="73">
        <v>163.43140581484741</v>
      </c>
      <c r="F169" s="63">
        <f si="7" t="shared"/>
        <v>15</v>
      </c>
      <c r="G169" s="64"/>
      <c r="H169" s="63"/>
      <c r="I169"/>
      <c r="J169"/>
      <c r="K169" s="76"/>
      <c r="L169"/>
    </row>
    <row customFormat="1" r="170" s="2" spans="1:12">
      <c r="A170" s="58">
        <v>2017</v>
      </c>
      <c r="B170" s="44" t="s">
        <v>17</v>
      </c>
      <c r="C170" s="72">
        <v>383.32100000000003</v>
      </c>
      <c r="D170" s="63">
        <f si="6" t="shared"/>
        <v>36</v>
      </c>
      <c r="E170" s="73">
        <v>134.07759284968009</v>
      </c>
      <c r="F170" s="63">
        <f si="7" t="shared"/>
        <v>30</v>
      </c>
      <c r="G170" s="64"/>
      <c r="H170" s="63"/>
      <c r="I170"/>
      <c r="J170"/>
      <c r="K170" s="76"/>
      <c r="L170"/>
    </row>
    <row customFormat="1" r="171" s="2" spans="1:12">
      <c r="A171" s="58">
        <v>2017</v>
      </c>
      <c r="B171" s="44" t="s">
        <v>18</v>
      </c>
      <c r="C171" s="72">
        <v>673.96699999999998</v>
      </c>
      <c r="D171" s="63">
        <f si="6" t="shared"/>
        <v>22</v>
      </c>
      <c r="E171" s="73">
        <v>154.9407127345892</v>
      </c>
      <c r="F171" s="63">
        <f si="7" t="shared"/>
        <v>20</v>
      </c>
      <c r="G171" s="64"/>
      <c r="H171" s="63"/>
      <c r="I171"/>
      <c r="J171"/>
      <c r="K171" s="76"/>
      <c r="L171"/>
    </row>
    <row customFormat="1" r="172" s="2" spans="1:12">
      <c r="A172" s="58">
        <v>2017</v>
      </c>
      <c r="B172" s="44" t="s">
        <v>19</v>
      </c>
      <c r="C172" s="72">
        <v>711.92700000000002</v>
      </c>
      <c r="D172" s="63">
        <f si="6" t="shared"/>
        <v>19</v>
      </c>
      <c r="E172" s="73">
        <v>156.61958284320531</v>
      </c>
      <c r="F172" s="63">
        <f si="7" t="shared"/>
        <v>19</v>
      </c>
      <c r="G172" s="64"/>
      <c r="H172" s="63"/>
      <c r="I172"/>
      <c r="J172"/>
      <c r="K172" s="76"/>
      <c r="L172"/>
    </row>
    <row customFormat="1" r="173" s="2" spans="1:12">
      <c r="A173" s="58">
        <v>2017</v>
      </c>
      <c r="B173" s="44" t="s">
        <v>20</v>
      </c>
      <c r="C173" s="72">
        <v>187.244</v>
      </c>
      <c r="D173" s="63">
        <f si="6" t="shared"/>
        <v>47</v>
      </c>
      <c r="E173" s="73">
        <v>141.06486479563586</v>
      </c>
      <c r="F173" s="63">
        <f si="7" t="shared"/>
        <v>24</v>
      </c>
      <c r="G173" s="64"/>
      <c r="H173" s="63"/>
      <c r="I173"/>
      <c r="J173"/>
      <c r="K173" s="76"/>
      <c r="L173"/>
    </row>
    <row customFormat="1" r="174" s="2" spans="1:12">
      <c r="A174" s="58">
        <v>2017</v>
      </c>
      <c r="B174" s="44" t="s">
        <v>21</v>
      </c>
      <c r="C174" s="72">
        <v>609.56399999999996</v>
      </c>
      <c r="D174" s="63">
        <f si="6" t="shared"/>
        <v>26</v>
      </c>
      <c r="E174" s="73">
        <v>105.31329705545912</v>
      </c>
      <c r="F174" s="63">
        <f si="7" t="shared"/>
        <v>45</v>
      </c>
      <c r="G174" s="64"/>
      <c r="H174" s="63"/>
      <c r="I174"/>
      <c r="J174"/>
      <c r="K174" s="76"/>
      <c r="L174"/>
    </row>
    <row customFormat="1" r="175" s="2" spans="1:12">
      <c r="A175" s="58">
        <v>2017</v>
      </c>
      <c r="B175" s="44" t="s">
        <v>22</v>
      </c>
      <c r="C175" s="72">
        <v>616.06399999999996</v>
      </c>
      <c r="D175" s="63">
        <f si="6" t="shared"/>
        <v>25</v>
      </c>
      <c r="E175" s="73">
        <v>93.853922709269071</v>
      </c>
      <c r="F175" s="63">
        <f si="7" t="shared"/>
        <v>49</v>
      </c>
      <c r="G175" s="64"/>
      <c r="H175" s="63"/>
      <c r="I175"/>
      <c r="J175"/>
      <c r="K175" s="76"/>
      <c r="L175"/>
    </row>
    <row customFormat="1" r="176" s="2" spans="1:12">
      <c r="A176" s="58">
        <v>2017</v>
      </c>
      <c r="B176" s="44" t="s">
        <v>23</v>
      </c>
      <c r="C176" s="72">
        <v>1067.99</v>
      </c>
      <c r="D176" s="63">
        <f si="6" t="shared"/>
        <v>9</v>
      </c>
      <c r="E176" s="73">
        <v>108.13448248559358</v>
      </c>
      <c r="F176" s="63">
        <f si="7" t="shared"/>
        <v>43</v>
      </c>
      <c r="G176" s="64"/>
      <c r="H176" s="63"/>
      <c r="I176"/>
      <c r="J176"/>
      <c r="K176" s="76"/>
      <c r="L176"/>
    </row>
    <row customFormat="1" r="177" s="2" spans="1:12">
      <c r="A177" s="58">
        <v>2017</v>
      </c>
      <c r="B177" s="44" t="s">
        <v>24</v>
      </c>
      <c r="C177" s="72">
        <v>661.44200000000001</v>
      </c>
      <c r="D177" s="63">
        <f si="6" t="shared"/>
        <v>23</v>
      </c>
      <c r="E177" s="73">
        <v>124.5555434619271</v>
      </c>
      <c r="F177" s="63">
        <f si="7" t="shared"/>
        <v>37</v>
      </c>
      <c r="G177" s="64"/>
      <c r="H177" s="63"/>
      <c r="I177"/>
      <c r="J177"/>
      <c r="K177" s="76"/>
      <c r="L177"/>
    </row>
    <row r="178" spans="1:12">
      <c r="A178" s="58">
        <v>2017</v>
      </c>
      <c r="B178" s="44" t="s">
        <v>25</v>
      </c>
      <c r="C178" s="72">
        <v>490.58800000000002</v>
      </c>
      <c r="D178" s="63">
        <f si="6" t="shared"/>
        <v>33</v>
      </c>
      <c r="E178" s="73">
        <v>165.13605207466918</v>
      </c>
      <c r="F178" s="63">
        <f si="7" t="shared"/>
        <v>14</v>
      </c>
      <c r="H178" s="63"/>
      <c r="K178" s="76"/>
    </row>
    <row r="179" spans="1:12">
      <c r="A179" s="58">
        <v>2017</v>
      </c>
      <c r="B179" s="44" t="s">
        <v>26</v>
      </c>
      <c r="C179" s="72">
        <v>960.27499999999998</v>
      </c>
      <c r="D179" s="63">
        <f si="6" t="shared"/>
        <v>14</v>
      </c>
      <c r="E179" s="73">
        <v>160.15033142458788</v>
      </c>
      <c r="F179" s="63">
        <f si="7" t="shared"/>
        <v>18</v>
      </c>
      <c r="H179" s="63"/>
      <c r="K179" s="76"/>
    </row>
    <row r="180" spans="1:12">
      <c r="A180" s="58">
        <v>2017</v>
      </c>
      <c r="B180" s="44" t="s">
        <v>27</v>
      </c>
      <c r="C180" s="72">
        <v>416.185</v>
      </c>
      <c r="D180" s="63">
        <f si="6" t="shared"/>
        <v>35</v>
      </c>
      <c r="E180" s="73">
        <v>420.14486535598013</v>
      </c>
      <c r="F180" s="63">
        <f si="7" t="shared"/>
        <v>3</v>
      </c>
      <c r="H180" s="63"/>
      <c r="K180" s="76"/>
    </row>
    <row r="181" spans="1:12">
      <c r="A181" s="58">
        <v>2017</v>
      </c>
      <c r="B181" s="44" t="s">
        <v>28</v>
      </c>
      <c r="C181" s="72">
        <v>293.19099999999997</v>
      </c>
      <c r="D181" s="63">
        <f si="6" t="shared"/>
        <v>40</v>
      </c>
      <c r="E181" s="73">
        <v>160.22548111472705</v>
      </c>
      <c r="F181" s="63">
        <f si="7" t="shared"/>
        <v>17</v>
      </c>
      <c r="H181" s="63"/>
      <c r="K181" s="76"/>
    </row>
    <row r="182" spans="1:12">
      <c r="A182" s="58">
        <v>2017</v>
      </c>
      <c r="B182" s="44" t="s">
        <v>29</v>
      </c>
      <c r="C182" s="72">
        <v>368.33199999999999</v>
      </c>
      <c r="D182" s="63">
        <f si="6" t="shared"/>
        <v>38</v>
      </c>
      <c r="E182" s="73">
        <v>136.24300118402377</v>
      </c>
      <c r="F182" s="63">
        <f si="7" t="shared"/>
        <v>26</v>
      </c>
      <c r="H182" s="63"/>
      <c r="K182" s="76"/>
    </row>
    <row r="183" spans="1:12">
      <c r="A183" s="58">
        <v>2017</v>
      </c>
      <c r="B183" s="44" t="s">
        <v>30</v>
      </c>
      <c r="C183" s="72">
        <v>167.596</v>
      </c>
      <c r="D183" s="63">
        <f si="6" t="shared"/>
        <v>50</v>
      </c>
      <c r="E183" s="73">
        <v>127.30257186196609</v>
      </c>
      <c r="F183" s="63">
        <f si="7" t="shared"/>
        <v>34</v>
      </c>
      <c r="H183" s="63"/>
      <c r="K183" s="76"/>
    </row>
    <row r="184" spans="1:12">
      <c r="A184" s="58">
        <v>2017</v>
      </c>
      <c r="B184" s="44" t="s">
        <v>31</v>
      </c>
      <c r="C184" s="72">
        <v>1012.792</v>
      </c>
      <c r="D184" s="63">
        <f si="6" t="shared"/>
        <v>12</v>
      </c>
      <c r="E184" s="73">
        <v>115.04319833522271</v>
      </c>
      <c r="F184" s="63">
        <f si="7" t="shared"/>
        <v>40</v>
      </c>
      <c r="H184" s="63"/>
      <c r="K184" s="76"/>
    </row>
    <row r="185" spans="1:12">
      <c r="A185" s="58">
        <v>2017</v>
      </c>
      <c r="B185" s="44" t="s">
        <v>32</v>
      </c>
      <c r="C185" s="72">
        <v>372.49900000000002</v>
      </c>
      <c r="D185" s="63">
        <f si="6" t="shared"/>
        <v>37</v>
      </c>
      <c r="E185" s="73">
        <v>180.39129276737935</v>
      </c>
      <c r="F185" s="63">
        <f si="7" t="shared"/>
        <v>11</v>
      </c>
      <c r="H185" s="63"/>
      <c r="K185" s="76"/>
    </row>
    <row r="186" spans="1:12">
      <c r="A186" s="58">
        <v>2017</v>
      </c>
      <c r="B186" s="44" t="s">
        <v>33</v>
      </c>
      <c r="C186" s="72">
        <v>1702.65</v>
      </c>
      <c r="D186" s="63">
        <f si="6" t="shared"/>
        <v>4</v>
      </c>
      <c r="E186" s="73">
        <v>87.761541790890064</v>
      </c>
      <c r="F186" s="63">
        <f si="7" t="shared"/>
        <v>50</v>
      </c>
      <c r="H186" s="63"/>
      <c r="K186" s="76"/>
    </row>
    <row r="187" spans="1:12">
      <c r="A187" s="58">
        <v>2017</v>
      </c>
      <c r="B187" s="44" t="s">
        <v>34</v>
      </c>
      <c r="C187" s="72">
        <v>1057.922</v>
      </c>
      <c r="D187" s="63">
        <f si="6" t="shared"/>
        <v>10</v>
      </c>
      <c r="E187" s="73">
        <v>110.66722401869221</v>
      </c>
      <c r="F187" s="63">
        <f si="7" t="shared"/>
        <v>42</v>
      </c>
      <c r="H187" s="63"/>
      <c r="K187" s="76"/>
    </row>
    <row r="188" spans="1:12">
      <c r="A188" s="58">
        <v>2017</v>
      </c>
      <c r="B188" s="44" t="s">
        <v>35</v>
      </c>
      <c r="C188" s="72">
        <v>251.83099999999999</v>
      </c>
      <c r="D188" s="63">
        <f si="6" t="shared"/>
        <v>44</v>
      </c>
      <c r="E188" s="73">
        <v>373.44534325901429</v>
      </c>
      <c r="F188" s="63">
        <f si="7" t="shared"/>
        <v>4</v>
      </c>
      <c r="H188" s="63"/>
      <c r="K188" s="76"/>
    </row>
    <row r="189" spans="1:12">
      <c r="A189" s="58">
        <v>2017</v>
      </c>
      <c r="B189" s="44" t="s">
        <v>36</v>
      </c>
      <c r="C189" s="72">
        <v>1359.663</v>
      </c>
      <c r="D189" s="63">
        <f si="6" t="shared"/>
        <v>7</v>
      </c>
      <c r="E189" s="73">
        <v>117.82103574761678</v>
      </c>
      <c r="F189" s="63">
        <f si="7" t="shared"/>
        <v>38</v>
      </c>
      <c r="H189" s="63"/>
      <c r="K189" s="76"/>
    </row>
    <row r="190" spans="1:12">
      <c r="A190" s="58">
        <v>2017</v>
      </c>
      <c r="B190" s="44" t="s">
        <v>37</v>
      </c>
      <c r="C190" s="72">
        <v>643.31600000000003</v>
      </c>
      <c r="D190" s="63">
        <f si="6" t="shared"/>
        <v>24</v>
      </c>
      <c r="E190" s="73">
        <v>171.11830063777421</v>
      </c>
      <c r="F190" s="63">
        <f si="7" t="shared"/>
        <v>13</v>
      </c>
      <c r="H190" s="63"/>
      <c r="K190" s="76"/>
    </row>
    <row r="191" spans="1:12">
      <c r="A191" s="58">
        <v>2017</v>
      </c>
      <c r="B191" s="44" t="s">
        <v>38</v>
      </c>
      <c r="C191" s="72">
        <v>507.00400000000002</v>
      </c>
      <c r="D191" s="63">
        <f si="6" t="shared"/>
        <v>31</v>
      </c>
      <c r="E191" s="73">
        <v>132.1326643181813</v>
      </c>
      <c r="F191" s="63">
        <f si="7" t="shared"/>
        <v>31</v>
      </c>
      <c r="H191" s="63"/>
      <c r="K191" s="76"/>
    </row>
    <row r="192" spans="1:12">
      <c r="A192" s="58">
        <v>2017</v>
      </c>
      <c r="B192" s="44" t="s">
        <v>39</v>
      </c>
      <c r="C192" s="72">
        <v>1664.297</v>
      </c>
      <c r="D192" s="63">
        <f si="6" t="shared"/>
        <v>5</v>
      </c>
      <c r="E192" s="73">
        <v>130.93280766059399</v>
      </c>
      <c r="F192" s="63">
        <f si="7" t="shared"/>
        <v>32</v>
      </c>
      <c r="H192" s="63"/>
      <c r="K192" s="76"/>
    </row>
    <row r="193" spans="1:12">
      <c r="A193" s="58">
        <v>2017</v>
      </c>
      <c r="B193" s="44" t="s">
        <v>40</v>
      </c>
      <c r="C193" s="72">
        <v>221.83699999999999</v>
      </c>
      <c r="D193" s="63">
        <f si="6" t="shared"/>
        <v>45</v>
      </c>
      <c r="E193" s="73">
        <v>210.65581087060977</v>
      </c>
      <c r="F193" s="63">
        <f si="7" t="shared"/>
        <v>8</v>
      </c>
      <c r="H193" s="63"/>
      <c r="K193" s="76"/>
    </row>
    <row r="194" spans="1:12">
      <c r="A194" s="58">
        <v>2017</v>
      </c>
      <c r="B194" s="44" t="s">
        <v>41</v>
      </c>
      <c r="C194" s="72">
        <v>679.23699999999997</v>
      </c>
      <c r="D194" s="63">
        <f si="6" t="shared"/>
        <v>21</v>
      </c>
      <c r="E194" s="73">
        <v>146.50442487419897</v>
      </c>
      <c r="F194" s="63">
        <f si="7" t="shared"/>
        <v>22</v>
      </c>
      <c r="H194" s="63"/>
      <c r="K194" s="76"/>
    </row>
    <row r="195" spans="1:12">
      <c r="A195" s="58">
        <v>2017</v>
      </c>
      <c r="B195" s="44" t="s">
        <v>42</v>
      </c>
      <c r="C195" s="72">
        <v>286.06</v>
      </c>
      <c r="D195" s="63">
        <f ref="D195:D258" si="8" t="shared">IF(OR(C195="",B195="District of Columbia"),"",COUNTIFS($A:$A,A195,$C:$C,"&gt;"&amp;C195)+1)</f>
        <v>42</v>
      </c>
      <c r="E195" s="73">
        <v>350.48125931153453</v>
      </c>
      <c r="F195" s="63">
        <f ref="F195:F258" si="9" t="shared">IF(OR(E195="",$B195="District of Columbia"),"",COUNTIFS($A$2:$A$358,$A195,$E$2:$E$358,"&gt;"&amp;E195)+1)</f>
        <v>5</v>
      </c>
      <c r="H195" s="63"/>
      <c r="K195" s="76"/>
    </row>
    <row r="196" spans="1:12">
      <c r="A196" s="58">
        <v>2017</v>
      </c>
      <c r="B196" s="44" t="s">
        <v>43</v>
      </c>
      <c r="C196" s="72">
        <v>857.16300000000001</v>
      </c>
      <c r="D196" s="63">
        <f si="8" t="shared"/>
        <v>15</v>
      </c>
      <c r="E196" s="73">
        <v>134.84555018792983</v>
      </c>
      <c r="F196" s="63">
        <f si="9" t="shared"/>
        <v>27</v>
      </c>
      <c r="H196" s="63"/>
      <c r="K196" s="76"/>
    </row>
    <row r="197" spans="1:12">
      <c r="A197" s="58">
        <v>2017</v>
      </c>
      <c r="B197" s="44" t="s">
        <v>44</v>
      </c>
      <c r="C197" s="72">
        <v>3501.3539999999998</v>
      </c>
      <c r="D197" s="63">
        <f si="8" t="shared"/>
        <v>2</v>
      </c>
      <c r="E197" s="73">
        <v>138.69101043951338</v>
      </c>
      <c r="F197" s="63">
        <f si="9" t="shared"/>
        <v>25</v>
      </c>
      <c r="H197" s="63"/>
      <c r="K197" s="76"/>
    </row>
    <row r="198" spans="1:12">
      <c r="A198" s="58">
        <v>2017</v>
      </c>
      <c r="B198" s="44" t="s">
        <v>45</v>
      </c>
      <c r="C198" s="72">
        <v>352.22500000000002</v>
      </c>
      <c r="D198" s="63">
        <f si="8" t="shared"/>
        <v>39</v>
      </c>
      <c r="E198" s="73">
        <v>126.95784880472731</v>
      </c>
      <c r="F198" s="63">
        <f si="9" t="shared"/>
        <v>35</v>
      </c>
      <c r="H198" s="63"/>
      <c r="K198" s="76"/>
    </row>
    <row r="199" spans="1:12">
      <c r="A199" s="58">
        <v>2017</v>
      </c>
      <c r="B199" s="44" t="s">
        <v>46</v>
      </c>
      <c r="C199" s="72">
        <v>205.86799999999999</v>
      </c>
      <c r="D199" s="63">
        <f si="8" t="shared"/>
        <v>46</v>
      </c>
      <c r="E199" s="73">
        <v>328.97192677439148</v>
      </c>
      <c r="F199" s="63">
        <f si="9" t="shared"/>
        <v>6</v>
      </c>
      <c r="H199" s="63"/>
      <c r="K199" s="76"/>
    </row>
    <row r="200" spans="1:12">
      <c r="A200" s="58">
        <v>2017</v>
      </c>
      <c r="B200" s="44" t="s">
        <v>47</v>
      </c>
      <c r="C200" s="72">
        <v>1032.2260000000001</v>
      </c>
      <c r="D200" s="63">
        <f si="8" t="shared"/>
        <v>11</v>
      </c>
      <c r="E200" s="73">
        <v>128.62026651461565</v>
      </c>
      <c r="F200" s="63">
        <f si="9" t="shared"/>
        <v>33</v>
      </c>
      <c r="H200" s="63"/>
      <c r="I200" s="95"/>
      <c r="J200" s="95"/>
      <c r="K200" s="96"/>
      <c r="L200" s="95"/>
    </row>
    <row r="201" spans="1:12">
      <c r="A201" s="58">
        <v>2017</v>
      </c>
      <c r="B201" s="44" t="s">
        <v>48</v>
      </c>
      <c r="C201" s="72">
        <v>687.64499999999998</v>
      </c>
      <c r="D201" s="63">
        <f si="8" t="shared"/>
        <v>20</v>
      </c>
      <c r="E201" s="73">
        <v>101.99556179249474</v>
      </c>
      <c r="F201" s="63">
        <f si="9" t="shared"/>
        <v>46</v>
      </c>
      <c r="H201" s="63"/>
      <c r="I201" s="95"/>
      <c r="J201" s="95"/>
      <c r="K201" s="96"/>
      <c r="L201" s="95"/>
    </row>
    <row r="202" spans="1:12">
      <c r="A202" s="58">
        <v>2017</v>
      </c>
      <c r="B202" s="44" t="s">
        <v>49</v>
      </c>
      <c r="C202" s="72">
        <v>443.28899999999999</v>
      </c>
      <c r="D202" s="63">
        <f si="8" t="shared"/>
        <v>34</v>
      </c>
      <c r="E202" s="73">
        <v>239.07601004435392</v>
      </c>
      <c r="F202" s="63">
        <f si="9" t="shared"/>
        <v>7</v>
      </c>
      <c r="H202" s="63"/>
      <c r="I202" s="95"/>
      <c r="J202" s="95"/>
      <c r="K202" s="96"/>
      <c r="L202" s="95"/>
    </row>
    <row r="203" spans="1:12">
      <c r="A203" s="58">
        <v>2017</v>
      </c>
      <c r="B203" s="44" t="s">
        <v>50</v>
      </c>
      <c r="C203" s="72">
        <v>763.23</v>
      </c>
      <c r="D203" s="63">
        <f si="8" t="shared"/>
        <v>17</v>
      </c>
      <c r="E203" s="73">
        <v>134.15258342549515</v>
      </c>
      <c r="F203" s="63">
        <f si="9" t="shared"/>
        <v>29</v>
      </c>
      <c r="H203" s="63"/>
      <c r="I203" s="95"/>
      <c r="J203" s="95"/>
      <c r="K203" s="96"/>
      <c r="L203" s="95"/>
    </row>
    <row r="204" spans="1:12">
      <c r="A204" s="58">
        <v>2017</v>
      </c>
      <c r="B204" s="44" t="s">
        <v>51</v>
      </c>
      <c r="C204" s="72">
        <v>259.86099999999999</v>
      </c>
      <c r="D204" s="63">
        <f si="8" t="shared"/>
        <v>43</v>
      </c>
      <c r="E204" s="73">
        <v>460.45417979367704</v>
      </c>
      <c r="F204" s="63">
        <f si="9" t="shared"/>
        <v>2</v>
      </c>
      <c r="H204" s="63"/>
      <c r="I204" s="95"/>
      <c r="J204" s="97"/>
      <c r="K204" s="96"/>
      <c r="L204" s="95"/>
    </row>
    <row r="205" spans="1:12">
      <c r="A205" s="58">
        <v>2017</v>
      </c>
      <c r="B205" s="80" t="s">
        <v>52</v>
      </c>
      <c r="C205" s="72">
        <v>161.85</v>
      </c>
      <c r="D205" s="63" t="str">
        <f si="8" t="shared"/>
        <v/>
      </c>
      <c r="E205" s="73">
        <f>$O103</f>
        <v>0</v>
      </c>
      <c r="F205" s="63" t="str">
        <f si="9" t="shared"/>
        <v/>
      </c>
      <c r="H205" s="63"/>
      <c r="I205" s="95"/>
      <c r="J205" s="98"/>
      <c r="K205" s="96"/>
      <c r="L205" s="95"/>
    </row>
    <row r="206" spans="1:12">
      <c r="A206" s="59">
        <v>2018</v>
      </c>
      <c r="B206" s="88" t="s">
        <v>1</v>
      </c>
      <c r="C206" s="89">
        <v>798.59199999999998</v>
      </c>
      <c r="D206" s="63">
        <f si="8" t="shared"/>
        <v>16</v>
      </c>
      <c r="E206" s="91">
        <v>166.86621441415915</v>
      </c>
      <c r="F206" s="63">
        <f si="9" t="shared"/>
        <v>16</v>
      </c>
      <c r="H206" s="63"/>
      <c r="I206" s="95"/>
      <c r="J206" s="95"/>
      <c r="K206" s="95"/>
      <c r="L206" s="95"/>
    </row>
    <row r="207" spans="1:12">
      <c r="A207" s="59">
        <v>2018</v>
      </c>
      <c r="B207" s="44" t="s">
        <v>3</v>
      </c>
      <c r="C207" s="72">
        <v>527.79399999999998</v>
      </c>
      <c r="D207" s="63">
        <f si="8" t="shared"/>
        <v>30</v>
      </c>
      <c r="E207" s="73">
        <v>739.35639680831991</v>
      </c>
      <c r="F207" s="63">
        <f si="9" t="shared"/>
        <v>1</v>
      </c>
      <c r="H207" s="63"/>
      <c r="I207" s="95"/>
      <c r="J207" s="95"/>
      <c r="K207" s="95"/>
      <c r="L207" s="95"/>
    </row>
    <row r="208" spans="1:12">
      <c r="A208" s="59">
        <v>2018</v>
      </c>
      <c r="B208" s="44" t="s">
        <v>4</v>
      </c>
      <c r="C208" s="72">
        <v>770.15300000000002</v>
      </c>
      <c r="D208" s="63">
        <f si="8" t="shared"/>
        <v>18</v>
      </c>
      <c r="E208" s="73">
        <v>120.11121648646545</v>
      </c>
      <c r="F208" s="63">
        <f si="9" t="shared"/>
        <v>39</v>
      </c>
      <c r="H208" s="63"/>
      <c r="I208" s="95"/>
      <c r="J208" s="95"/>
      <c r="K208" s="95"/>
      <c r="L208" s="95"/>
    </row>
    <row r="209" spans="1:12">
      <c r="A209" s="59">
        <v>2018</v>
      </c>
      <c r="B209" s="44" t="s">
        <v>5</v>
      </c>
      <c r="C209" s="72">
        <v>544.97900000000004</v>
      </c>
      <c r="D209" s="63">
        <f si="8" t="shared"/>
        <v>28</v>
      </c>
      <c r="E209" s="73">
        <v>186.48994267180919</v>
      </c>
      <c r="F209" s="63">
        <f si="9" t="shared"/>
        <v>12</v>
      </c>
      <c r="H209" s="63"/>
      <c r="I209" s="95"/>
      <c r="J209" s="95"/>
      <c r="K209" s="95"/>
      <c r="L209" s="95"/>
    </row>
    <row r="210" spans="1:12">
      <c r="A210" s="59">
        <v>2018</v>
      </c>
      <c r="B210" s="44" t="s">
        <v>6</v>
      </c>
      <c r="C210" s="72">
        <v>3863.3939999999998</v>
      </c>
      <c r="D210" s="63">
        <f si="8" t="shared"/>
        <v>1</v>
      </c>
      <c r="E210" s="73">
        <v>103.47634620099078</v>
      </c>
      <c r="F210" s="63">
        <f si="9" t="shared"/>
        <v>48</v>
      </c>
      <c r="H210" s="63"/>
      <c r="I210" s="95"/>
      <c r="J210" s="95"/>
      <c r="K210" s="95"/>
      <c r="L210" s="95"/>
    </row>
    <row r="211" spans="1:12">
      <c r="A211" s="59">
        <v>2018</v>
      </c>
      <c r="B211" s="44" t="s">
        <v>7</v>
      </c>
      <c r="C211" s="72">
        <v>562.86699999999996</v>
      </c>
      <c r="D211" s="63">
        <f si="8" t="shared"/>
        <v>27</v>
      </c>
      <c r="E211" s="73">
        <v>111.49027200744764</v>
      </c>
      <c r="F211" s="63">
        <f si="9" t="shared"/>
        <v>44</v>
      </c>
      <c r="H211" s="63"/>
      <c r="I211" s="95"/>
      <c r="J211" s="95"/>
      <c r="K211" s="95"/>
      <c r="L211" s="95"/>
    </row>
    <row r="212" spans="1:12">
      <c r="A212" s="59">
        <v>2018</v>
      </c>
      <c r="B212" s="44" t="s">
        <v>8</v>
      </c>
      <c r="C212" s="72">
        <v>528.68600000000004</v>
      </c>
      <c r="D212" s="63">
        <f si="8" t="shared"/>
        <v>29</v>
      </c>
      <c r="E212" s="73">
        <v>147.7046778111638</v>
      </c>
      <c r="F212" s="63">
        <f si="9" t="shared"/>
        <v>24</v>
      </c>
      <c r="H212" s="63"/>
      <c r="I212" s="95"/>
      <c r="J212" s="95"/>
      <c r="K212" s="95"/>
      <c r="L212" s="95"/>
    </row>
    <row r="213" spans="1:12">
      <c r="A213" s="59">
        <v>2018</v>
      </c>
      <c r="B213" s="44" t="s">
        <v>9</v>
      </c>
      <c r="C213" s="72">
        <v>178.05799999999999</v>
      </c>
      <c r="D213" s="63">
        <f si="8" t="shared"/>
        <v>48</v>
      </c>
      <c r="E213" s="73">
        <v>197.90137274363116</v>
      </c>
      <c r="F213" s="63">
        <f si="9" t="shared"/>
        <v>9</v>
      </c>
      <c r="H213" s="63"/>
      <c r="I213" s="95"/>
      <c r="J213" s="95"/>
      <c r="K213" s="95"/>
      <c r="L213" s="95"/>
    </row>
    <row r="214" spans="1:12">
      <c r="A214" s="59">
        <v>2018</v>
      </c>
      <c r="B214" s="44" t="s">
        <v>10</v>
      </c>
      <c r="C214" s="72">
        <v>1994.3340000000001</v>
      </c>
      <c r="D214" s="63">
        <f si="8" t="shared"/>
        <v>3</v>
      </c>
      <c r="E214" s="73">
        <v>105.78775337864718</v>
      </c>
      <c r="F214" s="63">
        <f si="9" t="shared"/>
        <v>47</v>
      </c>
      <c r="H214" s="63"/>
      <c r="I214" s="95"/>
      <c r="J214" s="95"/>
      <c r="K214" s="95"/>
      <c r="L214" s="95"/>
    </row>
    <row r="215" spans="1:12">
      <c r="A215" s="59">
        <v>2018</v>
      </c>
      <c r="B215" s="44" t="s">
        <v>11</v>
      </c>
      <c r="C215" s="72">
        <v>1359.13</v>
      </c>
      <c r="D215" s="63">
        <f si="8" t="shared"/>
        <v>8</v>
      </c>
      <c r="E215" s="73">
        <v>139.90787345549893</v>
      </c>
      <c r="F215" s="63">
        <f si="9" t="shared"/>
        <v>28</v>
      </c>
      <c r="H215" s="63"/>
      <c r="I215" s="95"/>
      <c r="J215" s="95"/>
      <c r="K215" s="95"/>
      <c r="L215" s="95"/>
    </row>
    <row r="216" spans="1:12">
      <c r="A216" s="59">
        <v>2018</v>
      </c>
      <c r="B216" s="44" t="s">
        <v>12</v>
      </c>
      <c r="C216" s="72">
        <v>178.03200000000001</v>
      </c>
      <c r="D216" s="63">
        <f si="8" t="shared"/>
        <v>49</v>
      </c>
      <c r="E216" s="73">
        <v>130.5267788408666</v>
      </c>
      <c r="F216" s="63">
        <f si="9" t="shared"/>
        <v>36</v>
      </c>
      <c r="H216" s="63"/>
      <c r="I216" s="95"/>
      <c r="J216" s="95"/>
      <c r="K216" s="95"/>
      <c r="L216" s="95"/>
    </row>
    <row r="217" spans="1:12">
      <c r="A217" s="59">
        <v>2018</v>
      </c>
      <c r="B217" s="44" t="s">
        <v>13</v>
      </c>
      <c r="C217" s="72">
        <v>301.06799999999998</v>
      </c>
      <c r="D217" s="63">
        <f si="8" t="shared"/>
        <v>41</v>
      </c>
      <c r="E217" s="73">
        <v>191.6850402925179</v>
      </c>
      <c r="F217" s="63">
        <f si="9" t="shared"/>
        <v>10</v>
      </c>
      <c r="H217" s="63"/>
      <c r="I217" s="95"/>
      <c r="J217" s="95"/>
      <c r="K217" s="95"/>
      <c r="L217" s="95"/>
    </row>
    <row r="218" spans="1:12">
      <c r="A218" s="59">
        <v>2018</v>
      </c>
      <c r="B218" s="44" t="s">
        <v>14</v>
      </c>
      <c r="C218" s="72">
        <v>1496.54</v>
      </c>
      <c r="D218" s="63">
        <f si="8" t="shared"/>
        <v>6</v>
      </c>
      <c r="E218" s="73">
        <v>116.55207900687978</v>
      </c>
      <c r="F218" s="63">
        <f si="9" t="shared"/>
        <v>41</v>
      </c>
      <c r="H218" s="63"/>
      <c r="I218" s="95"/>
      <c r="J218" s="95"/>
      <c r="K218" s="95"/>
      <c r="L218" s="95"/>
    </row>
    <row r="219" spans="1:12">
      <c r="A219" s="59">
        <v>2018</v>
      </c>
      <c r="B219" s="44" t="s">
        <v>15</v>
      </c>
      <c r="C219" s="72">
        <v>1002.977</v>
      </c>
      <c r="D219" s="63">
        <f si="8" t="shared"/>
        <v>13</v>
      </c>
      <c r="E219" s="73">
        <v>154.53457678741901</v>
      </c>
      <c r="F219" s="63">
        <f si="9" t="shared"/>
        <v>21</v>
      </c>
      <c r="H219" s="63"/>
      <c r="I219" s="95"/>
      <c r="J219" s="95"/>
      <c r="K219" s="95"/>
      <c r="L219" s="95"/>
    </row>
    <row ht="12.75" r="220" spans="1:12">
      <c r="A220" s="59">
        <v>2018</v>
      </c>
      <c r="B220" s="104" t="s">
        <v>71</v>
      </c>
      <c r="C220" s="72">
        <v>517.31299999999999</v>
      </c>
      <c r="D220" s="63">
        <f si="8" t="shared"/>
        <v>32</v>
      </c>
      <c r="E220" s="73">
        <v>169.59441627776985</v>
      </c>
      <c r="F220" s="63">
        <f si="9" t="shared"/>
        <v>15</v>
      </c>
      <c r="H220" s="63"/>
      <c r="I220" s="95"/>
      <c r="J220" s="95"/>
      <c r="K220" s="95"/>
      <c r="L220" s="95"/>
    </row>
    <row r="221" spans="1:12">
      <c r="A221" s="59">
        <v>2018</v>
      </c>
      <c r="B221" s="44" t="s">
        <v>17</v>
      </c>
      <c r="C221" s="72">
        <v>397.77600000000001</v>
      </c>
      <c r="D221" s="63">
        <f si="8" t="shared"/>
        <v>36</v>
      </c>
      <c r="E221" s="73">
        <v>139.13364666526056</v>
      </c>
      <c r="F221" s="63">
        <f si="9" t="shared"/>
        <v>30</v>
      </c>
      <c r="H221" s="63"/>
      <c r="I221" s="95"/>
      <c r="J221" s="95"/>
      <c r="K221" s="95"/>
      <c r="L221" s="95"/>
    </row>
    <row r="222" spans="1:12">
      <c r="A222" s="59">
        <v>2018</v>
      </c>
      <c r="B222" s="44" t="s">
        <v>18</v>
      </c>
      <c r="C222" s="72">
        <v>699.38199999999995</v>
      </c>
      <c r="D222" s="63">
        <f si="8" t="shared"/>
        <v>22</v>
      </c>
      <c r="E222" s="73">
        <v>160.78345906215358</v>
      </c>
      <c r="F222" s="63">
        <f si="9" t="shared"/>
        <v>20</v>
      </c>
      <c r="H222" s="63"/>
    </row>
    <row r="223" spans="1:12">
      <c r="A223" s="59">
        <v>2018</v>
      </c>
      <c r="B223" s="44" t="s">
        <v>19</v>
      </c>
      <c r="C223" s="72">
        <v>738.774</v>
      </c>
      <c r="D223" s="63">
        <f si="8" t="shared"/>
        <v>19</v>
      </c>
      <c r="E223" s="73">
        <v>162.52575853339761</v>
      </c>
      <c r="F223" s="63">
        <f si="9" t="shared"/>
        <v>19</v>
      </c>
      <c r="H223" s="63"/>
    </row>
    <row r="224" spans="1:12">
      <c r="A224" s="59">
        <v>2018</v>
      </c>
      <c r="B224" s="44" t="s">
        <v>20</v>
      </c>
      <c r="C224" s="72">
        <v>194.30500000000001</v>
      </c>
      <c r="D224" s="63">
        <f si="8" t="shared"/>
        <v>47</v>
      </c>
      <c r="E224" s="73">
        <v>146.38444251413142</v>
      </c>
      <c r="F224" s="63">
        <f si="9" t="shared"/>
        <v>25</v>
      </c>
      <c r="H224" s="63"/>
    </row>
    <row r="225" spans="1:8">
      <c r="A225" s="59">
        <v>2018</v>
      </c>
      <c r="B225" s="44" t="s">
        <v>21</v>
      </c>
      <c r="C225" s="72">
        <v>632.54999999999995</v>
      </c>
      <c r="D225" s="63">
        <f si="8" t="shared"/>
        <v>26</v>
      </c>
      <c r="E225" s="73">
        <v>109.28454772990312</v>
      </c>
      <c r="F225" s="63">
        <f si="9" t="shared"/>
        <v>45</v>
      </c>
      <c r="H225" s="63"/>
    </row>
    <row r="226" spans="1:8">
      <c r="A226" s="59">
        <v>2018</v>
      </c>
      <c r="B226" s="44" t="s">
        <v>22</v>
      </c>
      <c r="C226" s="72">
        <v>639.29600000000005</v>
      </c>
      <c r="D226" s="63">
        <f si="8" t="shared"/>
        <v>25</v>
      </c>
      <c r="E226" s="73">
        <v>97.393188649791071</v>
      </c>
      <c r="F226" s="63">
        <f si="9" t="shared"/>
        <v>49</v>
      </c>
      <c r="H226" s="63"/>
    </row>
    <row r="227" spans="1:8">
      <c r="A227" s="59">
        <v>2018</v>
      </c>
      <c r="B227" s="44" t="s">
        <v>23</v>
      </c>
      <c r="C227" s="72">
        <v>1108.2629999999999</v>
      </c>
      <c r="D227" s="63">
        <f si="8" t="shared"/>
        <v>9</v>
      </c>
      <c r="E227" s="73">
        <v>112.21214240108183</v>
      </c>
      <c r="F227" s="63">
        <f si="9" t="shared"/>
        <v>43</v>
      </c>
      <c r="H227" s="63"/>
    </row>
    <row r="228" spans="1:8">
      <c r="A228" s="59">
        <v>2018</v>
      </c>
      <c r="B228" s="44" t="s">
        <v>24</v>
      </c>
      <c r="C228" s="72">
        <v>686.38499999999999</v>
      </c>
      <c r="D228" s="63">
        <f si="8" t="shared"/>
        <v>23</v>
      </c>
      <c r="E228" s="73">
        <v>129.25253718257207</v>
      </c>
      <c r="F228" s="63">
        <f si="9" t="shared"/>
        <v>37</v>
      </c>
      <c r="H228" s="63"/>
    </row>
    <row r="229" spans="1:8">
      <c r="A229" s="59">
        <v>2018</v>
      </c>
      <c r="B229" s="44" t="s">
        <v>25</v>
      </c>
      <c r="C229" s="72">
        <v>509.08800000000002</v>
      </c>
      <c r="D229" s="63">
        <f si="8" t="shared"/>
        <v>33</v>
      </c>
      <c r="E229" s="73">
        <v>171.36330786441818</v>
      </c>
      <c r="F229" s="63">
        <f si="9" t="shared"/>
        <v>14</v>
      </c>
      <c r="H229" s="63"/>
    </row>
    <row r="230" spans="1:8">
      <c r="A230" s="59">
        <v>2018</v>
      </c>
      <c r="B230" s="44" t="s">
        <v>26</v>
      </c>
      <c r="C230" s="72">
        <v>996.48699999999997</v>
      </c>
      <c r="D230" s="63">
        <f si="8" t="shared"/>
        <v>14</v>
      </c>
      <c r="E230" s="73">
        <v>166.18960538417986</v>
      </c>
      <c r="F230" s="63">
        <f si="9" t="shared"/>
        <v>18</v>
      </c>
      <c r="H230" s="63"/>
    </row>
    <row r="231" spans="1:8">
      <c r="A231" s="59">
        <v>2018</v>
      </c>
      <c r="B231" s="44" t="s">
        <v>27</v>
      </c>
      <c r="C231" s="72">
        <v>431.87900000000002</v>
      </c>
      <c r="D231" s="63">
        <f si="8" t="shared"/>
        <v>35</v>
      </c>
      <c r="E231" s="73">
        <v>435.98818867829289</v>
      </c>
      <c r="F231" s="63">
        <f si="9" t="shared"/>
        <v>3</v>
      </c>
      <c r="H231" s="63"/>
    </row>
    <row r="232" spans="1:8">
      <c r="A232" s="59">
        <v>2018</v>
      </c>
      <c r="B232" s="44" t="s">
        <v>28</v>
      </c>
      <c r="C232" s="72">
        <v>304.24700000000001</v>
      </c>
      <c r="D232" s="63">
        <f si="8" t="shared"/>
        <v>40</v>
      </c>
      <c r="E232" s="73">
        <v>166.26745688889616</v>
      </c>
      <c r="F232" s="63">
        <f si="9" t="shared"/>
        <v>17</v>
      </c>
      <c r="H232" s="63"/>
    </row>
    <row r="233" spans="1:8">
      <c r="A233" s="59">
        <v>2018</v>
      </c>
      <c r="B233" s="44" t="s">
        <v>29</v>
      </c>
      <c r="C233" s="72">
        <v>382.22199999999998</v>
      </c>
      <c r="D233" s="63">
        <f si="8" t="shared"/>
        <v>38</v>
      </c>
      <c r="E233" s="73">
        <v>141.38079884061102</v>
      </c>
      <c r="F233" s="63">
        <f si="9" t="shared"/>
        <v>26</v>
      </c>
      <c r="H233" s="63"/>
    </row>
    <row r="234" spans="1:8">
      <c r="A234" s="59">
        <v>2018</v>
      </c>
      <c r="B234" s="44" t="s">
        <v>30</v>
      </c>
      <c r="C234" s="72">
        <v>173.916</v>
      </c>
      <c r="D234" s="63">
        <f si="8" t="shared"/>
        <v>50</v>
      </c>
      <c r="E234" s="73">
        <v>132.10311754424743</v>
      </c>
      <c r="F234" s="63">
        <f si="9" t="shared"/>
        <v>34</v>
      </c>
      <c r="H234" s="63"/>
    </row>
    <row r="235" spans="1:8">
      <c r="A235" s="59">
        <v>2018</v>
      </c>
      <c r="B235" s="44" t="s">
        <v>31</v>
      </c>
      <c r="C235" s="72">
        <v>1050.9839999999999</v>
      </c>
      <c r="D235" s="63">
        <f si="8" t="shared"/>
        <v>12</v>
      </c>
      <c r="E235" s="73">
        <v>119.381433462296</v>
      </c>
      <c r="F235" s="63">
        <f si="9" t="shared"/>
        <v>40</v>
      </c>
      <c r="H235" s="63"/>
    </row>
    <row r="236" spans="1:8">
      <c r="A236" s="59">
        <v>2018</v>
      </c>
      <c r="B236" s="44" t="s">
        <v>32</v>
      </c>
      <c r="C236" s="72">
        <v>386.54599999999999</v>
      </c>
      <c r="D236" s="63">
        <f si="8" t="shared"/>
        <v>37</v>
      </c>
      <c r="E236" s="73">
        <v>187.19387878641129</v>
      </c>
      <c r="F236" s="63">
        <f si="9" t="shared"/>
        <v>11</v>
      </c>
      <c r="H236" s="63"/>
    </row>
    <row r="237" spans="1:8">
      <c r="A237" s="59">
        <v>2018</v>
      </c>
      <c r="B237" s="44" t="s">
        <v>33</v>
      </c>
      <c r="C237" s="72">
        <v>1766.856</v>
      </c>
      <c r="D237" s="63">
        <f si="8" t="shared"/>
        <v>4</v>
      </c>
      <c r="E237" s="73">
        <v>91.070981518506358</v>
      </c>
      <c r="F237" s="63">
        <f si="9" t="shared"/>
        <v>50</v>
      </c>
      <c r="H237" s="63"/>
    </row>
    <row r="238" spans="1:8">
      <c r="A238" s="59">
        <v>2018</v>
      </c>
      <c r="B238" s="44" t="s">
        <v>34</v>
      </c>
      <c r="C238" s="72">
        <v>1097.816</v>
      </c>
      <c r="D238" s="63">
        <f si="8" t="shared"/>
        <v>10</v>
      </c>
      <c r="E238" s="73">
        <v>114.84046007484919</v>
      </c>
      <c r="F238" s="63">
        <f si="9" t="shared"/>
        <v>42</v>
      </c>
      <c r="H238" s="63"/>
    </row>
    <row r="239" spans="1:8">
      <c r="A239" s="59">
        <v>2018</v>
      </c>
      <c r="B239" s="44" t="s">
        <v>35</v>
      </c>
      <c r="C239" s="72">
        <v>261.32799999999997</v>
      </c>
      <c r="D239" s="63">
        <f si="8" t="shared"/>
        <v>44</v>
      </c>
      <c r="E239" s="73">
        <v>387.5286389014525</v>
      </c>
      <c r="F239" s="63">
        <f si="9" t="shared"/>
        <v>4</v>
      </c>
      <c r="H239" s="63"/>
    </row>
    <row r="240" spans="1:8">
      <c r="A240" s="59">
        <v>2018</v>
      </c>
      <c r="B240" s="44" t="s">
        <v>36</v>
      </c>
      <c r="C240" s="72">
        <v>1410.9359999999999</v>
      </c>
      <c r="D240" s="63">
        <f si="8" t="shared"/>
        <v>7</v>
      </c>
      <c r="E240" s="73">
        <v>122.26407638775154</v>
      </c>
      <c r="F240" s="63">
        <f si="9" t="shared"/>
        <v>38</v>
      </c>
      <c r="H240" s="63"/>
    </row>
    <row r="241" spans="1:8">
      <c r="A241" s="59">
        <v>2018</v>
      </c>
      <c r="B241" s="44" t="s">
        <v>37</v>
      </c>
      <c r="C241" s="72">
        <v>667.57500000000005</v>
      </c>
      <c r="D241" s="63">
        <f si="8" t="shared"/>
        <v>24</v>
      </c>
      <c r="E241" s="73">
        <v>177.5710530256703</v>
      </c>
      <c r="F241" s="63">
        <f si="9" t="shared"/>
        <v>13</v>
      </c>
      <c r="H241" s="63"/>
    </row>
    <row r="242" spans="1:8">
      <c r="A242" s="59">
        <v>2018</v>
      </c>
      <c r="B242" s="44" t="s">
        <v>38</v>
      </c>
      <c r="C242" s="72">
        <v>526.12300000000005</v>
      </c>
      <c r="D242" s="63">
        <f si="8" t="shared"/>
        <v>31</v>
      </c>
      <c r="E242" s="73">
        <v>137.11535559694696</v>
      </c>
      <c r="F242" s="63">
        <f si="9" t="shared"/>
        <v>31</v>
      </c>
      <c r="H242" s="63"/>
    </row>
    <row r="243" spans="1:8">
      <c r="A243" s="59">
        <v>2018</v>
      </c>
      <c r="B243" s="44" t="s">
        <v>39</v>
      </c>
      <c r="C243" s="72">
        <v>1727.057</v>
      </c>
      <c r="D243" s="63">
        <f si="8" t="shared"/>
        <v>5</v>
      </c>
      <c r="E243" s="73">
        <v>135.87023349791681</v>
      </c>
      <c r="F243" s="63">
        <f si="9" t="shared"/>
        <v>32</v>
      </c>
      <c r="H243" s="63"/>
    </row>
    <row r="244" spans="1:8">
      <c r="A244" s="59">
        <v>2018</v>
      </c>
      <c r="B244" s="44" t="s">
        <v>40</v>
      </c>
      <c r="C244" s="72">
        <v>230.203</v>
      </c>
      <c r="D244" s="63">
        <f si="8" t="shared"/>
        <v>45</v>
      </c>
      <c r="E244" s="73">
        <v>218.60014167991355</v>
      </c>
      <c r="F244" s="63">
        <f si="9" t="shared"/>
        <v>8</v>
      </c>
      <c r="H244" s="63"/>
    </row>
    <row r="245" spans="1:8">
      <c r="A245" s="59">
        <v>2018</v>
      </c>
      <c r="B245" s="44" t="s">
        <v>41</v>
      </c>
      <c r="C245" s="72">
        <v>704.851</v>
      </c>
      <c r="D245" s="63">
        <f si="8" t="shared"/>
        <v>21</v>
      </c>
      <c r="E245" s="73">
        <v>152.02910085434689</v>
      </c>
      <c r="F245" s="63">
        <f si="9" t="shared"/>
        <v>22</v>
      </c>
      <c r="H245" s="63"/>
    </row>
    <row r="246" spans="1:8">
      <c r="A246" s="59">
        <v>2018</v>
      </c>
      <c r="B246" s="44" t="s">
        <v>42</v>
      </c>
      <c r="C246" s="72">
        <v>296.84699999999998</v>
      </c>
      <c r="D246" s="63">
        <f si="8" t="shared"/>
        <v>42</v>
      </c>
      <c r="E246" s="73">
        <v>363.69751235003531</v>
      </c>
      <c r="F246" s="63">
        <f si="9" t="shared"/>
        <v>5</v>
      </c>
      <c r="H246" s="63"/>
    </row>
    <row r="247" spans="1:8">
      <c r="A247" s="59">
        <v>2018</v>
      </c>
      <c r="B247" s="44" t="s">
        <v>43</v>
      </c>
      <c r="C247" s="72">
        <v>889.48699999999997</v>
      </c>
      <c r="D247" s="63">
        <f si="8" t="shared"/>
        <v>15</v>
      </c>
      <c r="E247" s="73">
        <v>139.93063618006278</v>
      </c>
      <c r="F247" s="63">
        <f si="9" t="shared"/>
        <v>27</v>
      </c>
      <c r="H247" s="63"/>
    </row>
    <row r="248" spans="1:8">
      <c r="A248" s="59">
        <v>2018</v>
      </c>
      <c r="B248" s="44" t="s">
        <v>44</v>
      </c>
      <c r="C248" s="72">
        <v>3831.9259999999999</v>
      </c>
      <c r="D248" s="63">
        <f si="8" t="shared"/>
        <v>2</v>
      </c>
      <c r="E248" s="73">
        <v>151.7851919198809</v>
      </c>
      <c r="F248" s="63">
        <f si="9" t="shared"/>
        <v>23</v>
      </c>
      <c r="H248" s="63"/>
    </row>
    <row r="249" spans="1:8">
      <c r="A249" s="59">
        <v>2018</v>
      </c>
      <c r="B249" s="44" t="s">
        <v>45</v>
      </c>
      <c r="C249" s="72">
        <v>365.50799999999998</v>
      </c>
      <c r="D249" s="63">
        <f si="8" t="shared"/>
        <v>39</v>
      </c>
      <c r="E249" s="73">
        <v>131.74564383822349</v>
      </c>
      <c r="F249" s="63">
        <f si="9" t="shared"/>
        <v>35</v>
      </c>
      <c r="H249" s="63"/>
    </row>
    <row r="250" spans="1:8">
      <c r="A250" s="59">
        <v>2018</v>
      </c>
      <c r="B250" s="44" t="s">
        <v>46</v>
      </c>
      <c r="C250" s="72">
        <v>213.63200000000001</v>
      </c>
      <c r="D250" s="63">
        <f si="8" t="shared"/>
        <v>46</v>
      </c>
      <c r="E250" s="73">
        <v>341.37860503170384</v>
      </c>
      <c r="F250" s="63">
        <f si="9" t="shared"/>
        <v>6</v>
      </c>
      <c r="H250" s="63"/>
    </row>
    <row r="251" spans="1:8">
      <c r="A251" s="59">
        <v>2018</v>
      </c>
      <c r="B251" s="44" t="s">
        <v>47</v>
      </c>
      <c r="C251" s="72">
        <v>1071.152</v>
      </c>
      <c r="D251" s="63">
        <f si="8" t="shared"/>
        <v>11</v>
      </c>
      <c r="E251" s="73">
        <v>133.47063115796692</v>
      </c>
      <c r="F251" s="63">
        <f si="9" t="shared"/>
        <v>33</v>
      </c>
      <c r="H251" s="63"/>
    </row>
    <row r="252" spans="1:8">
      <c r="A252" s="59">
        <v>2018</v>
      </c>
      <c r="B252" s="44" t="s">
        <v>48</v>
      </c>
      <c r="C252" s="72">
        <v>713.57600000000002</v>
      </c>
      <c r="D252" s="63">
        <f si="8" t="shared"/>
        <v>20</v>
      </c>
      <c r="E252" s="73">
        <v>105.84180064079754</v>
      </c>
      <c r="F252" s="63">
        <f si="9" t="shared"/>
        <v>46</v>
      </c>
      <c r="H252" s="63"/>
    </row>
    <row r="253" spans="1:8">
      <c r="A253" s="59">
        <v>2018</v>
      </c>
      <c r="B253" s="44" t="s">
        <v>49</v>
      </c>
      <c r="C253" s="72">
        <v>460.005</v>
      </c>
      <c r="D253" s="63">
        <f si="8" t="shared"/>
        <v>34</v>
      </c>
      <c r="E253" s="73">
        <v>248.09133545035638</v>
      </c>
      <c r="F253" s="63">
        <f si="9" t="shared"/>
        <v>7</v>
      </c>
      <c r="H253" s="63"/>
    </row>
    <row r="254" spans="1:8">
      <c r="A254" s="59">
        <v>2018</v>
      </c>
      <c r="B254" s="44" t="s">
        <v>50</v>
      </c>
      <c r="C254" s="72">
        <v>792.01099999999997</v>
      </c>
      <c r="D254" s="63">
        <f si="8" t="shared"/>
        <v>17</v>
      </c>
      <c r="E254" s="73">
        <v>139.21140645861647</v>
      </c>
      <c r="F254" s="63">
        <f si="9" t="shared"/>
        <v>29</v>
      </c>
      <c r="H254" s="63"/>
    </row>
    <row r="255" spans="1:8">
      <c r="A255" s="59">
        <v>2018</v>
      </c>
      <c r="B255" s="44" t="s">
        <v>51</v>
      </c>
      <c r="C255" s="72">
        <v>269.661</v>
      </c>
      <c r="D255" s="63">
        <f si="8" t="shared"/>
        <v>43</v>
      </c>
      <c r="E255" s="73">
        <v>477.81904394019398</v>
      </c>
      <c r="F255" s="63">
        <f si="9" t="shared"/>
        <v>2</v>
      </c>
      <c r="H255" s="63"/>
    </row>
    <row r="256" spans="1:8">
      <c r="A256" s="59">
        <v>2018</v>
      </c>
      <c r="B256" s="44" t="s">
        <v>52</v>
      </c>
      <c r="C256" s="72">
        <v>167.953</v>
      </c>
      <c r="D256" s="63" t="str">
        <f si="8" t="shared"/>
        <v/>
      </c>
      <c r="E256" s="73">
        <f>$O154</f>
        <v>0</v>
      </c>
      <c r="F256" s="63" t="str">
        <f si="9" t="shared"/>
        <v/>
      </c>
      <c r="H256" s="63"/>
    </row>
    <row r="257" spans="1:8">
      <c r="A257" s="105">
        <v>2019</v>
      </c>
      <c r="B257" s="106" t="s">
        <v>1</v>
      </c>
      <c r="C257" s="89">
        <v>819.34199999999998</v>
      </c>
      <c r="D257" s="90">
        <f si="8" t="shared"/>
        <v>16</v>
      </c>
      <c r="E257" s="91">
        <v>162.88933734893052</v>
      </c>
      <c r="F257" s="63">
        <f si="9" t="shared"/>
        <v>17</v>
      </c>
      <c r="H257" s="73"/>
    </row>
    <row r="258" spans="1:8">
      <c r="A258" s="95">
        <v>2019</v>
      </c>
      <c r="B258" s="27" t="s">
        <v>3</v>
      </c>
      <c r="C258" s="72">
        <v>541.50800000000004</v>
      </c>
      <c r="D258" s="63">
        <f si="8" t="shared"/>
        <v>30</v>
      </c>
      <c r="E258" s="73">
        <v>735.66360223942741</v>
      </c>
      <c r="F258" s="63">
        <f si="9" t="shared"/>
        <v>1</v>
      </c>
      <c r="H258" s="73"/>
    </row>
    <row r="259" spans="1:8">
      <c r="A259" s="95">
        <v>2019</v>
      </c>
      <c r="B259" s="27" t="s">
        <v>4</v>
      </c>
      <c r="C259" s="72">
        <v>790.16399999999999</v>
      </c>
      <c r="D259" s="63">
        <f ref="D259:D322" si="10" t="shared">IF(OR(C259="",B259="District of Columbia"),"",COUNTIFS($A:$A,A259,$C:$C,"&gt;"&amp;C259)+1)</f>
        <v>18</v>
      </c>
      <c r="E259" s="73">
        <v>110.37470301049474</v>
      </c>
      <c r="F259" s="63">
        <f ref="F259:F322" si="11" t="shared">IF(OR(E259="",$B259="District of Columbia"),"",COUNTIFS($A$2:$A$358,$A259,$E$2:$E$358,"&gt;"&amp;E259)+1)</f>
        <v>42</v>
      </c>
      <c r="H259" s="73"/>
    </row>
    <row r="260" spans="1:8">
      <c r="A260" s="95">
        <v>2019</v>
      </c>
      <c r="B260" s="27" t="s">
        <v>5</v>
      </c>
      <c r="C260" s="72">
        <v>559.14</v>
      </c>
      <c r="D260" s="63">
        <f si="10" t="shared"/>
        <v>28</v>
      </c>
      <c r="E260" s="73">
        <v>185.52928637885748</v>
      </c>
      <c r="F260" s="63">
        <f si="11" t="shared"/>
        <v>10</v>
      </c>
      <c r="H260" s="73"/>
    </row>
    <row r="261" spans="1:8">
      <c r="A261" s="95">
        <v>2019</v>
      </c>
      <c r="B261" s="27" t="s">
        <v>6</v>
      </c>
      <c r="C261" s="72">
        <v>3963.7750000000001</v>
      </c>
      <c r="D261" s="63">
        <f si="10" t="shared"/>
        <v>1</v>
      </c>
      <c r="E261" s="73">
        <v>100.15411318314939</v>
      </c>
      <c r="F261" s="63">
        <f si="11" t="shared"/>
        <v>45</v>
      </c>
      <c r="H261" s="73"/>
    </row>
    <row r="262" spans="1:8">
      <c r="A262" s="95">
        <v>2019</v>
      </c>
      <c r="B262" s="27" t="s">
        <v>7</v>
      </c>
      <c r="C262" s="72">
        <v>577.49199999999996</v>
      </c>
      <c r="D262" s="63">
        <f si="10" t="shared"/>
        <v>27</v>
      </c>
      <c r="E262" s="73">
        <v>99.874597274968167</v>
      </c>
      <c r="F262" s="63">
        <f si="11" t="shared"/>
        <v>46</v>
      </c>
      <c r="H262" s="73"/>
    </row>
    <row r="263" spans="1:8">
      <c r="A263" s="95">
        <v>2019</v>
      </c>
      <c r="B263" s="27" t="s">
        <v>8</v>
      </c>
      <c r="C263" s="72">
        <v>542.42200000000003</v>
      </c>
      <c r="D263" s="63">
        <f si="10" t="shared"/>
        <v>29</v>
      </c>
      <c r="E263" s="73">
        <v>150.32627571226101</v>
      </c>
      <c r="F263" s="63">
        <f si="11" t="shared"/>
        <v>22</v>
      </c>
      <c r="H263" s="73"/>
    </row>
    <row r="264" spans="1:8">
      <c r="A264" s="95">
        <v>2019</v>
      </c>
      <c r="B264" s="27" t="s">
        <v>9</v>
      </c>
      <c r="C264" s="72">
        <v>182.684</v>
      </c>
      <c r="D264" s="63">
        <f si="10" t="shared"/>
        <v>48</v>
      </c>
      <c r="E264" s="73">
        <v>184.37341358871339</v>
      </c>
      <c r="F264" s="63">
        <f si="11" t="shared"/>
        <v>11</v>
      </c>
      <c r="H264" s="73"/>
    </row>
    <row r="265" spans="1:8">
      <c r="A265" s="95">
        <v>2019</v>
      </c>
      <c r="B265" s="27" t="s">
        <v>10</v>
      </c>
      <c r="C265" s="72">
        <v>2046.153</v>
      </c>
      <c r="D265" s="63">
        <f si="10" t="shared"/>
        <v>3</v>
      </c>
      <c r="E265" s="73">
        <v>94.858739427182286</v>
      </c>
      <c r="F265" s="63">
        <f si="11" t="shared"/>
        <v>48</v>
      </c>
      <c r="H265" s="73"/>
    </row>
    <row r="266" spans="1:8">
      <c r="A266" s="95">
        <v>2019</v>
      </c>
      <c r="B266" s="27" t="s">
        <v>11</v>
      </c>
      <c r="C266" s="72">
        <v>1394.444</v>
      </c>
      <c r="D266" s="63">
        <f si="10" t="shared"/>
        <v>8</v>
      </c>
      <c r="E266" s="73">
        <v>130.01476698870351</v>
      </c>
      <c r="F266" s="63">
        <f si="11" t="shared"/>
        <v>29</v>
      </c>
      <c r="H266" s="73"/>
    </row>
    <row r="267" spans="1:8">
      <c r="A267" s="95">
        <v>2019</v>
      </c>
      <c r="B267" s="27" t="s">
        <v>12</v>
      </c>
      <c r="C267" s="72">
        <v>182.65799999999999</v>
      </c>
      <c r="D267" s="63">
        <f si="10" t="shared"/>
        <v>49</v>
      </c>
      <c r="E267" s="73">
        <v>125.096480672704</v>
      </c>
      <c r="F267" s="63">
        <f si="11" t="shared"/>
        <v>35</v>
      </c>
      <c r="H267" s="73"/>
    </row>
    <row r="268" spans="1:8">
      <c r="A268" s="95">
        <v>2019</v>
      </c>
      <c r="B268" s="27" t="s">
        <v>13</v>
      </c>
      <c r="C268" s="72">
        <v>308.89100000000002</v>
      </c>
      <c r="D268" s="63">
        <f si="10" t="shared"/>
        <v>41</v>
      </c>
      <c r="E268" s="73">
        <v>167.75000448034271</v>
      </c>
      <c r="F268" s="63">
        <f si="11" t="shared"/>
        <v>14</v>
      </c>
      <c r="H268" s="73"/>
    </row>
    <row r="269" spans="1:8">
      <c r="A269" s="95">
        <v>2019</v>
      </c>
      <c r="B269" s="27" t="s">
        <v>14</v>
      </c>
      <c r="C269" s="72">
        <v>1535.424</v>
      </c>
      <c r="D269" s="63">
        <f si="10" t="shared"/>
        <v>6</v>
      </c>
      <c r="E269" s="73">
        <v>119.74227971106642</v>
      </c>
      <c r="F269" s="63">
        <f si="11" t="shared"/>
        <v>38</v>
      </c>
      <c r="H269" s="73"/>
    </row>
    <row r="270" spans="1:8">
      <c r="A270" s="95">
        <v>2019</v>
      </c>
      <c r="B270" s="27" t="s">
        <v>15</v>
      </c>
      <c r="C270" s="72">
        <v>1029.037</v>
      </c>
      <c r="D270" s="63">
        <f si="10" t="shared"/>
        <v>13</v>
      </c>
      <c r="E270" s="73">
        <v>151.54559163981455</v>
      </c>
      <c r="F270" s="63">
        <f si="11" t="shared"/>
        <v>21</v>
      </c>
      <c r="H270" s="73"/>
    </row>
    <row r="271" spans="1:8">
      <c r="A271" s="95">
        <v>2019</v>
      </c>
      <c r="B271" s="27" t="s">
        <v>71</v>
      </c>
      <c r="C271" s="72">
        <v>530.75400000000002</v>
      </c>
      <c r="D271" s="63">
        <f si="10" t="shared"/>
        <v>32</v>
      </c>
      <c r="E271" s="73">
        <v>166.25516929864185</v>
      </c>
      <c r="F271" s="63">
        <f si="11" t="shared"/>
        <v>15</v>
      </c>
      <c r="H271" s="73"/>
    </row>
    <row r="272" spans="1:8">
      <c r="A272" s="95">
        <v>2019</v>
      </c>
      <c r="B272" s="27" t="s">
        <v>17</v>
      </c>
      <c r="C272" s="72">
        <v>408.11200000000002</v>
      </c>
      <c r="D272" s="63">
        <f si="10" t="shared"/>
        <v>36</v>
      </c>
      <c r="E272" s="73">
        <v>138.77277603698232</v>
      </c>
      <c r="F272" s="63">
        <f si="11" t="shared"/>
        <v>25</v>
      </c>
      <c r="H272" s="73"/>
    </row>
    <row r="273" spans="1:8">
      <c r="A273" s="95">
        <v>2019</v>
      </c>
      <c r="B273" s="27" t="s">
        <v>18</v>
      </c>
      <c r="C273" s="72">
        <v>717.55399999999997</v>
      </c>
      <c r="D273" s="63">
        <f si="10" t="shared"/>
        <v>22</v>
      </c>
      <c r="E273" s="73">
        <v>159.12609866361876</v>
      </c>
      <c r="F273" s="63">
        <f si="11" t="shared"/>
        <v>19</v>
      </c>
      <c r="H273" s="73"/>
    </row>
    <row r="274" spans="1:8">
      <c r="A274" s="95">
        <v>2019</v>
      </c>
      <c r="B274" s="27" t="s">
        <v>19</v>
      </c>
      <c r="C274" s="72">
        <v>757.97</v>
      </c>
      <c r="D274" s="63">
        <f si="10" t="shared"/>
        <v>19</v>
      </c>
      <c r="E274" s="73">
        <v>162.6032829143094</v>
      </c>
      <c r="F274" s="63">
        <f si="11" t="shared"/>
        <v>18</v>
      </c>
      <c r="H274" s="73"/>
    </row>
    <row r="275" spans="1:8">
      <c r="A275" s="95">
        <v>2019</v>
      </c>
      <c r="B275" s="27" t="s">
        <v>20</v>
      </c>
      <c r="C275" s="72">
        <v>199.35300000000001</v>
      </c>
      <c r="D275" s="63">
        <f si="10" t="shared"/>
        <v>47</v>
      </c>
      <c r="E275" s="73">
        <v>146.19802842806666</v>
      </c>
      <c r="F275" s="63">
        <f si="11" t="shared"/>
        <v>23</v>
      </c>
      <c r="H275" s="73"/>
    </row>
    <row r="276" spans="1:8">
      <c r="A276" s="95">
        <v>2019</v>
      </c>
      <c r="B276" s="27" t="s">
        <v>21</v>
      </c>
      <c r="C276" s="72">
        <v>648.98500000000001</v>
      </c>
      <c r="D276" s="63">
        <f si="10" t="shared"/>
        <v>26</v>
      </c>
      <c r="E276" s="73">
        <v>104.92414407242488</v>
      </c>
      <c r="F276" s="63">
        <f si="11" t="shared"/>
        <v>44</v>
      </c>
      <c r="H276" s="73"/>
    </row>
    <row r="277" spans="1:8">
      <c r="A277" s="95">
        <v>2019</v>
      </c>
      <c r="B277" s="27" t="s">
        <v>22</v>
      </c>
      <c r="C277" s="72">
        <v>655.90599999999995</v>
      </c>
      <c r="D277" s="63">
        <f si="10" t="shared"/>
        <v>25</v>
      </c>
      <c r="E277" s="73">
        <v>93.254978446624278</v>
      </c>
      <c r="F277" s="63">
        <f si="11" t="shared"/>
        <v>49</v>
      </c>
      <c r="H277" s="73"/>
    </row>
    <row r="278" spans="1:8">
      <c r="A278" s="95">
        <v>2019</v>
      </c>
      <c r="B278" s="27" t="s">
        <v>23</v>
      </c>
      <c r="C278" s="72">
        <v>1137.059</v>
      </c>
      <c r="D278" s="63">
        <f si="10" t="shared"/>
        <v>9</v>
      </c>
      <c r="E278" s="73">
        <v>112.75378449298434</v>
      </c>
      <c r="F278" s="63">
        <f si="11" t="shared"/>
        <v>41</v>
      </c>
      <c r="H278" s="73"/>
    </row>
    <row r="279" spans="1:8">
      <c r="A279" s="95">
        <v>2019</v>
      </c>
      <c r="B279" s="27" t="s">
        <v>24</v>
      </c>
      <c r="C279" s="72">
        <v>704.21900000000005</v>
      </c>
      <c r="D279" s="63">
        <f si="10" t="shared"/>
        <v>23</v>
      </c>
      <c r="E279" s="73">
        <v>123.33617992515262</v>
      </c>
      <c r="F279" s="63">
        <f si="11" t="shared"/>
        <v>36</v>
      </c>
      <c r="H279" s="73"/>
    </row>
    <row r="280" spans="1:8">
      <c r="A280" s="95">
        <v>2019</v>
      </c>
      <c r="B280" s="27" t="s">
        <v>25</v>
      </c>
      <c r="C280" s="72">
        <v>522.31500000000005</v>
      </c>
      <c r="D280" s="63">
        <f si="10" t="shared"/>
        <v>33</v>
      </c>
      <c r="E280" s="73">
        <v>176.22474876126637</v>
      </c>
      <c r="F280" s="63">
        <f si="11" t="shared"/>
        <v>12</v>
      </c>
      <c r="H280" s="73"/>
    </row>
    <row r="281" spans="1:8">
      <c r="A281" s="95">
        <v>2019</v>
      </c>
      <c r="B281" s="27" t="s">
        <v>26</v>
      </c>
      <c r="C281" s="72">
        <v>1022.378</v>
      </c>
      <c r="D281" s="63">
        <f si="10" t="shared"/>
        <v>14</v>
      </c>
      <c r="E281" s="73">
        <v>165.96288383598085</v>
      </c>
      <c r="F281" s="63">
        <f si="11" t="shared"/>
        <v>16</v>
      </c>
      <c r="H281" s="73"/>
    </row>
    <row r="282" spans="1:8">
      <c r="A282" s="95">
        <v>2019</v>
      </c>
      <c r="B282" s="27" t="s">
        <v>27</v>
      </c>
      <c r="C282" s="72">
        <v>443.101</v>
      </c>
      <c r="D282" s="63">
        <f si="10" t="shared"/>
        <v>35</v>
      </c>
      <c r="E282" s="73">
        <v>408.23488332026602</v>
      </c>
      <c r="F282" s="63">
        <f si="11" t="shared"/>
        <v>3</v>
      </c>
      <c r="H282" s="73"/>
    </row>
    <row r="283" spans="1:8">
      <c r="A283" s="95">
        <v>2019</v>
      </c>
      <c r="B283" s="27" t="s">
        <v>28</v>
      </c>
      <c r="C283" s="72">
        <v>312.15300000000002</v>
      </c>
      <c r="D283" s="63">
        <f si="10" t="shared"/>
        <v>40</v>
      </c>
      <c r="E283" s="73">
        <v>158.99136824980786</v>
      </c>
      <c r="F283" s="63">
        <f si="11" t="shared"/>
        <v>20</v>
      </c>
      <c r="H283" s="73"/>
    </row>
    <row r="284" spans="1:8">
      <c r="A284" s="95">
        <v>2019</v>
      </c>
      <c r="B284" s="27" t="s">
        <v>29</v>
      </c>
      <c r="C284" s="72">
        <v>392.15300000000002</v>
      </c>
      <c r="D284" s="63">
        <f si="10" t="shared"/>
        <v>38</v>
      </c>
      <c r="E284" s="73">
        <v>126.15660091710949</v>
      </c>
      <c r="F284" s="63">
        <f si="11" t="shared"/>
        <v>34</v>
      </c>
      <c r="H284" s="73"/>
    </row>
    <row r="285" spans="1:8">
      <c r="A285" s="95">
        <v>2019</v>
      </c>
      <c r="B285" s="27" t="s">
        <v>30</v>
      </c>
      <c r="C285" s="72">
        <v>178.435</v>
      </c>
      <c r="D285" s="63">
        <f si="10" t="shared"/>
        <v>50</v>
      </c>
      <c r="E285" s="73">
        <v>129.38613824053414</v>
      </c>
      <c r="F285" s="63">
        <f si="11" t="shared"/>
        <v>31</v>
      </c>
      <c r="H285" s="73"/>
    </row>
    <row r="286" spans="1:8">
      <c r="A286" s="95">
        <v>2019</v>
      </c>
      <c r="B286" s="27" t="s">
        <v>31</v>
      </c>
      <c r="C286" s="72">
        <v>1078.2909999999999</v>
      </c>
      <c r="D286" s="63">
        <f si="10" t="shared"/>
        <v>12</v>
      </c>
      <c r="E286" s="73">
        <v>116.01396654986991</v>
      </c>
      <c r="F286" s="63">
        <f si="11" t="shared"/>
        <v>39</v>
      </c>
      <c r="H286" s="73"/>
    </row>
    <row r="287" spans="1:8">
      <c r="A287" s="95">
        <v>2019</v>
      </c>
      <c r="B287" s="27" t="s">
        <v>32</v>
      </c>
      <c r="C287" s="72">
        <v>396.589</v>
      </c>
      <c r="D287" s="63">
        <f si="10" t="shared"/>
        <v>37</v>
      </c>
      <c r="E287" s="73">
        <v>187.05087207931251</v>
      </c>
      <c r="F287" s="63">
        <f si="11" t="shared"/>
        <v>9</v>
      </c>
      <c r="H287" s="73"/>
    </row>
    <row r="288" spans="1:8">
      <c r="A288" s="95">
        <v>2019</v>
      </c>
      <c r="B288" s="27" t="s">
        <v>33</v>
      </c>
      <c r="C288" s="72">
        <v>1812.7629999999999</v>
      </c>
      <c r="D288" s="63">
        <f si="10" t="shared"/>
        <v>4</v>
      </c>
      <c r="E288" s="73">
        <v>89.670821529212546</v>
      </c>
      <c r="F288" s="63">
        <f si="11" t="shared"/>
        <v>50</v>
      </c>
      <c r="H288" s="73"/>
    </row>
    <row r="289" spans="1:8">
      <c r="A289" s="95">
        <v>2019</v>
      </c>
      <c r="B289" s="27" t="s">
        <v>34</v>
      </c>
      <c r="C289" s="72">
        <v>1126.3399999999999</v>
      </c>
      <c r="D289" s="63">
        <f si="10" t="shared"/>
        <v>10</v>
      </c>
      <c r="E289" s="73">
        <v>107.74302684497761</v>
      </c>
      <c r="F289" s="63">
        <f si="11" t="shared"/>
        <v>43</v>
      </c>
      <c r="H289" s="73"/>
    </row>
    <row r="290" spans="1:8">
      <c r="A290" s="95">
        <v>2019</v>
      </c>
      <c r="B290" s="27" t="s">
        <v>35</v>
      </c>
      <c r="C290" s="72">
        <v>268.11799999999999</v>
      </c>
      <c r="D290" s="63">
        <f si="10" t="shared"/>
        <v>44</v>
      </c>
      <c r="E290" s="73">
        <v>343.87240253327553</v>
      </c>
      <c r="F290" s="63">
        <f si="11" t="shared"/>
        <v>4</v>
      </c>
      <c r="H290" s="73"/>
    </row>
    <row r="291" spans="1:8">
      <c r="A291" s="95">
        <v>2019</v>
      </c>
      <c r="B291" s="27" t="s">
        <v>36</v>
      </c>
      <c r="C291" s="72">
        <v>1447.596</v>
      </c>
      <c r="D291" s="63">
        <f si="10" t="shared"/>
        <v>7</v>
      </c>
      <c r="E291" s="73">
        <v>122.585708614422</v>
      </c>
      <c r="F291" s="63">
        <f si="11" t="shared"/>
        <v>37</v>
      </c>
      <c r="H291" s="73"/>
    </row>
    <row r="292" spans="1:8">
      <c r="A292" s="95">
        <v>2019</v>
      </c>
      <c r="B292" s="27" t="s">
        <v>37</v>
      </c>
      <c r="C292" s="72">
        <v>684.92100000000005</v>
      </c>
      <c r="D292" s="63">
        <f si="10" t="shared"/>
        <v>24</v>
      </c>
      <c r="E292" s="73">
        <v>172.80641733248964</v>
      </c>
      <c r="F292" s="63">
        <f si="11" t="shared"/>
        <v>13</v>
      </c>
      <c r="H292" s="73"/>
    </row>
    <row r="293" spans="1:8">
      <c r="A293" s="95">
        <v>2019</v>
      </c>
      <c r="B293" s="27" t="s">
        <v>38</v>
      </c>
      <c r="C293" s="72">
        <v>539.79399999999998</v>
      </c>
      <c r="D293" s="63">
        <f si="10" t="shared"/>
        <v>31</v>
      </c>
      <c r="E293" s="73">
        <v>127.26488270658965</v>
      </c>
      <c r="F293" s="63">
        <f si="11" t="shared"/>
        <v>32</v>
      </c>
      <c r="H293" s="73"/>
    </row>
    <row r="294" spans="1:8">
      <c r="A294" s="95">
        <v>2019</v>
      </c>
      <c r="B294" s="27" t="s">
        <v>39</v>
      </c>
      <c r="C294" s="72">
        <v>1771.931</v>
      </c>
      <c r="D294" s="63">
        <f si="10" t="shared"/>
        <v>5</v>
      </c>
      <c r="E294" s="73">
        <v>136.17831569453185</v>
      </c>
      <c r="F294" s="63">
        <f si="11" t="shared"/>
        <v>27</v>
      </c>
      <c r="H294" s="73"/>
    </row>
    <row r="295" spans="1:8">
      <c r="A295" s="95">
        <v>2019</v>
      </c>
      <c r="B295" s="27" t="s">
        <v>40</v>
      </c>
      <c r="C295" s="72">
        <v>236.184</v>
      </c>
      <c r="D295" s="63">
        <f si="10" t="shared"/>
        <v>45</v>
      </c>
      <c r="E295" s="73">
        <v>215.07189734128721</v>
      </c>
      <c r="F295" s="63">
        <f si="11" t="shared"/>
        <v>8</v>
      </c>
      <c r="H295" s="73"/>
    </row>
    <row r="296" spans="1:8">
      <c r="A296" s="95">
        <v>2019</v>
      </c>
      <c r="B296" s="27" t="s">
        <v>41</v>
      </c>
      <c r="C296" s="72">
        <v>723.16499999999996</v>
      </c>
      <c r="D296" s="63">
        <f si="10" t="shared"/>
        <v>21</v>
      </c>
      <c r="E296" s="73">
        <v>141.11329573252115</v>
      </c>
      <c r="F296" s="63">
        <f si="11" t="shared"/>
        <v>24</v>
      </c>
      <c r="H296" s="73"/>
    </row>
    <row r="297" spans="1:8">
      <c r="A297" s="95">
        <v>2019</v>
      </c>
      <c r="B297" s="27" t="s">
        <v>42</v>
      </c>
      <c r="C297" s="72">
        <v>304.56</v>
      </c>
      <c r="D297" s="63">
        <f si="10" t="shared"/>
        <v>42</v>
      </c>
      <c r="E297" s="73">
        <v>343.06182907735109</v>
      </c>
      <c r="F297" s="63">
        <f si="11" t="shared"/>
        <v>5</v>
      </c>
      <c r="H297" s="73"/>
    </row>
    <row r="298" spans="1:8">
      <c r="A298" s="95">
        <v>2019</v>
      </c>
      <c r="B298" s="27" t="s">
        <v>43</v>
      </c>
      <c r="C298" s="72">
        <v>912.59799999999996</v>
      </c>
      <c r="D298" s="63">
        <f si="10" t="shared"/>
        <v>15</v>
      </c>
      <c r="E298" s="73">
        <v>131.93748584083298</v>
      </c>
      <c r="F298" s="63">
        <f si="11" t="shared"/>
        <v>28</v>
      </c>
      <c r="H298" s="73"/>
    </row>
    <row r="299" spans="1:8">
      <c r="A299" s="95">
        <v>2019</v>
      </c>
      <c r="B299" s="27" t="s">
        <v>44</v>
      </c>
      <c r="C299" s="72">
        <v>3790.154</v>
      </c>
      <c r="D299" s="63">
        <f si="10" t="shared"/>
        <v>2</v>
      </c>
      <c r="E299" s="73">
        <v>129.87411631793398</v>
      </c>
      <c r="F299" s="63">
        <f si="11" t="shared"/>
        <v>30</v>
      </c>
      <c r="H299" s="73"/>
    </row>
    <row r="300" spans="1:8">
      <c r="A300" s="95">
        <v>2019</v>
      </c>
      <c r="B300" s="27" t="s">
        <v>45</v>
      </c>
      <c r="C300" s="72">
        <v>375.005</v>
      </c>
      <c r="D300" s="63">
        <f si="10" t="shared"/>
        <v>39</v>
      </c>
      <c r="E300" s="73">
        <v>114.49653339651422</v>
      </c>
      <c r="F300" s="63">
        <f si="11" t="shared"/>
        <v>40</v>
      </c>
      <c r="H300" s="73"/>
    </row>
    <row r="301" spans="1:8">
      <c r="A301" s="95">
        <v>2019</v>
      </c>
      <c r="B301" s="27" t="s">
        <v>46</v>
      </c>
      <c r="C301" s="72">
        <v>219.18199999999999</v>
      </c>
      <c r="D301" s="63">
        <f si="10" t="shared"/>
        <v>46</v>
      </c>
      <c r="E301" s="73">
        <v>340.60758069503947</v>
      </c>
      <c r="F301" s="63">
        <f si="11" t="shared"/>
        <v>6</v>
      </c>
      <c r="H301" s="73"/>
    </row>
    <row r="302" spans="1:8">
      <c r="A302" s="95">
        <v>2019</v>
      </c>
      <c r="B302" s="27" t="s">
        <v>47</v>
      </c>
      <c r="C302" s="72">
        <v>1098.9829999999999</v>
      </c>
      <c r="D302" s="63">
        <f si="10" t="shared"/>
        <v>11</v>
      </c>
      <c r="E302" s="73">
        <v>126.98338051857625</v>
      </c>
      <c r="F302" s="63">
        <f si="11" t="shared"/>
        <v>33</v>
      </c>
      <c r="H302" s="73"/>
    </row>
    <row r="303" spans="1:8">
      <c r="A303" s="95">
        <v>2019</v>
      </c>
      <c r="B303" s="27" t="s">
        <v>48</v>
      </c>
      <c r="C303" s="72">
        <v>732.11699999999996</v>
      </c>
      <c r="D303" s="63">
        <f si="10" t="shared"/>
        <v>20</v>
      </c>
      <c r="E303" s="73">
        <v>94.883634488888333</v>
      </c>
      <c r="F303" s="63">
        <f si="11" t="shared"/>
        <v>47</v>
      </c>
      <c r="H303" s="73"/>
    </row>
    <row r="304" spans="1:8">
      <c r="A304" s="95">
        <v>2019</v>
      </c>
      <c r="B304" s="27" t="s">
        <v>49</v>
      </c>
      <c r="C304" s="72">
        <v>471.95800000000003</v>
      </c>
      <c r="D304" s="63">
        <f si="10" t="shared"/>
        <v>34</v>
      </c>
      <c r="E304" s="73">
        <v>262.92265653507292</v>
      </c>
      <c r="F304" s="63">
        <f si="11" t="shared"/>
        <v>7</v>
      </c>
      <c r="H304" s="73"/>
    </row>
    <row r="305" spans="1:8">
      <c r="A305" s="95">
        <v>2019</v>
      </c>
      <c r="B305" s="27" t="s">
        <v>50</v>
      </c>
      <c r="C305" s="72">
        <v>812.59</v>
      </c>
      <c r="D305" s="63">
        <f si="10" t="shared"/>
        <v>17</v>
      </c>
      <c r="E305" s="73">
        <v>137.78613314550148</v>
      </c>
      <c r="F305" s="63">
        <f si="11" t="shared"/>
        <v>26</v>
      </c>
      <c r="H305" s="73"/>
    </row>
    <row r="306" spans="1:8">
      <c r="A306" s="95">
        <v>2019</v>
      </c>
      <c r="B306" s="27" t="s">
        <v>51</v>
      </c>
      <c r="C306" s="72">
        <v>276.66699999999997</v>
      </c>
      <c r="D306" s="63">
        <f si="10" t="shared"/>
        <v>43</v>
      </c>
      <c r="E306" s="73">
        <v>478.89544917165614</v>
      </c>
      <c r="F306" s="63">
        <f si="11" t="shared"/>
        <v>2</v>
      </c>
      <c r="H306" s="73"/>
    </row>
    <row r="307" spans="1:8">
      <c r="A307" s="95">
        <v>2019</v>
      </c>
      <c r="B307" s="27" t="s">
        <v>52</v>
      </c>
      <c r="C307" s="72">
        <v>172.31700000000001</v>
      </c>
      <c r="D307" s="63" t="str">
        <f si="10" t="shared"/>
        <v/>
      </c>
      <c r="F307" s="63" t="str">
        <f si="11" t="shared"/>
        <v/>
      </c>
      <c r="H307" s="73"/>
    </row>
    <row r="308" spans="1:8">
      <c r="A308" s="97">
        <v>2020</v>
      </c>
      <c r="B308" s="27" t="s">
        <v>1</v>
      </c>
      <c r="C308" s="72">
        <v>835.77300000000002</v>
      </c>
      <c r="D308" s="74">
        <f si="10" t="shared"/>
        <v>16</v>
      </c>
      <c r="E308" s="73">
        <v>166.34685295143839</v>
      </c>
      <c r="F308" s="63">
        <f si="11" t="shared"/>
        <v>17</v>
      </c>
    </row>
    <row r="309" spans="1:8">
      <c r="A309" s="97">
        <v>2020</v>
      </c>
      <c r="B309" s="27" t="s">
        <v>3</v>
      </c>
      <c r="C309" s="72">
        <v>552.36699999999996</v>
      </c>
      <c r="D309" s="74">
        <f si="10" t="shared"/>
        <v>30</v>
      </c>
      <c r="E309" s="73">
        <v>753.16850084061571</v>
      </c>
      <c r="F309" s="63">
        <f si="11" t="shared"/>
        <v>1</v>
      </c>
    </row>
    <row r="310" spans="1:8">
      <c r="A310" s="97">
        <v>2020</v>
      </c>
      <c r="B310" s="27" t="s">
        <v>4</v>
      </c>
      <c r="C310" s="72">
        <v>806.01</v>
      </c>
      <c r="D310" s="74">
        <f si="10" t="shared"/>
        <v>18</v>
      </c>
      <c r="E310" s="73">
        <v>112.7049953981695</v>
      </c>
      <c r="F310" s="63">
        <f si="11" t="shared"/>
        <v>42</v>
      </c>
    </row>
    <row r="311" spans="1:8">
      <c r="A311" s="97">
        <v>2020</v>
      </c>
      <c r="B311" s="27" t="s">
        <v>5</v>
      </c>
      <c r="C311" s="72">
        <v>570.35299999999995</v>
      </c>
      <c r="D311" s="74">
        <f si="10" t="shared"/>
        <v>28</v>
      </c>
      <c r="E311" s="73">
        <v>189.39015594761989</v>
      </c>
      <c r="F311" s="63">
        <f si="11" t="shared"/>
        <v>10</v>
      </c>
    </row>
    <row r="312" spans="1:8">
      <c r="A312" s="97">
        <v>2020</v>
      </c>
      <c r="B312" s="27" t="s">
        <v>6</v>
      </c>
      <c r="C312" s="72">
        <v>4043.2649999999999</v>
      </c>
      <c r="D312" s="74">
        <f si="10" t="shared"/>
        <v>1</v>
      </c>
      <c r="E312" s="73">
        <v>102.26218310317083</v>
      </c>
      <c r="F312" s="63">
        <f si="11" t="shared"/>
        <v>45</v>
      </c>
    </row>
    <row r="313" spans="1:8">
      <c r="A313" s="97">
        <v>2020</v>
      </c>
      <c r="B313" s="27" t="s">
        <v>7</v>
      </c>
      <c r="C313" s="72">
        <v>589.07299999999998</v>
      </c>
      <c r="D313" s="74">
        <f si="10" t="shared"/>
        <v>27</v>
      </c>
      <c r="E313" s="73">
        <v>102.02670239641243</v>
      </c>
      <c r="F313" s="63">
        <f si="11" t="shared"/>
        <v>46</v>
      </c>
    </row>
    <row r="314" spans="1:8">
      <c r="A314" s="97">
        <v>2020</v>
      </c>
      <c r="B314" s="27" t="s">
        <v>8</v>
      </c>
      <c r="C314" s="72">
        <v>553.29999999999995</v>
      </c>
      <c r="D314" s="74">
        <f si="10" t="shared"/>
        <v>29</v>
      </c>
      <c r="E314" s="73">
        <v>153.4410961456972</v>
      </c>
      <c r="F314" s="63">
        <f si="11" t="shared"/>
        <v>22</v>
      </c>
    </row>
    <row r="315" spans="1:8">
      <c r="A315" s="97">
        <v>2020</v>
      </c>
      <c r="B315" s="27" t="s">
        <v>9</v>
      </c>
      <c r="C315" s="72">
        <v>186.34800000000001</v>
      </c>
      <c r="D315" s="74">
        <f si="10" t="shared"/>
        <v>48</v>
      </c>
      <c r="E315" s="73">
        <v>188.24019039383887</v>
      </c>
      <c r="F315" s="63">
        <f si="11" t="shared"/>
        <v>11</v>
      </c>
    </row>
    <row r="316" spans="1:8">
      <c r="A316" s="97">
        <v>2020</v>
      </c>
      <c r="B316" s="27" t="s">
        <v>90</v>
      </c>
      <c r="C316" s="72">
        <v>175.773</v>
      </c>
      <c r="D316" s="74">
        <f si="10" t="shared"/>
        <v>51</v>
      </c>
      <c r="E316" s="73">
        <v>96.906345924102155</v>
      </c>
      <c r="F316" s="63">
        <f si="11" t="shared"/>
        <v>48</v>
      </c>
    </row>
    <row r="317" spans="1:8">
      <c r="A317" s="97">
        <v>2020</v>
      </c>
      <c r="B317" s="27" t="s">
        <v>10</v>
      </c>
      <c r="C317" s="72">
        <v>2087.1869999999999</v>
      </c>
      <c r="D317" s="74">
        <f si="10" t="shared"/>
        <v>3</v>
      </c>
      <c r="E317" s="73">
        <v>132.78754821269936</v>
      </c>
      <c r="F317" s="63">
        <f si="11" t="shared"/>
        <v>30</v>
      </c>
    </row>
    <row r="318" spans="1:8">
      <c r="A318" s="97">
        <v>2020</v>
      </c>
      <c r="B318" s="27" t="s">
        <v>11</v>
      </c>
      <c r="C318" s="72">
        <v>1422.4079999999999</v>
      </c>
      <c r="D318" s="74">
        <f si="10" t="shared"/>
        <v>8</v>
      </c>
      <c r="E318" s="73">
        <v>128.03182362597758</v>
      </c>
      <c r="F318" s="63">
        <f si="11" t="shared"/>
        <v>35</v>
      </c>
    </row>
    <row r="319" spans="1:8">
      <c r="A319" s="97">
        <v>2020</v>
      </c>
      <c r="B319" s="27" t="s">
        <v>12</v>
      </c>
      <c r="C319" s="72">
        <v>186.321</v>
      </c>
      <c r="D319" s="74">
        <f si="10" t="shared"/>
        <v>49</v>
      </c>
      <c r="E319" s="73">
        <v>171.32508947281994</v>
      </c>
      <c r="F319" s="63">
        <f si="11" t="shared"/>
        <v>14</v>
      </c>
    </row>
    <row r="320" spans="1:8">
      <c r="A320" s="97">
        <v>2020</v>
      </c>
      <c r="B320" s="27" t="s">
        <v>13</v>
      </c>
      <c r="C320" s="72">
        <v>315.08499999999998</v>
      </c>
      <c r="D320" s="74">
        <f si="10" t="shared"/>
        <v>41</v>
      </c>
      <c r="E320" s="73">
        <v>122.24117245429233</v>
      </c>
      <c r="F320" s="63">
        <f si="11" t="shared"/>
        <v>38</v>
      </c>
    </row>
    <row r="321" spans="1:6">
      <c r="A321" s="97">
        <v>2020</v>
      </c>
      <c r="B321" s="27" t="s">
        <v>14</v>
      </c>
      <c r="C321" s="72">
        <v>1566.2159999999999</v>
      </c>
      <c r="D321" s="74">
        <f si="10" t="shared"/>
        <v>6</v>
      </c>
      <c r="E321" s="73">
        <v>154.69304673121974</v>
      </c>
      <c r="F321" s="63">
        <f si="11" t="shared"/>
        <v>21</v>
      </c>
    </row>
    <row r="322" spans="1:6">
      <c r="A322" s="97">
        <v>2020</v>
      </c>
      <c r="B322" s="27" t="s">
        <v>15</v>
      </c>
      <c r="C322" s="72">
        <v>1049.674</v>
      </c>
      <c r="D322" s="74">
        <f si="10" t="shared"/>
        <v>13</v>
      </c>
      <c r="E322" s="73">
        <v>169.697611780957</v>
      </c>
      <c r="F322" s="63">
        <f si="11" t="shared"/>
        <v>15</v>
      </c>
    </row>
    <row r="323" spans="1:6">
      <c r="A323" s="97">
        <v>2020</v>
      </c>
      <c r="B323" s="27" t="s">
        <v>70</v>
      </c>
      <c r="C323" s="72">
        <v>541.39800000000002</v>
      </c>
      <c r="D323" s="74">
        <f ref="D323:D386" si="12" t="shared">IF(OR(C323="",B323="District of Columbia"),"",COUNTIFS($A:$A,A323,$C:$C,"&gt;"&amp;C323)+1)</f>
        <v>32</v>
      </c>
      <c r="E323" s="73">
        <v>141.69945675112666</v>
      </c>
      <c r="F323" s="63">
        <f ref="F323:F356" si="13" t="shared">IF(OR(E323="",$B323="District of Columbia"),"",COUNTIFS($A$2:$A$358,$A323,$E$2:$E$358,"&gt;"&amp;E323)+1)</f>
        <v>25</v>
      </c>
    </row>
    <row r="324" spans="1:6">
      <c r="A324" s="97">
        <v>2020</v>
      </c>
      <c r="B324" s="27" t="s">
        <v>17</v>
      </c>
      <c r="C324" s="72">
        <v>416.29599999999999</v>
      </c>
      <c r="D324" s="74">
        <f si="12" t="shared"/>
        <v>36</v>
      </c>
      <c r="E324" s="73">
        <v>162.44355098587698</v>
      </c>
      <c r="F324" s="63">
        <f si="13" t="shared"/>
        <v>19</v>
      </c>
    </row>
    <row r="325" spans="1:6">
      <c r="A325" s="97">
        <v>2020</v>
      </c>
      <c r="B325" s="27" t="s">
        <v>18</v>
      </c>
      <c r="C325" s="72">
        <v>731.94399999999996</v>
      </c>
      <c r="D325" s="74">
        <f si="12" t="shared"/>
        <v>22</v>
      </c>
      <c r="E325" s="73">
        <v>165.99620804606167</v>
      </c>
      <c r="F325" s="63">
        <f si="13" t="shared"/>
        <v>18</v>
      </c>
    </row>
    <row r="326" spans="1:6">
      <c r="A326" s="97">
        <v>2020</v>
      </c>
      <c r="B326" s="27" t="s">
        <v>19</v>
      </c>
      <c r="C326" s="72">
        <v>773.17</v>
      </c>
      <c r="D326" s="74">
        <f si="12" t="shared"/>
        <v>19</v>
      </c>
      <c r="E326" s="73">
        <v>149.26388712519974</v>
      </c>
      <c r="F326" s="63">
        <f si="13" t="shared"/>
        <v>23</v>
      </c>
    </row>
    <row r="327" spans="1:6">
      <c r="A327" s="97">
        <v>2020</v>
      </c>
      <c r="B327" s="27" t="s">
        <v>20</v>
      </c>
      <c r="C327" s="72">
        <v>203.351</v>
      </c>
      <c r="D327" s="74">
        <f si="12" t="shared"/>
        <v>47</v>
      </c>
      <c r="E327" s="73">
        <v>107.16787994089255</v>
      </c>
      <c r="F327" s="63">
        <f si="13" t="shared"/>
        <v>44</v>
      </c>
    </row>
    <row r="328" spans="1:6">
      <c r="A328" s="97">
        <v>2020</v>
      </c>
      <c r="B328" s="27" t="s">
        <v>21</v>
      </c>
      <c r="C328" s="72">
        <v>662</v>
      </c>
      <c r="D328" s="74">
        <f si="12" t="shared"/>
        <v>26</v>
      </c>
      <c r="E328" s="73">
        <v>95.173243154933402</v>
      </c>
      <c r="F328" s="63">
        <f si="13" t="shared"/>
        <v>49</v>
      </c>
    </row>
    <row r="329" spans="1:6">
      <c r="A329" s="97">
        <v>2020</v>
      </c>
      <c r="B329" s="27" t="s">
        <v>22</v>
      </c>
      <c r="C329" s="72">
        <v>669.06</v>
      </c>
      <c r="D329" s="74">
        <f si="12" t="shared"/>
        <v>25</v>
      </c>
      <c r="E329" s="73">
        <v>115.09614996272326</v>
      </c>
      <c r="F329" s="63">
        <f si="13" t="shared"/>
        <v>41</v>
      </c>
    </row>
    <row r="330" spans="1:6">
      <c r="A330" s="97">
        <v>2020</v>
      </c>
      <c r="B330" s="27" t="s">
        <v>23</v>
      </c>
      <c r="C330" s="72">
        <v>1159.8620000000001</v>
      </c>
      <c r="D330" s="74">
        <f si="12" t="shared"/>
        <v>9</v>
      </c>
      <c r="E330" s="73">
        <v>125.88132047453306</v>
      </c>
      <c r="F330" s="63">
        <f si="13" t="shared"/>
        <v>36</v>
      </c>
    </row>
    <row r="331" spans="1:6">
      <c r="A331" s="97">
        <v>2020</v>
      </c>
      <c r="B331" s="27" t="s">
        <v>24</v>
      </c>
      <c r="C331" s="72">
        <v>718.34100000000001</v>
      </c>
      <c r="D331" s="74">
        <f si="12" t="shared"/>
        <v>23</v>
      </c>
      <c r="E331" s="73">
        <v>179.91887964626093</v>
      </c>
      <c r="F331" s="63">
        <f si="13" t="shared"/>
        <v>12</v>
      </c>
    </row>
    <row r="332" spans="1:6">
      <c r="A332" s="97">
        <v>2020</v>
      </c>
      <c r="B332" s="27" t="s">
        <v>25</v>
      </c>
      <c r="C332" s="72">
        <v>532.79</v>
      </c>
      <c r="D332" s="74">
        <f si="12" t="shared"/>
        <v>33</v>
      </c>
      <c r="E332" s="73">
        <v>169.43878816808623</v>
      </c>
      <c r="F332" s="63">
        <f si="13" t="shared"/>
        <v>16</v>
      </c>
    </row>
    <row r="333" spans="1:6">
      <c r="A333" s="97">
        <v>2020</v>
      </c>
      <c r="B333" s="27" t="s">
        <v>26</v>
      </c>
      <c r="C333" s="72">
        <v>1042.8810000000001</v>
      </c>
      <c r="D333" s="74">
        <f si="12" t="shared"/>
        <v>14</v>
      </c>
      <c r="E333" s="73">
        <v>416.87564850469226</v>
      </c>
      <c r="F333" s="63">
        <f si="13" t="shared"/>
        <v>3</v>
      </c>
    </row>
    <row r="334" spans="1:6">
      <c r="A334" s="97">
        <v>2020</v>
      </c>
      <c r="B334" s="27" t="s">
        <v>27</v>
      </c>
      <c r="C334" s="72">
        <v>451.98700000000002</v>
      </c>
      <c r="D334" s="74">
        <f si="12" t="shared"/>
        <v>35</v>
      </c>
      <c r="E334" s="73">
        <v>162.33104801213761</v>
      </c>
      <c r="F334" s="63">
        <f si="13" t="shared"/>
        <v>20</v>
      </c>
    </row>
    <row r="335" spans="1:6">
      <c r="A335" s="97">
        <v>2020</v>
      </c>
      <c r="B335" s="27" t="s">
        <v>28</v>
      </c>
      <c r="C335" s="72">
        <v>318.41300000000001</v>
      </c>
      <c r="D335" s="74">
        <f si="12" t="shared"/>
        <v>40</v>
      </c>
      <c r="E335" s="73">
        <v>128.84596925736983</v>
      </c>
      <c r="F335" s="63">
        <f si="13" t="shared"/>
        <v>34</v>
      </c>
    </row>
    <row r="336" spans="1:6">
      <c r="A336" s="97">
        <v>2020</v>
      </c>
      <c r="B336" s="27" t="s">
        <v>29</v>
      </c>
      <c r="C336" s="72">
        <v>400.017</v>
      </c>
      <c r="D336" s="74">
        <f si="12" t="shared"/>
        <v>38</v>
      </c>
      <c r="E336" s="73">
        <v>132.13006767915593</v>
      </c>
      <c r="F336" s="63">
        <f si="13" t="shared"/>
        <v>31</v>
      </c>
    </row>
    <row r="337" spans="1:6">
      <c r="A337" s="97">
        <v>2020</v>
      </c>
      <c r="B337" s="27" t="s">
        <v>30</v>
      </c>
      <c r="C337" s="72">
        <v>182.01300000000001</v>
      </c>
      <c r="D337" s="74">
        <f si="12" t="shared"/>
        <v>50</v>
      </c>
      <c r="E337" s="73">
        <v>118.41066965916869</v>
      </c>
      <c r="F337" s="63">
        <f si="13" t="shared"/>
        <v>39</v>
      </c>
    </row>
    <row r="338" spans="1:6">
      <c r="A338" s="97">
        <v>2020</v>
      </c>
      <c r="B338" s="27" t="s">
        <v>31</v>
      </c>
      <c r="C338" s="72">
        <v>1099.9159999999999</v>
      </c>
      <c r="D338" s="74">
        <f si="12" t="shared"/>
        <v>12</v>
      </c>
      <c r="E338" s="73">
        <v>191.04547674120977</v>
      </c>
      <c r="F338" s="63">
        <f si="13" t="shared"/>
        <v>9</v>
      </c>
    </row>
    <row r="339" spans="1:6">
      <c r="A339" s="97">
        <v>2020</v>
      </c>
      <c r="B339" s="27" t="s">
        <v>32</v>
      </c>
      <c r="C339" s="72">
        <v>404.54300000000001</v>
      </c>
      <c r="D339" s="74">
        <f si="12" t="shared"/>
        <v>37</v>
      </c>
      <c r="E339" s="73">
        <v>91.534785794680317</v>
      </c>
      <c r="F339" s="63">
        <f si="13" t="shared"/>
        <v>50</v>
      </c>
    </row>
    <row r="340" spans="1:6">
      <c r="A340" s="97">
        <v>2020</v>
      </c>
      <c r="B340" s="27" t="s">
        <v>33</v>
      </c>
      <c r="C340" s="72">
        <v>1849.117</v>
      </c>
      <c r="D340" s="74">
        <f si="12" t="shared"/>
        <v>4</v>
      </c>
      <c r="E340" s="73">
        <v>110.05702633142863</v>
      </c>
      <c r="F340" s="63">
        <f si="13" t="shared"/>
        <v>43</v>
      </c>
    </row>
    <row r="341" spans="1:6">
      <c r="A341" s="97">
        <v>2020</v>
      </c>
      <c r="B341" s="27" t="s">
        <v>34</v>
      </c>
      <c r="C341" s="72">
        <v>1148.9280000000001</v>
      </c>
      <c r="D341" s="74">
        <f si="12" t="shared"/>
        <v>10</v>
      </c>
      <c r="E341" s="73">
        <v>351.04236459271925</v>
      </c>
      <c r="F341" s="63">
        <f si="13" t="shared"/>
        <v>4</v>
      </c>
    </row>
    <row r="342" spans="1:6">
      <c r="A342" s="97">
        <v>2020</v>
      </c>
      <c r="B342" s="27" t="s">
        <v>35</v>
      </c>
      <c r="C342" s="72">
        <v>273.495</v>
      </c>
      <c r="D342" s="74">
        <f si="12" t="shared"/>
        <v>44</v>
      </c>
      <c r="E342" s="73">
        <v>125.14365078773176</v>
      </c>
      <c r="F342" s="63">
        <f si="13" t="shared"/>
        <v>37</v>
      </c>
    </row>
    <row r="343" spans="1:6">
      <c r="A343" s="97">
        <v>2020</v>
      </c>
      <c r="B343" s="27" t="s">
        <v>36</v>
      </c>
      <c r="C343" s="72">
        <v>1476.626</v>
      </c>
      <c r="D343" s="74">
        <f si="12" t="shared"/>
        <v>7</v>
      </c>
      <c r="E343" s="73">
        <v>176.45736563524395</v>
      </c>
      <c r="F343" s="63">
        <f si="13" t="shared"/>
        <v>13</v>
      </c>
    </row>
    <row r="344" spans="1:6">
      <c r="A344" s="97">
        <v>2020</v>
      </c>
      <c r="B344" s="27" t="s">
        <v>37</v>
      </c>
      <c r="C344" s="72">
        <v>698.65700000000004</v>
      </c>
      <c r="D344" s="74">
        <f si="12" t="shared"/>
        <v>24</v>
      </c>
      <c r="E344" s="73">
        <v>129.94706951857523</v>
      </c>
      <c r="F344" s="63">
        <f si="13" t="shared"/>
        <v>32</v>
      </c>
    </row>
    <row r="345" spans="1:6">
      <c r="A345" s="97">
        <v>2020</v>
      </c>
      <c r="B345" s="27" t="s">
        <v>38</v>
      </c>
      <c r="C345" s="72">
        <v>550.61900000000003</v>
      </c>
      <c r="D345" s="74">
        <f si="12" t="shared"/>
        <v>31</v>
      </c>
      <c r="E345" s="73">
        <v>139.00689856722065</v>
      </c>
      <c r="F345" s="63">
        <f si="13" t="shared"/>
        <v>27</v>
      </c>
    </row>
    <row r="346" spans="1:6">
      <c r="A346" s="97">
        <v>2020</v>
      </c>
      <c r="B346" s="27" t="s">
        <v>39</v>
      </c>
      <c r="C346" s="72">
        <v>1807.4649999999999</v>
      </c>
      <c r="D346" s="74">
        <f si="12" t="shared"/>
        <v>5</v>
      </c>
      <c r="E346" s="73">
        <v>219.54220009677604</v>
      </c>
      <c r="F346" s="63">
        <f si="13" t="shared"/>
        <v>8</v>
      </c>
    </row>
    <row r="347" spans="1:6">
      <c r="A347" s="97">
        <v>2020</v>
      </c>
      <c r="B347" s="27" t="s">
        <v>40</v>
      </c>
      <c r="C347" s="72">
        <v>240.92099999999999</v>
      </c>
      <c r="D347" s="74">
        <f si="12" t="shared"/>
        <v>45</v>
      </c>
      <c r="E347" s="73">
        <v>144.11991970186142</v>
      </c>
      <c r="F347" s="63">
        <f si="13" t="shared"/>
        <v>24</v>
      </c>
    </row>
    <row r="348" spans="1:6">
      <c r="A348" s="97">
        <v>2020</v>
      </c>
      <c r="B348" s="27" t="s">
        <v>41</v>
      </c>
      <c r="C348" s="72">
        <v>737.66700000000003</v>
      </c>
      <c r="D348" s="74">
        <f si="12" t="shared"/>
        <v>21</v>
      </c>
      <c r="E348" s="73">
        <v>350.37731188822863</v>
      </c>
      <c r="F348" s="63">
        <f si="13" t="shared"/>
        <v>5</v>
      </c>
    </row>
    <row r="349" spans="1:6">
      <c r="A349" s="97">
        <v>2020</v>
      </c>
      <c r="B349" s="27" t="s">
        <v>42</v>
      </c>
      <c r="C349" s="72">
        <v>310.66800000000001</v>
      </c>
      <c r="D349" s="74">
        <f si="12" t="shared"/>
        <v>42</v>
      </c>
      <c r="E349" s="73">
        <v>134.70128088625984</v>
      </c>
      <c r="F349" s="63">
        <f si="13" t="shared"/>
        <v>29</v>
      </c>
    </row>
    <row r="350" spans="1:6">
      <c r="A350" s="97">
        <v>2020</v>
      </c>
      <c r="B350" s="27" t="s">
        <v>43</v>
      </c>
      <c r="C350" s="72">
        <v>930.899</v>
      </c>
      <c r="D350" s="74">
        <f si="12" t="shared"/>
        <v>15</v>
      </c>
      <c r="E350" s="73">
        <v>138.3112421623849</v>
      </c>
      <c r="F350" s="63">
        <f si="13" t="shared"/>
        <v>28</v>
      </c>
    </row>
    <row r="351" spans="1:6">
      <c r="A351" s="97">
        <v>2020</v>
      </c>
      <c r="B351" s="27" t="s">
        <v>44</v>
      </c>
      <c r="C351" s="72">
        <v>4031.1509999999998</v>
      </c>
      <c r="D351" s="74">
        <f si="12" t="shared"/>
        <v>2</v>
      </c>
      <c r="E351" s="73">
        <v>116.92234051918074</v>
      </c>
      <c r="F351" s="63">
        <f si="13" t="shared"/>
        <v>40</v>
      </c>
    </row>
    <row r="352" spans="1:6">
      <c r="A352" s="97">
        <v>2020</v>
      </c>
      <c r="B352" s="27" t="s">
        <v>45</v>
      </c>
      <c r="C352" s="72">
        <v>382.52499999999998</v>
      </c>
      <c r="D352" s="74">
        <f si="12" t="shared"/>
        <v>39</v>
      </c>
      <c r="E352" s="73">
        <v>347.6690971687683</v>
      </c>
      <c r="F352" s="63">
        <f si="13" t="shared"/>
        <v>6</v>
      </c>
    </row>
    <row r="353" spans="1:6">
      <c r="A353" s="97">
        <v>2020</v>
      </c>
      <c r="B353" s="27" t="s">
        <v>46</v>
      </c>
      <c r="C353" s="72">
        <v>223.578</v>
      </c>
      <c r="D353" s="74">
        <f si="12" t="shared"/>
        <v>46</v>
      </c>
      <c r="E353" s="73">
        <v>129.87729790544816</v>
      </c>
      <c r="F353" s="63">
        <f si="13" t="shared"/>
        <v>33</v>
      </c>
    </row>
    <row r="354" spans="1:6">
      <c r="A354" s="97">
        <v>2020</v>
      </c>
      <c r="B354" s="27" t="s">
        <v>47</v>
      </c>
      <c r="C354" s="72">
        <v>1121.0219999999999</v>
      </c>
      <c r="D354" s="74">
        <f si="12" t="shared"/>
        <v>11</v>
      </c>
      <c r="E354" s="73">
        <v>96.920410819540521</v>
      </c>
      <c r="F354" s="63">
        <f si="13" t="shared"/>
        <v>47</v>
      </c>
    </row>
    <row r="355" spans="1:6">
      <c r="A355" s="97">
        <v>2020</v>
      </c>
      <c r="B355" s="27" t="s">
        <v>48</v>
      </c>
      <c r="C355" s="72">
        <v>746.79899999999998</v>
      </c>
      <c r="D355" s="74">
        <f si="12" t="shared"/>
        <v>20</v>
      </c>
      <c r="E355" s="73">
        <v>268.39365875088362</v>
      </c>
      <c r="F355" s="63">
        <f si="13" t="shared"/>
        <v>7</v>
      </c>
    </row>
    <row r="356" spans="1:6">
      <c r="A356" s="97">
        <v>2020</v>
      </c>
      <c r="B356" s="27" t="s">
        <v>49</v>
      </c>
      <c r="C356" s="72">
        <v>481.42200000000003</v>
      </c>
      <c r="D356" s="74">
        <f si="12" t="shared"/>
        <v>34</v>
      </c>
      <c r="E356" s="73">
        <v>140.63889721225209</v>
      </c>
      <c r="F356" s="63">
        <f si="13" t="shared"/>
        <v>26</v>
      </c>
    </row>
    <row r="357" spans="1:6">
      <c r="A357" s="97">
        <v>2020</v>
      </c>
      <c r="B357" s="27" t="s">
        <v>50</v>
      </c>
      <c r="C357" s="72">
        <v>828.88599999999997</v>
      </c>
      <c r="D357" s="74">
        <f si="12" t="shared"/>
        <v>17</v>
      </c>
      <c r="E357" s="73">
        <v>489.23552182452659</v>
      </c>
      <c r="F357" s="63">
        <f>IF(OR(E357="",$B357="District of Columbia"),"",COUNTIFS($A$2:$A$409,$A357,$E$2:$E$409,"&gt;"&amp;E357)+1)</f>
        <v>2</v>
      </c>
    </row>
    <row r="358" spans="1:6">
      <c r="A358" s="97">
        <v>2020</v>
      </c>
      <c r="B358" s="27" t="s">
        <v>51</v>
      </c>
      <c r="C358" s="72">
        <v>282.21600000000001</v>
      </c>
      <c r="D358" s="74">
        <f si="12" t="shared"/>
        <v>43</v>
      </c>
      <c r="F358" s="63" t="str">
        <f ref="F358:F409" si="14" t="shared">IF(OR(E358="",$B358="District of Columbia"),"",COUNTIFS($A$2:$A$409,$A358,$E$2:$E$409,"&gt;"&amp;E358)+1)</f>
        <v/>
      </c>
    </row>
    <row r="359" spans="1:6">
      <c r="A359" s="97">
        <v>2021</v>
      </c>
      <c r="B359" s="27" t="s">
        <v>1</v>
      </c>
      <c r="C359" s="72">
        <v>830.54899999999998</v>
      </c>
      <c r="D359" s="74">
        <f si="12" t="shared"/>
        <v>16</v>
      </c>
      <c r="E359" s="73">
        <v>164.47016404064598</v>
      </c>
      <c r="F359" s="63">
        <f si="14" t="shared"/>
        <v>18</v>
      </c>
    </row>
    <row r="360" spans="1:6">
      <c r="A360">
        <v>2021</v>
      </c>
      <c r="B360" s="27" t="s">
        <v>3</v>
      </c>
      <c r="C360" s="72">
        <v>548.91399999999999</v>
      </c>
      <c r="D360" s="74">
        <f si="12" t="shared"/>
        <v>30</v>
      </c>
      <c r="E360" s="73">
        <v>747.65385149731264</v>
      </c>
      <c r="F360" s="63">
        <f si="14" t="shared"/>
        <v>1</v>
      </c>
    </row>
    <row r="361" spans="1:6">
      <c r="A361">
        <v>2021</v>
      </c>
      <c r="B361" s="27" t="s">
        <v>4</v>
      </c>
      <c r="C361" s="72">
        <v>800.971</v>
      </c>
      <c r="D361" s="74">
        <f si="12" t="shared"/>
        <v>18</v>
      </c>
      <c r="E361" s="73">
        <v>110.25252044872886</v>
      </c>
      <c r="F361" s="63">
        <f si="14" t="shared"/>
        <v>43</v>
      </c>
    </row>
    <row r="362" spans="1:6">
      <c r="A362">
        <v>2021</v>
      </c>
      <c r="B362" s="27" t="s">
        <v>5</v>
      </c>
      <c r="C362" s="72">
        <v>566.78700000000003</v>
      </c>
      <c r="D362" s="74">
        <f si="12" t="shared"/>
        <v>28</v>
      </c>
      <c r="E362" s="73">
        <v>187.17442692203286</v>
      </c>
      <c r="F362" s="63">
        <f si="14" t="shared"/>
        <v>11</v>
      </c>
    </row>
    <row r="363" spans="1:6">
      <c r="A363">
        <v>2021</v>
      </c>
      <c r="B363" s="27" t="s">
        <v>6</v>
      </c>
      <c r="C363" s="72">
        <v>4017.989</v>
      </c>
      <c r="D363" s="74">
        <f si="12" t="shared"/>
        <v>2</v>
      </c>
      <c r="E363" s="73">
        <v>102.64900298497885</v>
      </c>
      <c r="F363" s="63">
        <f si="14" t="shared"/>
        <v>46</v>
      </c>
    </row>
    <row r="364" spans="1:6">
      <c r="A364">
        <v>2021</v>
      </c>
      <c r="B364" s="27" t="s">
        <v>7</v>
      </c>
      <c r="C364" s="72">
        <v>592.07600000000002</v>
      </c>
      <c r="D364" s="74">
        <f si="12" t="shared"/>
        <v>27</v>
      </c>
      <c r="E364" s="73">
        <v>101.8836242580615</v>
      </c>
      <c r="F364" s="63">
        <f si="14" t="shared"/>
        <v>47</v>
      </c>
    </row>
    <row r="365" spans="1:6">
      <c r="A365">
        <v>2021</v>
      </c>
      <c r="B365" s="27" t="s">
        <v>8</v>
      </c>
      <c r="C365" s="72">
        <v>549.84100000000001</v>
      </c>
      <c r="D365" s="74">
        <f si="12" t="shared"/>
        <v>29</v>
      </c>
      <c r="E365" s="73">
        <v>151.74913857460834</v>
      </c>
      <c r="F365" s="63">
        <f si="14" t="shared"/>
        <v>23</v>
      </c>
    </row>
    <row r="366" spans="1:6">
      <c r="A366">
        <v>2021</v>
      </c>
      <c r="B366" s="27" t="s">
        <v>9</v>
      </c>
      <c r="C366" s="72">
        <v>185.18299999999999</v>
      </c>
      <c r="D366" s="74">
        <f si="12" t="shared"/>
        <v>48</v>
      </c>
      <c r="E366" s="73">
        <v>184.29708391760806</v>
      </c>
      <c r="F366" s="63">
        <f si="14" t="shared"/>
        <v>12</v>
      </c>
    </row>
    <row r="367" spans="1:6">
      <c r="A367">
        <v>2021</v>
      </c>
      <c r="B367" s="27" t="s">
        <v>90</v>
      </c>
      <c r="C367" s="72">
        <v>174.67400000000001</v>
      </c>
      <c r="D367" s="74">
        <f si="12" t="shared"/>
        <v>51</v>
      </c>
      <c r="E367" s="73">
        <v>261.17875390069543</v>
      </c>
      <c r="F367" s="63">
        <f si="14" t="shared"/>
        <v>8</v>
      </c>
    </row>
    <row r="368" spans="1:6">
      <c r="A368">
        <v>2021</v>
      </c>
      <c r="B368" s="27" t="s">
        <v>10</v>
      </c>
      <c r="C368" s="72">
        <v>2074.1390000000001</v>
      </c>
      <c r="D368" s="74">
        <f si="12" t="shared"/>
        <v>3</v>
      </c>
      <c r="E368" s="73">
        <v>95.021643920953352</v>
      </c>
      <c r="F368" s="63">
        <f si="14" t="shared"/>
        <v>50</v>
      </c>
    </row>
    <row r="369" spans="1:6">
      <c r="A369">
        <v>2021</v>
      </c>
      <c r="B369" s="27" t="s">
        <v>11</v>
      </c>
      <c r="C369" s="72">
        <v>1413.5160000000001</v>
      </c>
      <c r="D369" s="74">
        <f si="12" t="shared"/>
        <v>8</v>
      </c>
      <c r="E369" s="73">
        <v>131.0263441078996</v>
      </c>
      <c r="F369" s="63">
        <f si="14" t="shared"/>
        <v>31</v>
      </c>
    </row>
    <row r="370" spans="1:6">
      <c r="A370">
        <v>2021</v>
      </c>
      <c r="B370" s="27" t="s">
        <v>12</v>
      </c>
      <c r="C370" s="72">
        <v>185.15600000000001</v>
      </c>
      <c r="D370" s="74">
        <f si="12" t="shared"/>
        <v>49</v>
      </c>
      <c r="E370" s="73">
        <v>127.94491809441152</v>
      </c>
      <c r="F370" s="63">
        <f si="14" t="shared"/>
        <v>35</v>
      </c>
    </row>
    <row r="371" spans="1:6">
      <c r="A371">
        <v>2021</v>
      </c>
      <c r="B371" s="27" t="s">
        <v>13</v>
      </c>
      <c r="C371" s="72">
        <v>313.11599999999999</v>
      </c>
      <c r="D371" s="74">
        <f si="12" t="shared"/>
        <v>41</v>
      </c>
      <c r="E371" s="73">
        <v>164.42456443632722</v>
      </c>
      <c r="F371" s="63">
        <f si="14" t="shared"/>
        <v>19</v>
      </c>
    </row>
    <row r="372" spans="1:6">
      <c r="A372">
        <v>2021</v>
      </c>
      <c r="B372" s="27" t="s">
        <v>14</v>
      </c>
      <c r="C372" s="72">
        <v>1556.425</v>
      </c>
      <c r="D372" s="74">
        <f si="12" t="shared"/>
        <v>6</v>
      </c>
      <c r="E372" s="73">
        <v>122.6838610491225</v>
      </c>
      <c r="F372" s="63">
        <f si="14" t="shared"/>
        <v>39</v>
      </c>
    </row>
    <row r="373" spans="1:6">
      <c r="A373">
        <v>2021</v>
      </c>
      <c r="B373" s="27" t="s">
        <v>15</v>
      </c>
      <c r="C373" s="72">
        <v>1043.1120000000001</v>
      </c>
      <c r="D373" s="74">
        <f si="12" t="shared"/>
        <v>13</v>
      </c>
      <c r="E373" s="73">
        <v>153.09416613879557</v>
      </c>
      <c r="F373" s="63">
        <f si="14" t="shared"/>
        <v>22</v>
      </c>
    </row>
    <row r="374" spans="1:6">
      <c r="A374">
        <v>2021</v>
      </c>
      <c r="B374" s="27" t="s">
        <v>70</v>
      </c>
      <c r="C374" s="72">
        <v>538.01300000000003</v>
      </c>
      <c r="D374" s="74">
        <f si="12" t="shared"/>
        <v>32</v>
      </c>
      <c r="E374" s="73">
        <v>168.2505709592146</v>
      </c>
      <c r="F374" s="63">
        <f si="14" t="shared"/>
        <v>15</v>
      </c>
    </row>
    <row r="375" spans="1:6">
      <c r="A375">
        <v>2021</v>
      </c>
      <c r="B375" s="27" t="s">
        <v>17</v>
      </c>
      <c r="C375" s="72">
        <v>413.69400000000002</v>
      </c>
      <c r="D375" s="74">
        <f si="12" t="shared"/>
        <v>36</v>
      </c>
      <c r="E375" s="73">
        <v>140.81177104089215</v>
      </c>
      <c r="F375" s="63">
        <f si="14" t="shared"/>
        <v>27</v>
      </c>
    </row>
    <row r="376" spans="1:6">
      <c r="A376">
        <v>2021</v>
      </c>
      <c r="B376" s="27" t="s">
        <v>18</v>
      </c>
      <c r="C376" s="72">
        <v>727.36800000000005</v>
      </c>
      <c r="D376" s="74">
        <f si="12" t="shared"/>
        <v>22</v>
      </c>
      <c r="E376" s="73">
        <v>161.40100639308355</v>
      </c>
      <c r="F376" s="63">
        <f si="14" t="shared"/>
        <v>20</v>
      </c>
    </row>
    <row r="377" spans="1:6">
      <c r="A377">
        <v>2021</v>
      </c>
      <c r="B377" s="27" t="s">
        <v>19</v>
      </c>
      <c r="C377" s="72">
        <v>768.33699999999999</v>
      </c>
      <c r="D377" s="74">
        <f si="12" t="shared"/>
        <v>19</v>
      </c>
      <c r="E377" s="73">
        <v>166.05159432542817</v>
      </c>
      <c r="F377" s="63">
        <f si="14" t="shared"/>
        <v>17</v>
      </c>
    </row>
    <row r="378" spans="1:6">
      <c r="A378">
        <v>2021</v>
      </c>
      <c r="B378" s="27" t="s">
        <v>20</v>
      </c>
      <c r="C378" s="72">
        <v>202.08</v>
      </c>
      <c r="D378" s="74">
        <f si="12" t="shared"/>
        <v>47</v>
      </c>
      <c r="E378" s="73">
        <v>146.72845216295224</v>
      </c>
      <c r="F378" s="63">
        <f si="14" t="shared"/>
        <v>24</v>
      </c>
    </row>
    <row r="379" spans="1:6">
      <c r="A379">
        <v>2021</v>
      </c>
      <c r="B379" s="27" t="s">
        <v>21</v>
      </c>
      <c r="C379" s="72">
        <v>657.86199999999997</v>
      </c>
      <c r="D379" s="74">
        <f si="12" t="shared"/>
        <v>26</v>
      </c>
      <c r="E379" s="73">
        <v>106.54308531227073</v>
      </c>
      <c r="F379" s="63">
        <f si="14" t="shared"/>
        <v>45</v>
      </c>
    </row>
    <row r="380" spans="1:6">
      <c r="A380">
        <v>2021</v>
      </c>
      <c r="B380" s="27" t="s">
        <v>22</v>
      </c>
      <c r="C380" s="72">
        <v>664.87800000000004</v>
      </c>
      <c r="D380" s="74">
        <f si="12" t="shared"/>
        <v>25</v>
      </c>
      <c r="E380" s="73">
        <v>95.122673537739161</v>
      </c>
      <c r="F380" s="63">
        <f si="14" t="shared"/>
        <v>49</v>
      </c>
    </row>
    <row r="381" spans="1:6">
      <c r="A381">
        <v>2021</v>
      </c>
      <c r="B381" s="27" t="s">
        <v>23</v>
      </c>
      <c r="C381" s="72">
        <v>1152.6110000000001</v>
      </c>
      <c r="D381" s="74">
        <f si="12" t="shared"/>
        <v>9</v>
      </c>
      <c r="E381" s="73">
        <v>114.83043991813103</v>
      </c>
      <c r="F381" s="63">
        <f si="14" t="shared"/>
        <v>41</v>
      </c>
    </row>
    <row r="382" spans="1:6">
      <c r="A382">
        <v>2021</v>
      </c>
      <c r="B382" s="27" t="s">
        <v>24</v>
      </c>
      <c r="C382" s="72">
        <v>713.851</v>
      </c>
      <c r="D382" s="74">
        <f si="12" t="shared"/>
        <v>23</v>
      </c>
      <c r="E382" s="73">
        <v>124.98548972760257</v>
      </c>
      <c r="F382" s="63">
        <f si="14" t="shared"/>
        <v>37</v>
      </c>
    </row>
    <row r="383" spans="1:6">
      <c r="A383">
        <v>2021</v>
      </c>
      <c r="B383" s="27" t="s">
        <v>25</v>
      </c>
      <c r="C383" s="72">
        <v>529.45899999999995</v>
      </c>
      <c r="D383" s="74">
        <f si="12" t="shared"/>
        <v>33</v>
      </c>
      <c r="E383" s="73">
        <v>179.50281836162767</v>
      </c>
      <c r="F383" s="63">
        <f si="14" t="shared"/>
        <v>13</v>
      </c>
    </row>
    <row r="384" spans="1:6">
      <c r="A384">
        <v>2021</v>
      </c>
      <c r="B384" s="27" t="s">
        <v>26</v>
      </c>
      <c r="C384" s="72">
        <v>1036.3620000000001</v>
      </c>
      <c r="D384" s="74">
        <f si="12" t="shared"/>
        <v>14</v>
      </c>
      <c r="E384" s="73">
        <v>167.97272790483618</v>
      </c>
      <c r="F384" s="63">
        <f si="14" t="shared"/>
        <v>16</v>
      </c>
    </row>
    <row r="385" spans="1:6">
      <c r="A385">
        <v>2021</v>
      </c>
      <c r="B385" s="27" t="s">
        <v>27</v>
      </c>
      <c r="C385" s="72">
        <v>449.161</v>
      </c>
      <c r="D385" s="74">
        <f si="12" t="shared"/>
        <v>35</v>
      </c>
      <c r="E385" s="73">
        <v>406.02968468496971</v>
      </c>
      <c r="F385" s="63">
        <f si="14" t="shared"/>
        <v>3</v>
      </c>
    </row>
    <row r="386" spans="1:6">
      <c r="A386">
        <v>2021</v>
      </c>
      <c r="B386" s="27" t="s">
        <v>28</v>
      </c>
      <c r="C386" s="72">
        <v>316.42200000000003</v>
      </c>
      <c r="D386" s="74">
        <f si="12" t="shared"/>
        <v>40</v>
      </c>
      <c r="E386" s="73">
        <v>161.14759257957763</v>
      </c>
      <c r="F386" s="63">
        <f si="14" t="shared"/>
        <v>21</v>
      </c>
    </row>
    <row r="387" spans="1:6">
      <c r="A387">
        <v>2021</v>
      </c>
      <c r="B387" s="27" t="s">
        <v>29</v>
      </c>
      <c r="C387" s="72">
        <v>397.51600000000002</v>
      </c>
      <c r="D387" s="74">
        <f ref="D387:D409" si="15" t="shared">IF(OR(C387="",B387="District of Columbia"),"",COUNTIFS($A:$A,A387,$C:$C,"&gt;"&amp;C387)+1)</f>
        <v>38</v>
      </c>
      <c r="E387" s="73">
        <v>126.3398637554896</v>
      </c>
      <c r="F387" s="63">
        <f si="14" t="shared"/>
        <v>36</v>
      </c>
    </row>
    <row r="388" spans="1:6">
      <c r="A388">
        <v>2021</v>
      </c>
      <c r="B388" s="27" t="s">
        <v>30</v>
      </c>
      <c r="C388" s="72">
        <v>180.875</v>
      </c>
      <c r="D388" s="74">
        <f si="15" t="shared"/>
        <v>50</v>
      </c>
      <c r="E388" s="73">
        <v>130.35989059498885</v>
      </c>
      <c r="F388" s="63">
        <f si="14" t="shared"/>
        <v>32</v>
      </c>
    </row>
    <row r="389" spans="1:6">
      <c r="A389">
        <v>2021</v>
      </c>
      <c r="B389" s="27" t="s">
        <v>31</v>
      </c>
      <c r="C389" s="72">
        <v>1093.04</v>
      </c>
      <c r="D389" s="74">
        <f si="15" t="shared"/>
        <v>12</v>
      </c>
      <c r="E389" s="73">
        <v>117.93748376800464</v>
      </c>
      <c r="F389" s="63">
        <f si="14" t="shared"/>
        <v>40</v>
      </c>
    </row>
    <row r="390" spans="1:6">
      <c r="A390">
        <v>2021</v>
      </c>
      <c r="B390" s="27" t="s">
        <v>32</v>
      </c>
      <c r="C390" s="72">
        <v>402.01400000000001</v>
      </c>
      <c r="D390" s="74">
        <f si="15" t="shared"/>
        <v>37</v>
      </c>
      <c r="E390" s="73">
        <v>189.92694681333052</v>
      </c>
      <c r="F390" s="63">
        <f si="14" t="shared"/>
        <v>10</v>
      </c>
    </row>
    <row r="391" spans="1:6">
      <c r="A391">
        <v>2021</v>
      </c>
      <c r="B391" s="27" t="s">
        <v>33</v>
      </c>
      <c r="C391" s="72">
        <v>1837.557</v>
      </c>
      <c r="D391" s="74">
        <f si="15" t="shared"/>
        <v>4</v>
      </c>
      <c r="E391" s="73">
        <v>92.537214669405387</v>
      </c>
      <c r="F391" s="63">
        <f si="14" t="shared"/>
        <v>51</v>
      </c>
    </row>
    <row r="392" spans="1:6">
      <c r="A392">
        <v>2021</v>
      </c>
      <c r="B392" s="27" t="s">
        <v>34</v>
      </c>
      <c r="C392" s="72">
        <v>1141.7460000000001</v>
      </c>
      <c r="D392" s="74">
        <f si="15" t="shared"/>
        <v>10</v>
      </c>
      <c r="E392" s="73">
        <v>108.05966561248773</v>
      </c>
      <c r="F392" s="63">
        <f si="14" t="shared"/>
        <v>44</v>
      </c>
    </row>
    <row r="393" spans="1:6">
      <c r="A393">
        <v>2021</v>
      </c>
      <c r="B393" s="27" t="s">
        <v>35</v>
      </c>
      <c r="C393" s="72">
        <v>271.78500000000003</v>
      </c>
      <c r="D393" s="74">
        <f si="15" t="shared"/>
        <v>44</v>
      </c>
      <c r="E393" s="73">
        <v>349.36768414801253</v>
      </c>
      <c r="F393" s="63">
        <f si="14" t="shared"/>
        <v>4</v>
      </c>
    </row>
    <row r="394" spans="1:6">
      <c r="A394">
        <v>2021</v>
      </c>
      <c r="B394" s="27" t="s">
        <v>36</v>
      </c>
      <c r="C394" s="72">
        <v>1467.395</v>
      </c>
      <c r="D394" s="74">
        <f si="15" t="shared"/>
        <v>7</v>
      </c>
      <c r="E394" s="73">
        <v>124.73243297415189</v>
      </c>
      <c r="F394" s="63">
        <f si="14" t="shared"/>
        <v>38</v>
      </c>
    </row>
    <row r="395" spans="1:6">
      <c r="A395">
        <v>2021</v>
      </c>
      <c r="B395" s="27" t="s">
        <v>37</v>
      </c>
      <c r="C395" s="72">
        <v>694.28899999999999</v>
      </c>
      <c r="D395" s="74">
        <f si="15" t="shared"/>
        <v>24</v>
      </c>
      <c r="E395" s="73">
        <v>173.95386128319001</v>
      </c>
      <c r="F395" s="63">
        <f si="14" t="shared"/>
        <v>14</v>
      </c>
    </row>
    <row r="396" spans="1:6">
      <c r="A396">
        <v>2021</v>
      </c>
      <c r="B396" s="27" t="s">
        <v>38</v>
      </c>
      <c r="C396" s="72">
        <v>547.17700000000002</v>
      </c>
      <c r="D396" s="74">
        <f si="15" t="shared"/>
        <v>31</v>
      </c>
      <c r="E396" s="73">
        <v>128.55693241619895</v>
      </c>
      <c r="F396" s="63">
        <f si="14" t="shared"/>
        <v>34</v>
      </c>
    </row>
    <row r="397" spans="1:6">
      <c r="A397">
        <v>2021</v>
      </c>
      <c r="B397" s="27" t="s">
        <v>39</v>
      </c>
      <c r="C397" s="72">
        <v>1796.1659999999999</v>
      </c>
      <c r="D397" s="74">
        <f si="15" t="shared"/>
        <v>5</v>
      </c>
      <c r="E397" s="73">
        <v>138.03856868463322</v>
      </c>
      <c r="F397" s="63">
        <f si="14" t="shared"/>
        <v>29</v>
      </c>
    </row>
    <row r="398" spans="1:6">
      <c r="A398">
        <v>2021</v>
      </c>
      <c r="B398" s="27" t="s">
        <v>40</v>
      </c>
      <c r="C398" s="72">
        <v>239.41499999999999</v>
      </c>
      <c r="D398" s="74">
        <f si="15" t="shared"/>
        <v>45</v>
      </c>
      <c r="E398" s="73">
        <v>218.24819847126443</v>
      </c>
      <c r="F398" s="63">
        <f si="14" t="shared"/>
        <v>9</v>
      </c>
    </row>
    <row r="399" spans="1:6">
      <c r="A399">
        <v>2021</v>
      </c>
      <c r="B399" s="27" t="s">
        <v>41</v>
      </c>
      <c r="C399" s="72">
        <v>733.05600000000004</v>
      </c>
      <c r="D399" s="74">
        <f si="15" t="shared"/>
        <v>21</v>
      </c>
      <c r="E399" s="73">
        <v>141.15510355140677</v>
      </c>
      <c r="F399" s="63">
        <f si="14" t="shared"/>
        <v>26</v>
      </c>
    </row>
    <row r="400" spans="1:6">
      <c r="A400">
        <v>2021</v>
      </c>
      <c r="B400" s="27" t="s">
        <v>42</v>
      </c>
      <c r="C400" s="72">
        <v>308.726</v>
      </c>
      <c r="D400" s="74">
        <f si="15" t="shared"/>
        <v>42</v>
      </c>
      <c r="E400" s="73">
        <v>344.49721256377182</v>
      </c>
      <c r="F400" s="63">
        <f si="14" t="shared"/>
        <v>5</v>
      </c>
    </row>
    <row r="401" spans="1:6">
      <c r="A401">
        <v>2021</v>
      </c>
      <c r="B401" s="27" t="s">
        <v>43</v>
      </c>
      <c r="C401" s="72">
        <v>925.08</v>
      </c>
      <c r="D401" s="74">
        <f si="15" t="shared"/>
        <v>15</v>
      </c>
      <c r="E401" s="73">
        <v>132.75450676924856</v>
      </c>
      <c r="F401" s="63">
        <f si="14" t="shared"/>
        <v>30</v>
      </c>
    </row>
    <row r="402" spans="1:6">
      <c r="A402">
        <v>2021</v>
      </c>
      <c r="B402" s="27" t="s">
        <v>44</v>
      </c>
      <c r="C402" s="72">
        <v>4270.384</v>
      </c>
      <c r="D402" s="74">
        <f si="15" t="shared"/>
        <v>1</v>
      </c>
      <c r="E402" s="73">
        <v>144.47050468515977</v>
      </c>
      <c r="F402" s="63">
        <f si="14" t="shared"/>
        <v>25</v>
      </c>
    </row>
    <row r="403" spans="1:6">
      <c r="A403">
        <v>2021</v>
      </c>
      <c r="B403" s="27" t="s">
        <v>45</v>
      </c>
      <c r="C403" s="72">
        <v>380.13400000000001</v>
      </c>
      <c r="D403" s="74">
        <f si="15" t="shared"/>
        <v>39</v>
      </c>
      <c r="E403" s="73">
        <v>113.84280795528633</v>
      </c>
      <c r="F403" s="63">
        <f si="14" t="shared"/>
        <v>42</v>
      </c>
    </row>
    <row r="404" spans="1:6">
      <c r="A404">
        <v>2021</v>
      </c>
      <c r="B404" s="27" t="s">
        <v>46</v>
      </c>
      <c r="C404" s="72">
        <v>222.18</v>
      </c>
      <c r="D404" s="74">
        <f si="15" t="shared"/>
        <v>46</v>
      </c>
      <c r="E404" s="73">
        <v>343.41517098112439</v>
      </c>
      <c r="F404" s="63">
        <f si="14" t="shared"/>
        <v>6</v>
      </c>
    </row>
    <row r="405" spans="1:6">
      <c r="A405">
        <v>2021</v>
      </c>
      <c r="B405" s="27" t="s">
        <v>47</v>
      </c>
      <c r="C405" s="72">
        <v>1114.0139999999999</v>
      </c>
      <c r="D405" s="74">
        <f si="15" t="shared"/>
        <v>11</v>
      </c>
      <c r="E405" s="73">
        <v>128.67818325783884</v>
      </c>
      <c r="F405" s="63">
        <f si="14" t="shared"/>
        <v>33</v>
      </c>
    </row>
    <row r="406" spans="1:6">
      <c r="A406">
        <v>2021</v>
      </c>
      <c r="B406" s="27" t="s">
        <v>48</v>
      </c>
      <c r="C406" s="72">
        <v>742.13</v>
      </c>
      <c r="D406" s="74">
        <f si="15" t="shared"/>
        <v>20</v>
      </c>
      <c r="E406" s="73">
        <v>95.873200835320119</v>
      </c>
      <c r="F406" s="63">
        <f si="14" t="shared"/>
        <v>48</v>
      </c>
    </row>
    <row r="407" spans="1:6">
      <c r="A407">
        <v>2021</v>
      </c>
      <c r="B407" s="27" t="s">
        <v>49</v>
      </c>
      <c r="C407" s="72">
        <v>478.41300000000001</v>
      </c>
      <c r="D407" s="74">
        <f si="15" t="shared"/>
        <v>34</v>
      </c>
      <c r="E407" s="73">
        <v>267.93953154420603</v>
      </c>
      <c r="F407" s="63">
        <f si="14" t="shared"/>
        <v>7</v>
      </c>
    </row>
    <row r="408" spans="1:6">
      <c r="A408">
        <v>2021</v>
      </c>
      <c r="B408" s="27" t="s">
        <v>50</v>
      </c>
      <c r="C408" s="72">
        <v>823.70399999999995</v>
      </c>
      <c r="D408" s="74">
        <f si="15" t="shared"/>
        <v>17</v>
      </c>
      <c r="E408" s="73">
        <v>140.08330809283717</v>
      </c>
      <c r="F408" s="63">
        <f si="14" t="shared"/>
        <v>28</v>
      </c>
    </row>
    <row r="409" spans="1:6">
      <c r="A409">
        <v>2021</v>
      </c>
      <c r="B409" s="27" t="s">
        <v>51</v>
      </c>
      <c r="C409" s="72">
        <v>280.45100000000002</v>
      </c>
      <c r="D409" s="74">
        <f si="15" t="shared"/>
        <v>43</v>
      </c>
      <c r="E409" s="73">
        <v>483.96760560706701</v>
      </c>
      <c r="F409" s="63">
        <f si="14" t="shared"/>
        <v>2</v>
      </c>
    </row>
  </sheetData>
  <printOptions horizontalCentered="1"/>
  <pageMargins bottom="0.75" footer="0.5" header="0.5" left="0.2" right="0.2" top="0.75"/>
  <pageSetup horizontalDpi="4294967292" orientation="portrait" r:id="rId1"/>
  <headerFooter alignWithMargins="0">
    <oddFooter xml:space="preserve">&amp;C&amp;8Iowa LSA Staff Contact:  Adam Broich (515-281-8223)
&amp;Uadam.broich@legis.iowa.gov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Data</vt:lpstr>
      <vt:lpstr>census data</vt:lpstr>
      <vt:lpstr>Notes</vt:lpstr>
      <vt:lpstr>Data!Print_Area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2007-01-12T16:20:19Z</dcterms:created>
  <dc:creator>Thompson, Megan [LEGIS]</dc:creator>
  <cp:lastModifiedBy>Wagenhofer, Maria [LEGIS]</cp:lastModifiedBy>
  <cp:lastPrinted>2023-08-15T14:09:40Z</cp:lastPrinted>
  <dcterms:modified xsi:type="dcterms:W3CDTF">2023-08-15T14:13:48Z</dcterms:modified>
</cp:coreProperties>
</file>