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402"/>
  <workbookPr/>
  <mc:AlternateContent>
    <mc:Choice Requires="x15">
      <x15ac:absPath xmlns:x15ac="http://schemas.microsoft.com/office/spreadsheetml/2010/11/ac" url="C:\Users\evan.johnson\AppData\Local\linc\"/>
    </mc:Choice>
  </mc:AlternateContent>
  <xr:revisionPtr documentId="13_ncr:1_{100AAFAC-A731-443D-84CB-39CC7B4DD8B2}" revIDLastSave="0" xr10:uidLastSave="{00000000-0000-0000-0000-000000000000}" xr6:coauthVersionLast="36" xr6:coauthVersionMax="47"/>
  <bookViews>
    <workbookView tabRatio="601" windowHeight="15525" windowWidth="29040" xWindow="-120" xr2:uid="{00000000-000D-0000-FFFF-FFFF00000000}" yWindow="-120" activeTab="0"/>
  </bookViews>
  <sheets>
    <sheet name="Data" r:id="rId4" sheetId="6"/>
  </sheets>
  <calcPr calcId="191029"/>
</workbook>
</file>

<file path=xl/sharedStrings.xml><?xml version="1.0" encoding="utf-8"?>
<sst xmlns="http://schemas.openxmlformats.org/spreadsheetml/2006/main" count="1855" uniqueCount="270">
  <si>
    <t>Wholesale Trade</t>
  </si>
  <si>
    <t>Retail Trade</t>
  </si>
  <si>
    <t>Government</t>
  </si>
  <si>
    <t>Manufacturing</t>
  </si>
  <si>
    <t>Other Industries</t>
  </si>
  <si>
    <t>Total</t>
  </si>
  <si>
    <t>Amount</t>
  </si>
  <si>
    <t>Department/Source</t>
  </si>
  <si>
    <t>Annual</t>
  </si>
  <si>
    <t>Source if Website - URL</t>
  </si>
  <si>
    <t>Quarterly</t>
  </si>
  <si>
    <t>Frequency Released</t>
  </si>
  <si>
    <t>Monthly</t>
  </si>
  <si>
    <t>Notes</t>
  </si>
  <si>
    <t>Variable</t>
  </si>
  <si>
    <t>Gross State Product by Iowa Industry</t>
  </si>
  <si>
    <t>Ag., Forest., Fish., and Hunting</t>
  </si>
  <si>
    <t>Professional and Business Services</t>
  </si>
  <si>
    <t>Note:  Numbers may not add due to rounding.</t>
  </si>
  <si>
    <t>Finance, Insurance
Real Estate, Rental, and Leasing</t>
  </si>
  <si>
    <t>Educational Services, 
Health Care, and Social Assistance</t>
  </si>
  <si>
    <t>Gross domestic product (GDP) by state (millions of current dollars)</t>
  </si>
  <si>
    <t>Levels</t>
  </si>
  <si>
    <t>Bureau of Economic Analysis</t>
  </si>
  <si>
    <t/>
  </si>
  <si>
    <t>Fips</t>
  </si>
  <si>
    <t>Area</t>
  </si>
  <si>
    <t>IndCode</t>
  </si>
  <si>
    <t>Industry</t>
  </si>
  <si>
    <t>2017</t>
  </si>
  <si>
    <t>19000</t>
  </si>
  <si>
    <t>Iowa</t>
  </si>
  <si>
    <t>1</t>
  </si>
  <si>
    <t>All industry total</t>
  </si>
  <si>
    <t>2</t>
  </si>
  <si>
    <t xml:space="preserve">  Private industries</t>
  </si>
  <si>
    <t>3</t>
  </si>
  <si>
    <t xml:space="preserve">    Agriculture, forestry, fishing, and hunting</t>
  </si>
  <si>
    <t>4</t>
  </si>
  <si>
    <t xml:space="preserve">      Farms</t>
  </si>
  <si>
    <t>(NA)</t>
  </si>
  <si>
    <t>5</t>
  </si>
  <si>
    <t xml:space="preserve">      Forestry, fishing, and related activities</t>
  </si>
  <si>
    <t>6</t>
  </si>
  <si>
    <t xml:space="preserve">    Mining, quarrying, and oil and gas extraction</t>
  </si>
  <si>
    <t>7</t>
  </si>
  <si>
    <t xml:space="preserve">      Oil and gas extraction</t>
  </si>
  <si>
    <t>8</t>
  </si>
  <si>
    <t xml:space="preserve">      Mining (except oil and gas)</t>
  </si>
  <si>
    <t>9</t>
  </si>
  <si>
    <t xml:space="preserve">      Support activities for mining</t>
  </si>
  <si>
    <t>10</t>
  </si>
  <si>
    <t xml:space="preserve">    Utilities</t>
  </si>
  <si>
    <t>11</t>
  </si>
  <si>
    <t xml:space="preserve">    Construction</t>
  </si>
  <si>
    <t>12</t>
  </si>
  <si>
    <t xml:space="preserve">    Manufacturing</t>
  </si>
  <si>
    <t>13</t>
  </si>
  <si>
    <t xml:space="preserve">      Durable goods manufacturing</t>
  </si>
  <si>
    <t>14</t>
  </si>
  <si>
    <t xml:space="preserve">        Wood product manufacturing</t>
  </si>
  <si>
    <t>15</t>
  </si>
  <si>
    <t xml:space="preserve">        Nonmetallic mineral product manufacturing</t>
  </si>
  <si>
    <t>16</t>
  </si>
  <si>
    <t xml:space="preserve">        Primary metal manufacturing</t>
  </si>
  <si>
    <t>17</t>
  </si>
  <si>
    <t xml:space="preserve">        Fabricated metal product manufacturing</t>
  </si>
  <si>
    <t>18</t>
  </si>
  <si>
    <t xml:space="preserve">        Machinery manufacturing</t>
  </si>
  <si>
    <t>19</t>
  </si>
  <si>
    <t xml:space="preserve">        Computer and electronic product manufacturing</t>
  </si>
  <si>
    <t>20</t>
  </si>
  <si>
    <t xml:space="preserve">        Electrical equipment, appliance, and component manufacturing</t>
  </si>
  <si>
    <t>21</t>
  </si>
  <si>
    <t xml:space="preserve">        Motor vehicles, bodies and trailers, and parts manufacturing</t>
  </si>
  <si>
    <t>22</t>
  </si>
  <si>
    <t xml:space="preserve">        Other transportation equipment manufacturing</t>
  </si>
  <si>
    <t>23</t>
  </si>
  <si>
    <t xml:space="preserve">        Furniture and related product manufacturing</t>
  </si>
  <si>
    <t>24</t>
  </si>
  <si>
    <t xml:space="preserve">        Miscellaneous manufacturing</t>
  </si>
  <si>
    <t>25</t>
  </si>
  <si>
    <t xml:space="preserve">      Nondurable goods manufacturing</t>
  </si>
  <si>
    <t>26</t>
  </si>
  <si>
    <t xml:space="preserve">        Food and beverage and tobacco products manufacturing</t>
  </si>
  <si>
    <t>27</t>
  </si>
  <si>
    <t xml:space="preserve">        Textile mills and textile product mills</t>
  </si>
  <si>
    <t>28</t>
  </si>
  <si>
    <t xml:space="preserve">        Apparel, leather, and allied product manufacturing</t>
  </si>
  <si>
    <t>29</t>
  </si>
  <si>
    <t xml:space="preserve">        Paper manufacturing</t>
  </si>
  <si>
    <t>30</t>
  </si>
  <si>
    <t xml:space="preserve">        Printing and related support activities</t>
  </si>
  <si>
    <t>31</t>
  </si>
  <si>
    <t xml:space="preserve">        Petroleum and coal products manufacturing</t>
  </si>
  <si>
    <t>32</t>
  </si>
  <si>
    <t xml:space="preserve">        Chemical manufacturing</t>
  </si>
  <si>
    <t>33</t>
  </si>
  <si>
    <t xml:space="preserve">        Plastics and rubber products manufacturing</t>
  </si>
  <si>
    <t>34</t>
  </si>
  <si>
    <t xml:space="preserve">    Wholesale trade</t>
  </si>
  <si>
    <t>35</t>
  </si>
  <si>
    <t xml:space="preserve">    Retail trade</t>
  </si>
  <si>
    <t>36</t>
  </si>
  <si>
    <t xml:space="preserve">    Transportation and warehousing</t>
  </si>
  <si>
    <t>37</t>
  </si>
  <si>
    <t xml:space="preserve">      Air transportation</t>
  </si>
  <si>
    <t>38</t>
  </si>
  <si>
    <t xml:space="preserve">      Rail transportation</t>
  </si>
  <si>
    <t>39</t>
  </si>
  <si>
    <t xml:space="preserve">      Water transportation</t>
  </si>
  <si>
    <t>40</t>
  </si>
  <si>
    <t xml:space="preserve">      Truck transportation</t>
  </si>
  <si>
    <t>41</t>
  </si>
  <si>
    <t xml:space="preserve">      Transit and ground passenger transportation</t>
  </si>
  <si>
    <t>42</t>
  </si>
  <si>
    <t xml:space="preserve">      Pipeline transportation</t>
  </si>
  <si>
    <t>43</t>
  </si>
  <si>
    <t xml:space="preserve">      Other transportation and support activities</t>
  </si>
  <si>
    <t>44</t>
  </si>
  <si>
    <t xml:space="preserve">      Warehousing and storage</t>
  </si>
  <si>
    <t>45</t>
  </si>
  <si>
    <t xml:space="preserve">    Information</t>
  </si>
  <si>
    <t>46</t>
  </si>
  <si>
    <t xml:space="preserve">      Publishing industries (except Internet)</t>
  </si>
  <si>
    <t>47</t>
  </si>
  <si>
    <t xml:space="preserve">      Motion picture and sound recording industries</t>
  </si>
  <si>
    <t>48</t>
  </si>
  <si>
    <t xml:space="preserve">      Broadcasting (except Internet) and telecommunications</t>
  </si>
  <si>
    <t>49</t>
  </si>
  <si>
    <t xml:space="preserve">      Data processing, hosting, and other information services</t>
  </si>
  <si>
    <t>50</t>
  </si>
  <si>
    <t xml:space="preserve">    Finance, insurance, real estate, rental, and leasing</t>
  </si>
  <si>
    <t>51</t>
  </si>
  <si>
    <t xml:space="preserve">      Finance and insurance</t>
  </si>
  <si>
    <t>52</t>
  </si>
  <si>
    <t xml:space="preserve">        Monetary Authorities- central bank, credit intermediation, and related services</t>
  </si>
  <si>
    <t>53</t>
  </si>
  <si>
    <t xml:space="preserve">        Securities, commodity contracts, and other financial investments and related activities</t>
  </si>
  <si>
    <t>54</t>
  </si>
  <si>
    <t xml:space="preserve">        Insurance carriers and related activities</t>
  </si>
  <si>
    <t>55</t>
  </si>
  <si>
    <t xml:space="preserve">        Funds, trusts, and other financial vehicles</t>
  </si>
  <si>
    <t>56</t>
  </si>
  <si>
    <t xml:space="preserve">      Real estate and rental and leasing</t>
  </si>
  <si>
    <t>57</t>
  </si>
  <si>
    <t xml:space="preserve">        Real estate</t>
  </si>
  <si>
    <t>58</t>
  </si>
  <si>
    <t xml:space="preserve">        Rental and leasing services and lessors of nonfinancial intangible assets</t>
  </si>
  <si>
    <t>59</t>
  </si>
  <si>
    <t xml:space="preserve">    Professional and business services</t>
  </si>
  <si>
    <t>60</t>
  </si>
  <si>
    <t xml:space="preserve">      Professional, scientific, and technical services</t>
  </si>
  <si>
    <t>61</t>
  </si>
  <si>
    <t xml:space="preserve">        Legal services</t>
  </si>
  <si>
    <t>62</t>
  </si>
  <si>
    <t xml:space="preserve">        Computer systems design and related services</t>
  </si>
  <si>
    <t>63</t>
  </si>
  <si>
    <t xml:space="preserve">        Miscellaneous professional, scientific, and technical services</t>
  </si>
  <si>
    <t>64</t>
  </si>
  <si>
    <t xml:space="preserve">      Management of companies and enterprises</t>
  </si>
  <si>
    <t>65</t>
  </si>
  <si>
    <t xml:space="preserve">      Administrative and support and waste management and remediation services</t>
  </si>
  <si>
    <t>66</t>
  </si>
  <si>
    <t xml:space="preserve">        Administrative and support services</t>
  </si>
  <si>
    <t>67</t>
  </si>
  <si>
    <t xml:space="preserve">        Waste management and remediation services</t>
  </si>
  <si>
    <t>68</t>
  </si>
  <si>
    <t xml:space="preserve">    Educational services, health care, and social assistance</t>
  </si>
  <si>
    <t>69</t>
  </si>
  <si>
    <t xml:space="preserve">      Educational services</t>
  </si>
  <si>
    <t>70</t>
  </si>
  <si>
    <t xml:space="preserve">      Health care and social assistance</t>
  </si>
  <si>
    <t>71</t>
  </si>
  <si>
    <t xml:space="preserve">        Ambulatory health care services</t>
  </si>
  <si>
    <t>72</t>
  </si>
  <si>
    <t xml:space="preserve">        Hospitals, nursing, and residential care facilities</t>
  </si>
  <si>
    <t>73</t>
  </si>
  <si>
    <t xml:space="preserve">        Social assistance</t>
  </si>
  <si>
    <t>74</t>
  </si>
  <si>
    <t xml:space="preserve">    Arts, entertainment, recreation, accommodation, and food services</t>
  </si>
  <si>
    <t>75</t>
  </si>
  <si>
    <t xml:space="preserve">      Arts, entertainment, and recreation</t>
  </si>
  <si>
    <t>76</t>
  </si>
  <si>
    <t xml:space="preserve">        Performing arts, spectator sports, museums, and related activities</t>
  </si>
  <si>
    <t>77</t>
  </si>
  <si>
    <t xml:space="preserve">        Amusement, gambling, and recreation industries</t>
  </si>
  <si>
    <t>78</t>
  </si>
  <si>
    <t xml:space="preserve">      Accommodation and food services</t>
  </si>
  <si>
    <t>79</t>
  </si>
  <si>
    <t xml:space="preserve">        Accommodation</t>
  </si>
  <si>
    <t>80</t>
  </si>
  <si>
    <t xml:space="preserve">        Food services and drinking places</t>
  </si>
  <si>
    <t>81</t>
  </si>
  <si>
    <t xml:space="preserve">    Other services (except government and government enterprises)</t>
  </si>
  <si>
    <t>82</t>
  </si>
  <si>
    <t xml:space="preserve">  Government and government enterprises</t>
  </si>
  <si>
    <t>83</t>
  </si>
  <si>
    <t xml:space="preserve">    Federal civilian</t>
  </si>
  <si>
    <t>84</t>
  </si>
  <si>
    <t xml:space="preserve">    Military</t>
  </si>
  <si>
    <t>85</t>
  </si>
  <si>
    <t xml:space="preserve">    State and local</t>
  </si>
  <si>
    <t>86</t>
  </si>
  <si>
    <t>Addenda:</t>
  </si>
  <si>
    <t>Natural resources and mining</t>
  </si>
  <si>
    <t>87</t>
  </si>
  <si>
    <t>Trade</t>
  </si>
  <si>
    <t>88</t>
  </si>
  <si>
    <t>Transportation and utilities</t>
  </si>
  <si>
    <t>89</t>
  </si>
  <si>
    <t>Private goods-producing industries</t>
  </si>
  <si>
    <t>90</t>
  </si>
  <si>
    <t>Private services-providing industries</t>
  </si>
  <si>
    <t>Legend / Footnotes:</t>
  </si>
  <si>
    <t>1/ The private goods-producing industries consist of agriculture, forestry, fishing, and hunting; mining; construction; and manufacturing.</t>
  </si>
  <si>
    <t>2/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</si>
  <si>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Note-- NAICS Industry detail is based on the 2007 North American Industry Classification System (NAICS).</t>
  </si>
  <si>
    <t>(NA) Not available.</t>
  </si>
  <si>
    <t>Note-- Per capita real GDP statistics for 2010-2017 reflect Census Bureau midyear population estimates available as of December 2017.</t>
  </si>
  <si>
    <t xml:space="preserve">  Last updated: May 4, 2018 -- new statistics for 2017; revised statistics for 2010-2016.</t>
  </si>
  <si>
    <t>SAGDP2N Gross domestic product (GDP) by state 1/</t>
  </si>
  <si>
    <t>Current Dollars</t>
  </si>
  <si>
    <t>State or DC</t>
  </si>
  <si>
    <t>GeoFips</t>
  </si>
  <si>
    <t>GeoName</t>
  </si>
  <si>
    <t>LineCode</t>
  </si>
  <si>
    <t>Description</t>
  </si>
  <si>
    <t>2018</t>
  </si>
  <si>
    <t xml:space="preserve">        Food and beverage and tobacco product manufacturing</t>
  </si>
  <si>
    <t xml:space="preserve">        Hospitals</t>
  </si>
  <si>
    <t xml:space="preserve">        Nursing and residential care facilities</t>
  </si>
  <si>
    <t>Private goods-producing industries 2/</t>
  </si>
  <si>
    <t>91</t>
  </si>
  <si>
    <t>Private services-providing industries 3/</t>
  </si>
  <si>
    <t>1/ Gross Domestic Product (GDP) is in millions of current dollars (not adjusted for inflation). Industry detail is based on the 2012 North American Industry Classification System (NAICS). Calculations are performed on unrounded data.</t>
  </si>
  <si>
    <t>2/ The private goods-producing industries consist of agriculture, forestry, fishing, and hunting; mining; construction; and manufacturing.</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</si>
  <si>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</si>
  <si>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 xml:space="preserve">  Last updated: May 1, 2019-- new statistics for 2018; revised statistics for 2015-2017.</t>
  </si>
  <si>
    <t>Annual Gross Domestic Product (GDP) By State</t>
  </si>
  <si>
    <t>GDP in current dollars (SAGDP2)</t>
  </si>
  <si>
    <t>NAICS (1997 - forwar)</t>
  </si>
  <si>
    <t>Select Year</t>
  </si>
  <si>
    <t>Finance, Insurance, 
Real Estate, Rental, and Leasing</t>
  </si>
  <si>
    <t>Percent Total</t>
  </si>
  <si>
    <t>(Two Years  ie 2018-2019)</t>
  </si>
  <si>
    <t>(Millions of current dollars)</t>
  </si>
  <si>
    <t>2019</t>
  </si>
  <si>
    <t xml:space="preserve">    Agriculture, forestry, fishing and hunting</t>
  </si>
  <si>
    <t>92</t>
  </si>
  <si>
    <t>2/ The private goods-producing industries consist of agriculture, forestry, fishing, and hunting; mining, quarrying, and oil and gas extraction; construction; and manufacturing.</t>
  </si>
  <si>
    <t xml:space="preserve">  Last updated: April 7, 2020-- new statistics for 2019.</t>
  </si>
  <si>
    <t>Move download tab to this file</t>
  </si>
  <si>
    <t>Copy and paste formula area from prior year and change dates at top</t>
  </si>
  <si>
    <t>On data tab copy over prior year and update Vlookup</t>
  </si>
  <si>
    <t>On Factbook tab update cells to correct column by advancing the column lettter by one</t>
  </si>
  <si>
    <t>Agriculture, Forestry, Fishing, and Hunting</t>
  </si>
  <si>
    <t>(millions of current dollars)</t>
  </si>
  <si>
    <t>2020</t>
  </si>
  <si>
    <t>Manufacturing and information</t>
  </si>
  <si>
    <t xml:space="preserve">  Last updated: October 1, 2021-- revised statistics for 1997-2020.</t>
  </si>
  <si>
    <t>2021</t>
  </si>
  <si>
    <t>Educational Services, Health Care, and Social Assistance</t>
  </si>
  <si>
    <t>Finance, Insurance, Real Estate, Rental, and Leasing</t>
  </si>
  <si>
    <t>(Millions)</t>
  </si>
  <si>
    <t>All Industry Total</t>
  </si>
  <si>
    <t>(Billions)</t>
  </si>
  <si>
    <t>Calendar Year 2022 ($238.342 billion)</t>
  </si>
  <si>
    <t xml:space="preserve">https://apps.bea.gov/itable/?ReqID=70&amp;step=1&amp;acrdn=1 </t>
  </si>
  <si>
    <t xml:space="preserve">https://www.bea.gov/data/gdp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</si>
</sst>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44" formatCode="_(&quot;$&quot;* #,##0.00_);_(&quot;$&quot;* \(#,##0.00\);_(&quot;$&quot;* &quot;-&quot;??_);_(@_)"/>
    <numFmt numFmtId="164" formatCode="0.0%"/>
    <numFmt numFmtId="165" formatCode="0.0"/>
    <numFmt numFmtId="166" formatCode="_(&quot;$&quot;* #,##0.0_);_(&quot;$&quot;* \(#,##0.0\);_(&quot;$&quot;* &quot;-&quot;??_);_(@_)"/>
    <numFmt numFmtId="167" formatCode="_(* #,##0.0_);_(* \(#,##0.0\);_(* &quot;-&quot;?_);_(@_)"/>
    <numFmt numFmtId="168" formatCode="_(&quot;$&quot;* #,##0.0_);_(&quot;$&quot;* \(#,##0.0\);_(&quot;$&quot;* &quot;-&quot;?_);_(@_)"/>
    <numFmt numFmtId="169" formatCode="&quot;$&quot;* #,##0.0"/>
    <numFmt numFmtId="170" formatCode="_(* #,##0_);_(* \(#,##0\);_(* &quot;-&quot;??_);_(@_)"/>
    <numFmt numFmtId="171" formatCode="0.000"/>
  </numFmts>
  <fonts count="26" x14ac:knownFonts="1">
    <font>
      <sz val="10"/>
      <name val="Arial"/>
    </font>
    <font>
      <sz val="10"/>
      <name val="Arial"/>
      <family val="2"/>
    </font>
    <font>
      <b/>
      <sz val="10"/>
      <name val="Arial"/>
      <family val="2"/>
    </font>
    <font>
      <i/>
      <sz val="10"/>
      <name val="Arial"/>
      <family val="2"/>
    </font>
    <font>
      <b/>
      <i/>
      <sz val="10"/>
      <name val="Arial"/>
      <family val="2"/>
    </font>
    <font>
      <u/>
      <sz val="10"/>
      <color indexed="12"/>
      <name val="Arial"/>
      <family val="2"/>
    </font>
    <font>
      <b/>
      <sz val="14"/>
      <name val="Arial"/>
      <family val="2"/>
    </font>
    <font>
      <sz val="9"/>
      <name val="Arial"/>
      <family val="2"/>
    </font>
    <font>
      <b/>
      <sz val="9"/>
      <name val="Arial"/>
      <family val="2"/>
    </font>
    <font>
      <sz val="10"/>
      <name val="Arial"/>
      <family val="2"/>
    </font>
    <font>
      <b/>
      <sz val="10"/>
      <color theme="1"/>
      <name val="Calibri"/>
      <family val="2"/>
      <scheme val="minor"/>
    </font>
    <font>
      <sz val="9"/>
      <color indexed="8"/>
      <name val="Arial"/>
      <family val="2"/>
    </font>
    <font>
      <b/>
      <sz val="11"/>
      <name val="Arial"/>
      <family val="2"/>
    </font>
    <font>
      <sz val="11"/>
      <name val="Arial"/>
      <family val="2"/>
    </font>
    <font>
      <sz val="10"/>
      <name val="Arial"/>
      <family val="2"/>
    </font>
    <font>
      <b/>
      <sz val="14"/>
      <name val="Arial"/>
      <family val="2"/>
    </font>
    <font>
      <sz val="13"/>
      <name val="Arial"/>
      <family val="2"/>
    </font>
    <font>
      <b/>
      <sz val="10"/>
      <color indexed="9"/>
      <name val="Arial"/>
      <family val="2"/>
    </font>
    <font>
      <b/>
      <i/>
      <sz val="15"/>
      <name val="Arial"/>
      <family val="2"/>
    </font>
    <font>
      <i/>
      <sz val="10"/>
      <name val="Arial"/>
      <family val="2"/>
    </font>
    <font>
      <b/>
      <sz val="14"/>
      <name val="Arial"/>
    </font>
    <font>
      <sz val="13"/>
      <name val="Arial"/>
    </font>
    <font>
      <b/>
      <sz val="10"/>
      <color indexed="9"/>
      <name val="Arial"/>
    </font>
    <font>
      <b/>
      <i/>
      <sz val="15"/>
      <name val="Arial"/>
    </font>
    <font>
      <i/>
      <sz val="10"/>
      <name val="Arial"/>
    </font>
    <font>
      <b/>
      <sz val="11"/>
      <color indexed="9"/>
      <name val="Calibri"/>
    </font>
  </fonts>
  <fills count="5">
    <fill>
      <patternFill patternType="none"/>
    </fill>
    <fill>
      <patternFill patternType="gray125"/>
    </fill>
    <fill>
      <patternFill patternType="solid">
        <fgColor indexed="56"/>
        <bgColor indexed="23"/>
      </patternFill>
    </fill>
    <fill>
      <patternFill patternType="solid">
        <fgColor rgb="FFFFFF00"/>
        <bgColor indexed="64"/>
      </patternFill>
    </fill>
    <fill>
      <patternFill patternType="darkGray">
        <bgColor indexed="12"/>
      </patternFill>
    </fill>
  </fills>
  <borders count="4">
    <border>
      <left/>
      <right/>
      <top/>
      <bottom/>
      <diagonal/>
    </border>
    <border>
      <left/>
      <right/>
      <top style="thin">
        <color indexed="64"/>
      </top>
      <bottom style="double">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s>
  <cellStyleXfs count="8">
    <xf borderId="0" fillId="0" fontId="0" numFmtId="0"/>
    <xf applyAlignment="0" applyBorder="0" applyFill="0" applyFont="0" applyProtection="0" borderId="0" fillId="0" fontId="1" numFmtId="44"/>
    <xf applyAlignment="0" applyBorder="0" applyFill="0" applyNumberFormat="0" applyProtection="0" borderId="0" fillId="0" fontId="5" numFmtId="0">
      <alignment vertical="top"/>
      <protection locked="0"/>
    </xf>
    <xf borderId="0" fillId="0" fontId="9" numFmtId="0"/>
    <xf applyAlignment="0" applyBorder="0" applyFill="0" applyFont="0" applyProtection="0" borderId="0" fillId="0" fontId="1" numFmtId="9"/>
    <xf applyAlignment="0" applyBorder="0" applyFill="0" applyFont="0" applyProtection="0" borderId="0" fillId="0" fontId="14" numFmtId="43"/>
    <xf borderId="0" fillId="0" fontId="1" numFmtId="0"/>
    <xf applyAlignment="0" applyBorder="0" applyFill="0" applyFont="0" applyProtection="0" borderId="0" fillId="0" fontId="1" numFmtId="43"/>
  </cellStyleXfs>
  <cellXfs count="74">
    <xf borderId="0" fillId="0" fontId="0" numFmtId="0" xfId="0"/>
    <xf applyNumberFormat="1" borderId="0" fillId="0" fontId="0" numFmtId="3" xfId="0"/>
    <xf applyNumberFormat="1" borderId="0" fillId="0" fontId="0" numFmtId="9" xfId="0"/>
    <xf applyFont="1" applyNumberFormat="1" borderId="0" fillId="0" fontId="3" numFmtId="10" xfId="0"/>
    <xf applyFont="1" borderId="0" fillId="0" fontId="7" numFmtId="0" xfId="0"/>
    <xf applyAlignment="1" applyFont="1" borderId="0" fillId="0" fontId="8" numFmtId="0" xfId="0">
      <alignment horizontal="center"/>
    </xf>
    <xf applyNumberFormat="1" borderId="0" fillId="0" fontId="0" numFmtId="164" xfId="0"/>
    <xf applyNumberFormat="1" borderId="0" fillId="0" fontId="0" numFmtId="165" xfId="0"/>
    <xf applyAlignment="1" applyFont="1" borderId="0" fillId="0" fontId="6" numFmtId="0" xfId="0">
      <alignment vertical="center"/>
    </xf>
    <xf applyAlignment="1" applyBorder="1" applyFont="1" borderId="0" fillId="0" fontId="4" numFmtId="0" xfId="0">
      <alignment horizontal="center" vertical="center" wrapText="1"/>
    </xf>
    <xf applyAlignment="1" applyBorder="1" applyFont="1" borderId="0" fillId="0" fontId="2" numFmtId="0" xfId="0">
      <alignment horizontal="center" vertical="center" wrapText="1"/>
    </xf>
    <xf applyAlignment="1" applyProtection="1" borderId="0" fillId="0" fontId="5" numFmtId="0" xfId="2"/>
    <xf applyFont="1" applyNumberFormat="1" borderId="0" fillId="0" fontId="7" numFmtId="164" xfId="4"/>
    <xf applyAlignment="1" applyBorder="1" applyFont="1" applyNumberFormat="1" borderId="0" fillId="0" fontId="10" numFmtId="166" xfId="1">
      <alignment vertical="center"/>
    </xf>
    <xf applyFont="1" borderId="0" fillId="0" fontId="1" numFmtId="0" xfId="0"/>
    <xf applyFont="1" applyNumberFormat="1" borderId="0" fillId="0" fontId="1" numFmtId="168" xfId="1"/>
    <xf applyFont="1" applyNumberFormat="1" borderId="0" fillId="0" fontId="1" numFmtId="164" xfId="4"/>
    <xf applyFont="1" applyNumberFormat="1" borderId="0" fillId="0" fontId="1" numFmtId="167" xfId="1"/>
    <xf applyAlignment="1" applyFont="1" borderId="0" fillId="0" fontId="2" numFmtId="0" xfId="0">
      <alignment vertical="center"/>
    </xf>
    <xf applyAlignment="1" applyFont="1" borderId="0" fillId="0" fontId="1" numFmtId="0" xfId="0">
      <alignment vertical="center"/>
    </xf>
    <xf applyBorder="1" applyFont="1" borderId="0" fillId="0" fontId="2" numFmtId="0" xfId="0"/>
    <xf applyFont="1" applyNumberFormat="1" borderId="0" fillId="0" fontId="7" numFmtId="164" xfId="0"/>
    <xf applyFont="1" applyNumberFormat="1" borderId="0" fillId="0" fontId="1" numFmtId="169" xfId="1"/>
    <xf applyFont="1" applyNumberFormat="1" borderId="0" fillId="0" fontId="1" numFmtId="165" xfId="1"/>
    <xf applyFont="1" borderId="0" fillId="0" fontId="11" numFmtId="0" xfId="0"/>
    <xf applyAlignment="1" applyFont="1" borderId="0" fillId="0" fontId="11" numFmtId="0" xfId="0">
      <alignment wrapText="1"/>
    </xf>
    <xf applyAlignment="1" applyBorder="1" applyFont="1" applyNumberFormat="1" borderId="0" fillId="0" fontId="11" numFmtId="1" xfId="0">
      <alignment horizontal="left" vertical="top" wrapText="1"/>
    </xf>
    <xf applyAlignment="1" applyNumberFormat="1" borderId="0" fillId="0" fontId="0" numFmtId="165" xfId="0">
      <alignment wrapText="1"/>
    </xf>
    <xf applyFont="1" applyNumberFormat="1" borderId="0" fillId="0" fontId="0" numFmtId="170" xfId="5"/>
    <xf applyAlignment="1" applyBorder="1" applyFill="1" applyFont="1" borderId="2" fillId="2" fontId="17" numFmtId="0" xfId="0">
      <alignment horizontal="center"/>
    </xf>
    <xf applyFill="1" applyNumberFormat="1" borderId="0" fillId="3" fontId="0" numFmtId="165" xfId="0"/>
    <xf applyFont="1" applyNumberFormat="1" borderId="0" fillId="0" fontId="7" numFmtId="171" xfId="0"/>
    <xf applyAlignment="1" applyFont="1" applyNumberFormat="1" borderId="0" fillId="0" fontId="1" numFmtId="165" xfId="0">
      <alignment wrapText="1"/>
    </xf>
    <xf applyFont="1" applyNumberFormat="1" borderId="0" fillId="0" fontId="1" numFmtId="165" xfId="0"/>
    <xf borderId="0" fillId="0" fontId="1" numFmtId="0" xfId="6"/>
    <xf applyFont="1" borderId="0" fillId="0" fontId="1" numFmtId="0" xfId="6"/>
    <xf applyAlignment="1" applyBorder="1" applyFill="1" applyFont="1" borderId="2" fillId="2" fontId="17" numFmtId="0" xfId="6">
      <alignment horizontal="center"/>
    </xf>
    <xf applyNumberFormat="1" borderId="0" fillId="0" fontId="1" numFmtId="165" xfId="6"/>
    <xf applyAlignment="1" applyNumberFormat="1" borderId="0" fillId="0" fontId="1" numFmtId="165" xfId="6">
      <alignment wrapText="1"/>
    </xf>
    <xf applyFill="1" applyNumberFormat="1" borderId="0" fillId="3" fontId="1" numFmtId="165" xfId="6"/>
    <xf applyNumberFormat="1" borderId="0" fillId="0" fontId="0" numFmtId="171" xfId="0"/>
    <xf applyAlignment="1" borderId="0" fillId="0" fontId="0" numFmtId="0" xfId="0">
      <alignment horizontal="center"/>
    </xf>
    <xf borderId="0" fillId="0" fontId="1" numFmtId="0" xfId="6"/>
    <xf applyAlignment="1" applyBorder="1" applyFont="1" applyNumberFormat="1" borderId="1" fillId="0" fontId="2" numFmtId="169" xfId="1">
      <alignment vertical="center"/>
    </xf>
    <xf applyAlignment="1" applyBorder="1" applyFont="1" borderId="3" fillId="0" fontId="7" numFmtId="0" xfId="0">
      <alignment horizontal="center"/>
    </xf>
    <xf applyBorder="1" applyFont="1" borderId="3" fillId="0" fontId="7" numFmtId="0" xfId="0"/>
    <xf borderId="0" fillId="0" fontId="1" numFmtId="0" xfId="6"/>
    <xf borderId="0" fillId="0" fontId="0" numFmtId="0" xfId="0"/>
    <xf applyAlignment="1" applyBorder="1" applyFill="1" applyFont="1" borderId="2" fillId="2" fontId="22" numFmtId="0" xfId="0">
      <alignment horizontal="center"/>
    </xf>
    <xf borderId="0" fillId="0" fontId="0" numFmtId="0" xfId="0"/>
    <xf applyAlignment="1" applyBorder="1" applyFill="1" applyFont="1" borderId="2" fillId="4" fontId="25" numFmtId="0" xfId="0">
      <alignment horizontal="center" vertical="center"/>
    </xf>
    <xf applyFill="1" borderId="0" fillId="0" fontId="1" numFmtId="0" xfId="6"/>
    <xf applyAlignment="1" applyFont="1" borderId="0" fillId="0" fontId="1" numFmtId="0" xfId="0">
      <alignment horizontal="left" vertical="center"/>
    </xf>
    <xf borderId="0" fillId="0" fontId="0" numFmtId="0" xfId="0"/>
    <xf applyAlignment="1" applyFont="1" borderId="0" fillId="0" fontId="12" numFmtId="0" xfId="0">
      <alignment horizontal="left" vertical="center"/>
    </xf>
    <xf applyAlignment="1" applyFont="1" borderId="0" fillId="0" fontId="13" numFmtId="0" xfId="0">
      <alignment horizontal="left" vertical="center"/>
    </xf>
    <xf applyAlignment="1" applyFont="1" borderId="0" fillId="0" fontId="6" numFmtId="0" xfId="0">
      <alignment horizontal="left" vertical="center"/>
    </xf>
    <xf applyAlignment="1" borderId="0" fillId="0" fontId="0" numFmtId="0" xfId="0">
      <alignment horizontal="left" vertical="center"/>
    </xf>
    <xf applyAlignment="1" applyFont="1" borderId="0" fillId="0" fontId="24" numFmtId="0" xfId="0">
      <alignment wrapText="1"/>
    </xf>
    <xf borderId="0" fillId="0" fontId="0" numFmtId="0" xfId="0"/>
    <xf applyFont="1" borderId="0" fillId="0" fontId="20" numFmtId="0" xfId="0"/>
    <xf applyFont="1" borderId="0" fillId="0" fontId="21" numFmtId="0" xfId="0"/>
    <xf applyAlignment="1" applyFont="1" borderId="0" fillId="0" fontId="23" numFmtId="0" xfId="0">
      <alignment wrapText="1"/>
    </xf>
    <xf applyAlignment="1" applyFont="1" borderId="0" fillId="0" fontId="3" numFmtId="0" xfId="6">
      <alignment wrapText="1"/>
    </xf>
    <xf borderId="0" fillId="0" fontId="1" numFmtId="0" xfId="6"/>
    <xf applyFont="1" borderId="0" fillId="0" fontId="6" numFmtId="0" xfId="6"/>
    <xf applyFont="1" borderId="0" fillId="0" fontId="16" numFmtId="0" xfId="6"/>
    <xf applyAlignment="1" applyFont="1" borderId="0" fillId="0" fontId="18" numFmtId="0" xfId="6">
      <alignment wrapText="1"/>
    </xf>
    <xf applyAlignment="1" applyFont="1" borderId="0" fillId="0" fontId="19" numFmtId="0" xfId="0">
      <alignment wrapText="1"/>
    </xf>
    <xf applyFont="1" borderId="0" fillId="0" fontId="15" numFmtId="0" xfId="0"/>
    <xf applyFont="1" borderId="0" fillId="0" fontId="16" numFmtId="0" xfId="0"/>
    <xf applyAlignment="1" applyFont="1" borderId="0" fillId="0" fontId="18" numFmtId="0" xfId="0">
      <alignment wrapText="1"/>
    </xf>
    <xf applyFill="1" applyNumberFormat="1" borderId="0" fillId="0" fontId="1" numFmtId="165" xfId="6"/>
    <xf applyAlignment="1" applyProtection="1" borderId="0" fillId="0" fontId="5" numFmtId="0" xfId="2">
      <alignment wrapText="1"/>
    </xf>
  </cellXfs>
  <cellStyles count="8">
    <cellStyle builtinId="3" name="Comma" xfId="5"/>
    <cellStyle name="Comma 2" xfId="7" xr:uid="{13BF91E9-D085-43D9-BC45-D5EDD9127723}"/>
    <cellStyle builtinId="4" name="Currency" xfId="1"/>
    <cellStyle builtinId="8" name="Hyperlink" xfId="2"/>
    <cellStyle builtinId="0" name="Normal" xfId="0"/>
    <cellStyle name="Normal 2" xfId="3" xr:uid="{00000000-0005-0000-0000-000004000000}"/>
    <cellStyle name="Normal 3" xfId="6" xr:uid="{4C3DD876-8FDB-4A46-8652-5267125009F5}"/>
    <cellStyle builtinId="5" name="Percent" xfId="4"/>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arget="sharedStrings.xml" Type="http://schemas.openxmlformats.org/officeDocument/2006/relationships/sharedStrings"/><Relationship Id="rId4" Target="worksheets/sheet4.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32203746253768"/>
          <c:y val="2.9659585661745272E-2"/>
          <c:w val="0.64370300771183453"/>
          <c:h val="0.9405415538862868"/>
        </c:manualLayout>
      </c:layout>
      <c:barChart>
        <c:barDir val="bar"/>
        <c:grouping val="clustered"/>
        <c:varyColors val="0"/>
        <c:ser>
          <c:idx val="0"/>
          <c:order val="0"/>
          <c:spPr>
            <a:solidFill>
              <a:schemeClr val="tx1">
                <a:lumMod val="75000"/>
                <a:lumOff val="25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Factbook!$B$36:$B$44</c:f>
              <c:strCache>
                <c:ptCount val="9"/>
                <c:pt idx="0">
                  <c:v>Agriculture, Forestry, Fishing, and Hunting</c:v>
                </c:pt>
                <c:pt idx="1">
                  <c:v>Manufacturing</c:v>
                </c:pt>
                <c:pt idx="2">
                  <c:v>Wholesale Trade</c:v>
                </c:pt>
                <c:pt idx="3">
                  <c:v>Retail Trade</c:v>
                </c:pt>
                <c:pt idx="4">
                  <c:v>Finance, Insurance, Real Estate, Rental, and Leasing</c:v>
                </c:pt>
                <c:pt idx="5">
                  <c:v>Professional and Business Services</c:v>
                </c:pt>
                <c:pt idx="6">
                  <c:v>Educational Services, Health Care, and Social Assistance</c:v>
                </c:pt>
                <c:pt idx="7">
                  <c:v>Government</c:v>
                </c:pt>
                <c:pt idx="8">
                  <c:v>Other Industries</c:v>
                </c:pt>
              </c:strCache>
            </c:strRef>
          </c:cat>
          <c:val>
            <c:numRef>
              <c:f>Factbook!$E$36:$E$44</c:f>
              <c:numCache>
                <c:formatCode>0.0%</c:formatCode>
                <c:ptCount val="9"/>
                <c:pt idx="0">
                  <c:v>7.8193421813920583E-2</c:v>
                </c:pt>
                <c:pt idx="1">
                  <c:v>0.16484232970815504</c:v>
                </c:pt>
                <c:pt idx="2">
                  <c:v>5.9748521349336656E-2</c:v>
                </c:pt>
                <c:pt idx="3">
                  <c:v>5.8308575523522269E-2</c:v>
                </c:pt>
                <c:pt idx="4">
                  <c:v>0.22668699597175998</c:v>
                </c:pt>
                <c:pt idx="5">
                  <c:v>6.8997823718240536E-2</c:v>
                </c:pt>
                <c:pt idx="6">
                  <c:v>6.8003875098964828E-2</c:v>
                </c:pt>
                <c:pt idx="7">
                  <c:v>0.10356449526584245</c:v>
                </c:pt>
                <c:pt idx="8">
                  <c:v>0.17165396155025769</c:v>
                </c:pt>
              </c:numCache>
            </c:numRef>
          </c:val>
          <c:extLst>
            <c:ext xmlns:c16="http://schemas.microsoft.com/office/drawing/2014/chart" uri="{C3380CC4-5D6E-409C-BE32-E72D297353CC}">
              <c16:uniqueId val="{00000000-ADD1-424F-A06A-D21F8CB9C1ED}"/>
            </c:ext>
          </c:extLst>
        </c:ser>
        <c:dLbls>
          <c:showLegendKey val="0"/>
          <c:showVal val="0"/>
          <c:showCatName val="0"/>
          <c:showSerName val="0"/>
          <c:showPercent val="0"/>
          <c:showBubbleSize val="0"/>
        </c:dLbls>
        <c:gapWidth val="65"/>
        <c:axId val="186629504"/>
        <c:axId val="224862976"/>
      </c:barChart>
      <c:catAx>
        <c:axId val="186629504"/>
        <c:scaling>
          <c:orientation val="minMax"/>
        </c:scaling>
        <c:delete val="0"/>
        <c:axPos val="l"/>
        <c:numFmt formatCode="General" sourceLinked="0"/>
        <c:majorTickMark val="none"/>
        <c:minorTickMark val="none"/>
        <c:tickLblPos val="nextTo"/>
        <c:txPr>
          <a:bodyPr/>
          <a:lstStyle/>
          <a:p>
            <a:pPr>
              <a:defRPr sz="800">
                <a:solidFill>
                  <a:sysClr val="windowText" lastClr="000000"/>
                </a:solidFill>
              </a:defRPr>
            </a:pPr>
            <a:endParaRPr lang="en-US"/>
          </a:p>
        </c:txPr>
        <c:crossAx val="224862976"/>
        <c:crosses val="autoZero"/>
        <c:auto val="1"/>
        <c:lblAlgn val="ctr"/>
        <c:lblOffset val="100"/>
        <c:noMultiLvlLbl val="0"/>
      </c:catAx>
      <c:valAx>
        <c:axId val="224862976"/>
        <c:scaling>
          <c:orientation val="minMax"/>
        </c:scaling>
        <c:delete val="1"/>
        <c:axPos val="b"/>
        <c:numFmt formatCode="#,##0" sourceLinked="0"/>
        <c:majorTickMark val="out"/>
        <c:minorTickMark val="none"/>
        <c:tickLblPos val="nextTo"/>
        <c:crossAx val="186629504"/>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theme/theme1.xml><?xml version="1.0" encoding="utf-8"?>
<a:theme xmlns:a="http://schemas.openxmlformats.org/drawingml/2006/main" name="Office Theme">
  <a:themeElements>
    <a:clrScheme name="Candy coated brights ">
      <a:dk1>
        <a:sysClr lastClr="000000" val="windowText"/>
      </a:dk1>
      <a:lt1>
        <a:sysClr lastClr="FFFFFF" val="window"/>
      </a:lt1>
      <a:dk2>
        <a:srgbClr val="1F497D"/>
      </a:dk2>
      <a:lt2>
        <a:srgbClr val="EEECE1"/>
      </a:lt2>
      <a:accent1>
        <a:srgbClr val="F47D4A"/>
      </a:accent1>
      <a:accent2>
        <a:srgbClr val="E1315B"/>
      </a:accent2>
      <a:accent3>
        <a:srgbClr val="FFEC5C"/>
      </a:accent3>
      <a:accent4>
        <a:srgbClr val="008DCB"/>
      </a:accent4>
      <a:accent5>
        <a:srgbClr val="000000"/>
      </a:accent5>
      <a:accent6>
        <a:srgbClr val="8A8A8A"/>
      </a:accent6>
      <a:hlink>
        <a:srgbClr val="0096D2"/>
      </a:hlink>
      <a:folHlink>
        <a:srgbClr val="0057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workbookViewId="0">
      <selection activeCell="B2" sqref="B2"/>
    </sheetView>
  </sheetViews>
  <sheetFormatPr defaultRowHeight="12.75" x14ac:dyDescent="0.2"/>
  <cols>
    <col min="1" max="1" customWidth="true" width="83.0" collapsed="false"/>
    <col min="5" max="5" bestFit="true" customWidth="true" width="7.5703125" collapsed="false"/>
  </cols>
  <sheetData>
    <row r="1" spans="1:7" x14ac:dyDescent="0.2">
      <c r="B1" s="41">
        <v>2017</v>
      </c>
      <c r="C1" s="41">
        <v>2018</v>
      </c>
      <c r="D1">
        <v>2019</v>
      </c>
      <c r="E1">
        <v>2020</v>
      </c>
      <c r="F1">
        <v>2021</v>
      </c>
      <c r="G1">
        <v>2022</v>
      </c>
    </row>
    <row r="2" spans="1:7" x14ac:dyDescent="0.2">
      <c r="A2" s="38" t="str">
        <f>A16</f>
        <v>Agriculture, Forestry, Fishing, and Hunting</v>
      </c>
      <c r="B2" s="40">
        <f>B16/1000</f>
        <v>8.5108999999999995</v>
      </c>
      <c r="C2" s="40">
        <f ref="C2:G2" si="0" t="shared">C16/1000</f>
        <v>8.9867999999999988</v>
      </c>
      <c r="D2" s="40">
        <f si="0" t="shared"/>
        <v>6.6473999999999993</v>
      </c>
      <c r="E2" s="40">
        <f si="0" t="shared"/>
        <v>5.3961000000000006</v>
      </c>
      <c r="F2" s="40">
        <f si="0" t="shared"/>
        <v>12.6181</v>
      </c>
      <c r="G2" s="40">
        <f si="0" t="shared"/>
        <v>18.636800000000001</v>
      </c>
    </row>
    <row r="3" spans="1:7" x14ac:dyDescent="0.2">
      <c r="A3" s="38" t="str">
        <f ref="A3:A10" si="1" t="shared">A17</f>
        <v>Manufacturing</v>
      </c>
      <c r="B3" s="40">
        <f ref="B3:G10" si="2" t="shared">B17/1000</f>
        <v>31.977400000000003</v>
      </c>
      <c r="C3" s="40">
        <f si="2" t="shared"/>
        <v>34.001899999999999</v>
      </c>
      <c r="D3" s="40">
        <f si="2" t="shared"/>
        <v>33.481400000000001</v>
      </c>
      <c r="E3" s="40">
        <f si="2" t="shared"/>
        <v>34.822400000000002</v>
      </c>
      <c r="F3" s="40">
        <f si="2" t="shared"/>
        <v>36.629800000000003</v>
      </c>
      <c r="G3" s="40">
        <f si="2" t="shared"/>
        <v>39.288899999999998</v>
      </c>
    </row>
    <row r="4" spans="1:7" x14ac:dyDescent="0.2">
      <c r="A4" s="38" t="str">
        <f si="1" t="shared"/>
        <v>Wholesale Trade</v>
      </c>
      <c r="B4" s="40">
        <f si="2" t="shared"/>
        <v>11.2151</v>
      </c>
      <c r="C4" s="40">
        <f si="2" t="shared"/>
        <v>11.471299999999999</v>
      </c>
      <c r="D4" s="40">
        <f si="2" t="shared"/>
        <v>11.779500000000001</v>
      </c>
      <c r="E4" s="40">
        <f si="2" t="shared"/>
        <v>12.0029</v>
      </c>
      <c r="F4" s="40">
        <f si="2" t="shared"/>
        <v>13.145700000000001</v>
      </c>
      <c r="G4" s="40">
        <f si="2" t="shared"/>
        <v>14.240600000000001</v>
      </c>
    </row>
    <row r="5" spans="1:7" x14ac:dyDescent="0.2">
      <c r="A5" s="38" t="str">
        <f si="1" t="shared"/>
        <v>Retail Trade</v>
      </c>
      <c r="B5" s="40">
        <f si="2" t="shared"/>
        <v>10.432499999999999</v>
      </c>
      <c r="C5" s="40">
        <f si="2" t="shared"/>
        <v>10.6633</v>
      </c>
      <c r="D5" s="40">
        <f si="2" t="shared"/>
        <v>11.0587</v>
      </c>
      <c r="E5" s="40">
        <f si="2" t="shared"/>
        <v>11.656499999999999</v>
      </c>
      <c r="F5" s="40">
        <f si="2" t="shared"/>
        <v>13.1928</v>
      </c>
      <c r="G5" s="40">
        <f si="2" t="shared"/>
        <v>13.897399999999999</v>
      </c>
    </row>
    <row r="6" spans="1:7" x14ac:dyDescent="0.2">
      <c r="A6" s="38" t="str">
        <f si="1" t="shared"/>
        <v>Finance, Insurance, Real Estate, Rental, and Leasing</v>
      </c>
      <c r="B6" s="40">
        <f si="2" t="shared"/>
        <v>45.061300000000003</v>
      </c>
      <c r="C6" s="40">
        <f si="2" t="shared"/>
        <v>45.029699999999998</v>
      </c>
      <c r="D6" s="40">
        <f si="2" t="shared"/>
        <v>47.1678</v>
      </c>
      <c r="E6" s="40">
        <f si="2" t="shared"/>
        <v>50.283199999999994</v>
      </c>
      <c r="F6" s="40">
        <f si="2" t="shared"/>
        <v>53.3</v>
      </c>
      <c r="G6" s="40">
        <f si="2" t="shared"/>
        <v>54.0291</v>
      </c>
    </row>
    <row r="7" spans="1:7" x14ac:dyDescent="0.2">
      <c r="A7" s="38" t="str">
        <f si="1" t="shared"/>
        <v>Professional and Business Services</v>
      </c>
      <c r="B7" s="40">
        <f si="2" t="shared"/>
        <v>12.073</v>
      </c>
      <c r="C7" s="40">
        <f si="2" t="shared"/>
        <v>12.7415</v>
      </c>
      <c r="D7" s="40">
        <f si="2" t="shared"/>
        <v>13.17</v>
      </c>
      <c r="E7" s="40">
        <f si="2" t="shared"/>
        <v>13.384600000000001</v>
      </c>
      <c r="F7" s="40">
        <f si="2" t="shared"/>
        <v>14.906799999999999</v>
      </c>
      <c r="G7" s="40">
        <f si="2" t="shared"/>
        <v>16.4451</v>
      </c>
    </row>
    <row r="8" spans="1:7" x14ac:dyDescent="0.2">
      <c r="A8" s="38" t="str">
        <f si="1" t="shared"/>
        <v>Educational Services, Health Care, and Social Assistance</v>
      </c>
      <c r="B8" s="40">
        <f si="2" t="shared"/>
        <v>14.076000000000001</v>
      </c>
      <c r="C8" s="40">
        <f si="2" t="shared"/>
        <v>14.507100000000001</v>
      </c>
      <c r="D8" s="40">
        <f si="2" t="shared"/>
        <v>14.934200000000001</v>
      </c>
      <c r="E8" s="40">
        <f si="2" t="shared"/>
        <v>14.767700000000001</v>
      </c>
      <c r="F8" s="40">
        <f si="2" t="shared"/>
        <v>15.591899999999999</v>
      </c>
      <c r="G8" s="40">
        <f si="2" t="shared"/>
        <v>16.208200000000001</v>
      </c>
    </row>
    <row r="9" spans="1:7" x14ac:dyDescent="0.2">
      <c r="A9" s="38" t="str">
        <f si="1" t="shared"/>
        <v>Government</v>
      </c>
      <c r="B9" s="40">
        <f si="2" t="shared"/>
        <v>21.573499999999999</v>
      </c>
      <c r="C9" s="40">
        <f si="2" t="shared"/>
        <v>22.4407</v>
      </c>
      <c r="D9" s="40">
        <f si="2" t="shared"/>
        <v>22.847900000000003</v>
      </c>
      <c r="E9" s="40">
        <f si="2" t="shared"/>
        <v>23.403599999999997</v>
      </c>
      <c r="F9" s="40">
        <f si="2" t="shared"/>
        <v>23.567599999999999</v>
      </c>
      <c r="G9" s="40">
        <f si="2" t="shared"/>
        <v>24.683799999999998</v>
      </c>
    </row>
    <row r="10" spans="1:7" x14ac:dyDescent="0.2">
      <c r="A10" s="38" t="str">
        <f si="1" t="shared"/>
        <v>Other Industries</v>
      </c>
      <c r="B10" s="40">
        <f si="2" t="shared"/>
        <v>32.205300000000015</v>
      </c>
      <c r="C10" s="40">
        <f si="2" t="shared"/>
        <v>33.312800000000017</v>
      </c>
      <c r="D10" s="40">
        <f si="2" t="shared"/>
        <v>34.998200000000004</v>
      </c>
      <c r="E10" s="40">
        <f si="2" t="shared"/>
        <v>33.72999999999999</v>
      </c>
      <c r="F10" s="40">
        <f si="2" t="shared"/>
        <v>37.865500000000019</v>
      </c>
      <c r="G10" s="40">
        <f si="2" t="shared"/>
        <v>40.912399999999977</v>
      </c>
    </row>
    <row r="11" spans="1:7" x14ac:dyDescent="0.2">
      <c r="A11" s="72" t="s">
        <v>5</v>
      </c>
      <c r="B11" s="40">
        <f>SUM(B2:B10)</f>
        <v>187.12500000000003</v>
      </c>
      <c r="C11" s="40">
        <f>SUM(C2:C10)</f>
        <v>193.1551</v>
      </c>
      <c r="D11" s="40">
        <f>SUM(D2:D10)</f>
        <v>196.08510000000001</v>
      </c>
      <c r="E11" s="40">
        <f>SUM(E2:E10)</f>
        <v>199.44699999999997</v>
      </c>
      <c r="F11" s="40">
        <f>SUM(F2:F10)</f>
        <v>220.81820000000005</v>
      </c>
      <c r="G11" s="40">
        <f>SUM(G2:G10)</f>
        <v>238.34229999999997</v>
      </c>
    </row>
    <row r="12" spans="1:7" x14ac:dyDescent="0.2">
      <c r="A12" s="72" t="s">
        <v>266</v>
      </c>
    </row>
    <row r="16" spans="1:7" x14ac:dyDescent="0.2">
      <c r="A16" s="7" t="s">
        <v>256</v>
      </c>
      <c r="B16">
        <v>8510.9</v>
      </c>
      <c r="C16">
        <v>8986.7999999999993</v>
      </c>
      <c r="D16">
        <v>6647.4</v>
      </c>
      <c r="E16">
        <v>5396.1</v>
      </c>
      <c r="F16">
        <v>12618.1</v>
      </c>
      <c r="G16">
        <v>18636.8</v>
      </c>
    </row>
    <row r="17" spans="1:7" x14ac:dyDescent="0.2">
      <c r="A17" s="7" t="s">
        <v>3</v>
      </c>
      <c r="B17">
        <v>31977.4</v>
      </c>
      <c r="C17">
        <v>34001.9</v>
      </c>
      <c r="D17">
        <v>33481.4</v>
      </c>
      <c r="E17">
        <v>34822.400000000001</v>
      </c>
      <c r="F17">
        <v>36629.800000000003</v>
      </c>
      <c r="G17">
        <v>39288.9</v>
      </c>
    </row>
    <row r="18" spans="1:7" x14ac:dyDescent="0.2">
      <c r="A18" s="7" t="s">
        <v>0</v>
      </c>
      <c r="B18">
        <v>11215.1</v>
      </c>
      <c r="C18">
        <v>11471.3</v>
      </c>
      <c r="D18">
        <v>11779.5</v>
      </c>
      <c r="E18">
        <v>12002.9</v>
      </c>
      <c r="F18">
        <v>13145.7</v>
      </c>
      <c r="G18">
        <v>14240.6</v>
      </c>
    </row>
    <row r="19" spans="1:7" x14ac:dyDescent="0.2">
      <c r="A19" s="7" t="s">
        <v>1</v>
      </c>
      <c r="B19">
        <v>10432.5</v>
      </c>
      <c r="C19">
        <v>10663.3</v>
      </c>
      <c r="D19">
        <v>11058.7</v>
      </c>
      <c r="E19">
        <v>11656.5</v>
      </c>
      <c r="F19">
        <v>13192.8</v>
      </c>
      <c r="G19">
        <v>13897.4</v>
      </c>
    </row>
    <row r="20" spans="1:7" x14ac:dyDescent="0.2">
      <c r="A20" s="7" t="s">
        <v>263</v>
      </c>
      <c r="B20">
        <v>45061.3</v>
      </c>
      <c r="C20">
        <v>45029.7</v>
      </c>
      <c r="D20">
        <v>47167.8</v>
      </c>
      <c r="E20">
        <v>50283.199999999997</v>
      </c>
      <c r="F20">
        <v>53300</v>
      </c>
      <c r="G20">
        <v>54029.1</v>
      </c>
    </row>
    <row r="21" spans="1:7" x14ac:dyDescent="0.2">
      <c r="A21" s="7" t="s">
        <v>17</v>
      </c>
      <c r="B21">
        <v>12073</v>
      </c>
      <c r="C21">
        <v>12741.5</v>
      </c>
      <c r="D21">
        <v>13170</v>
      </c>
      <c r="E21">
        <v>13384.6</v>
      </c>
      <c r="F21">
        <v>14906.8</v>
      </c>
      <c r="G21">
        <v>16445.099999999999</v>
      </c>
    </row>
    <row r="22" spans="1:7" x14ac:dyDescent="0.2">
      <c r="A22" s="7" t="s">
        <v>262</v>
      </c>
      <c r="B22">
        <v>14076</v>
      </c>
      <c r="C22">
        <v>14507.1</v>
      </c>
      <c r="D22">
        <v>14934.2</v>
      </c>
      <c r="E22">
        <v>14767.7</v>
      </c>
      <c r="F22">
        <v>15591.9</v>
      </c>
      <c r="G22">
        <v>16208.2</v>
      </c>
    </row>
    <row r="23" spans="1:7" x14ac:dyDescent="0.2">
      <c r="A23" s="7" t="s">
        <v>2</v>
      </c>
      <c r="B23">
        <v>21573.5</v>
      </c>
      <c r="C23">
        <v>22440.7</v>
      </c>
      <c r="D23">
        <v>22847.9</v>
      </c>
      <c r="E23">
        <v>23403.599999999999</v>
      </c>
      <c r="F23">
        <v>23567.599999999999</v>
      </c>
      <c r="G23">
        <v>24683.8</v>
      </c>
    </row>
    <row r="24" spans="1:7" x14ac:dyDescent="0.2">
      <c r="A24" s="7" t="s">
        <v>4</v>
      </c>
      <c r="B24">
        <f>B26-B20-B17-B23-B22-B21-B18-B19-B16</f>
        <v>32205.300000000017</v>
      </c>
      <c r="C24" s="53">
        <f>C26-C20-C17-C23-C22-C21-C18-C19-C16</f>
        <v>33312.800000000017</v>
      </c>
      <c r="D24" s="53">
        <f>D26-D20-D17-D23-D22-D21-D18-D19-D16</f>
        <v>34998.200000000004</v>
      </c>
      <c r="E24" s="53">
        <f>E26-E20-E17-E23-E22-E21-E18-E19-E16</f>
        <v>33729.999999999993</v>
      </c>
      <c r="F24" s="53">
        <f>F26-F20-F17-F23-F22-F21-F18-F19-F16</f>
        <v>37865.500000000022</v>
      </c>
      <c r="G24" s="53">
        <f>G26-G20-G17-G23-G22-G21-G18-G19-G16</f>
        <v>40912.39999999998</v>
      </c>
    </row>
    <row r="26" spans="1:7" x14ac:dyDescent="0.2">
      <c r="A26" s="7" t="s">
        <v>265</v>
      </c>
      <c r="B26">
        <v>187125</v>
      </c>
      <c r="C26">
        <v>193155.1</v>
      </c>
      <c r="D26">
        <v>196085.1</v>
      </c>
      <c r="E26">
        <v>199447</v>
      </c>
      <c r="F26">
        <v>220818.2</v>
      </c>
      <c r="G26">
        <v>238342.3</v>
      </c>
    </row>
    <row r="27" spans="1:7" x14ac:dyDescent="0.2">
      <c r="A27" s="7" t="s">
        <v>264</v>
      </c>
    </row>
  </sheetData>
  <sortState ref="A2:C10">
    <sortCondition descending="1" ref="C2:C10"/>
  </sortState>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7</vt:i4>
      </vt:variant>
      <vt:variant>
        <vt:lpstr>Named Ranges</vt:lpstr>
      </vt:variant>
      <vt:variant>
        <vt:i4>1</vt:i4>
      </vt:variant>
    </vt:vector>
  </HeadingPairs>
  <TitlesOfParts>
    <vt:vector baseType="lpstr" size="8">
      <vt:lpstr>Factbook</vt:lpstr>
      <vt:lpstr>2021</vt:lpstr>
      <vt:lpstr>2019</vt:lpstr>
      <vt:lpstr>Data</vt:lpstr>
      <vt:lpstr>Notes</vt:lpstr>
      <vt:lpstr>2018</vt:lpstr>
      <vt:lpstr>2017</vt:lpstr>
      <vt:lpstr>Factbook!Print_Area</vt:lpstr>
    </vt:vector>
  </TitlesOfParts>
  <Company>Iowa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2002-05-31T15:28:31Z</dcterms:created>
  <dc:creator>Ferguson</dc:creator>
  <cp:lastModifiedBy>Johnson, Evan [LEGIS]</cp:lastModifiedBy>
  <cp:lastPrinted>2022-11-21T20:14:57Z</cp:lastPrinted>
  <dcterms:modified xsi:type="dcterms:W3CDTF">2023-10-10T17:26:43Z</dcterms:modified>
</cp:coreProperties>
</file>