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402"/>
  <workbookPr codeName="ThisWorkbook"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3363CF12-8D79-4AD1-B1FE-D42FE85648BA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externalReferences>
    <externalReference r:id="rId4"/>
  </externalReferences>
  <calcPr calcId="191029"/>
</workbook>
</file>

<file path=xl/sharedStrings.xml><?xml version="1.0" encoding="utf-8"?>
<sst xmlns="http://schemas.openxmlformats.org/spreadsheetml/2006/main" count="52" uniqueCount="47">
  <si>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</si>
  <si>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</si>
  <si>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</si>
  <si>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</si>
  <si>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</si>
  <si>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</si>
  <si>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</si>
  <si>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</si>
  <si>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</si>
  <si>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</si>
  <si>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</si>
  <si>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</si>
  <si>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Five-year average annual change</t>
  </si>
  <si>
    <t>Appropriations</t>
  </si>
  <si>
    <t>Change</t>
  </si>
  <si>
    <t>Percent Change</t>
  </si>
  <si>
    <t>FiscalYear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</si>
  <si>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</si>
  <si>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</si>
  <si>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</si>
  <si>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</si>
  <si>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</si>
  <si>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</si>
  <si>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</si>
  <si>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</si>
  <si>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2)  Includes operational funds only.  Does not include funds for capitals or infrastructure.</t>
  </si>
  <si>
    <t>LSA Tracking</t>
  </si>
  <si>
    <t xml:space="preserve">Use appropriations in the following budgets: Education, Economic Development,  Agriculture/Natural Resources, Health and Human Services, and Transportation/Infrastructure </t>
  </si>
  <si>
    <t>Use only operational funding, not capitals or infrastructure.</t>
  </si>
  <si>
    <t>Notes:</t>
  </si>
  <si>
    <t>General Fund and Other Fund Appropriations</t>
  </si>
  <si>
    <t>Chart number</t>
  </si>
  <si>
    <t>chart growth</t>
  </si>
  <si>
    <t>year lookup</t>
  </si>
  <si>
    <t>Horz axis</t>
  </si>
  <si>
    <t>chart label</t>
  </si>
  <si>
    <t>Ed Sub</t>
  </si>
  <si>
    <t>Ag/NR sub</t>
  </si>
  <si>
    <t>EconDev Sub</t>
  </si>
  <si>
    <t>Tuition Replace</t>
  </si>
  <si>
    <t>Total</t>
  </si>
  <si>
    <t>Updatable after Legislature adjourns.</t>
  </si>
  <si>
    <t>Use Tracking Report Regents 800SD</t>
  </si>
  <si>
    <t>Update Bullet 5 for estimated fiscal years.</t>
  </si>
  <si>
    <t>3)  Supplemental appropriations and salary adjustments are included.</t>
  </si>
  <si>
    <t>4)  FY 2024 is estimated.</t>
  </si>
  <si>
    <t>1)  Includes appropriations made by the Education, Economic Development, Agriculture and Natural Resources, and Health and Human Services appropriations subcommittees, as well as the annual Tuition Replacement appropriation.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</si>
</sst>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;\(#,##0\)"/>
    <numFmt numFmtId="165" formatCode="0.0"/>
    <numFmt numFmtId="166" formatCode="0.0%;\ \-\ 0.0%"/>
    <numFmt numFmtId="167" formatCode="0.0%"/>
    <numFmt numFmtId="168" formatCode="&quot;$&quot;* #,##0;&quot;$&quot;* \-#,##0"/>
    <numFmt numFmtId="169" formatCode="0.000"/>
    <numFmt numFmtId="170" formatCode="0.0&quot;%&quot;"/>
    <numFmt numFmtId="171" formatCode="_(&quot;$&quot;* #,##0_);_(&quot;$&quot;* \(#,##0\);_(&quot;$&quot;* &quot;-&quot;??_);_(@_)"/>
  </numFmts>
  <fonts count="16" x14ac:knownFonts="1"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.5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9"/>
  </cellStyleXfs>
  <cellXfs count="98">
    <xf borderId="0" fillId="0" fontId="0" numFmtId="0" xfId="0"/>
    <xf applyFont="1" borderId="0" fillId="0" fontId="2" numFmtId="0" xfId="0"/>
    <xf applyAlignment="1" applyFont="1" borderId="0" fillId="0" fontId="3" numFmtId="0" xfId="0">
      <alignment horizontal="center"/>
    </xf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3" numFmtId="1" xfId="0">
      <alignment horizontal="centerContinuous"/>
    </xf>
    <xf applyAlignment="1" applyFont="1" borderId="0" fillId="0" fontId="4" numFmtId="0" xfId="0">
      <alignment horizontal="centerContinuous"/>
    </xf>
    <xf applyAlignment="1" applyBorder="1" applyFill="1" applyFont="1" applyNumberFormat="1" borderId="0" fillId="0" fontId="6" numFmtId="1" xfId="0">
      <alignment horizontal="center"/>
    </xf>
    <xf applyBorder="1" applyFill="1" applyFont="1" applyNumberFormat="1" borderId="0" fillId="0" fontId="6" numFmtId="1" xfId="0"/>
    <xf applyBorder="1" applyFill="1" applyFont="1" applyNumberFormat="1" borderId="0" fillId="0" fontId="6" numFmtId="164" xfId="0"/>
    <xf applyFont="1" borderId="0" fillId="0" fontId="6" numFmtId="0" xfId="0"/>
    <xf applyBorder="1" applyFill="1" applyFont="1" borderId="0" fillId="0" fontId="6" numFmtId="0" xfId="0"/>
    <xf applyAlignment="1" applyBorder="1" applyFill="1" applyFont="1" applyProtection="1" borderId="0" fillId="0" fontId="6" numFmtId="0" xfId="0">
      <alignment horizontal="center"/>
      <protection locked="0"/>
    </xf>
    <xf applyBorder="1" applyFill="1" applyFont="1" applyNumberFormat="1" applyProtection="1" borderId="0" fillId="0" fontId="6" numFmtId="1" xfId="0">
      <protection locked="0"/>
    </xf>
    <xf applyBorder="1" applyFill="1" applyFont="1" applyNumberFormat="1" applyProtection="1" borderId="0" fillId="0" fontId="6" numFmtId="164" xfId="0">
      <protection locked="0"/>
    </xf>
    <xf applyAlignment="1" applyFont="1" applyNumberFormat="1" borderId="0" fillId="0" fontId="6" numFmtId="1" xfId="0">
      <alignment horizontal="center"/>
    </xf>
    <xf applyFont="1" applyNumberFormat="1" borderId="0" fillId="0" fontId="6" numFmtId="165" xfId="0"/>
    <xf applyAlignment="1" applyFont="1" applyProtection="1" borderId="0" fillId="0" fontId="6" numFmtId="0" xfId="0">
      <alignment horizontal="center"/>
      <protection locked="0"/>
    </xf>
    <xf applyAlignment="1" applyFont="1" borderId="0" fillId="0" fontId="6" numFmtId="0" xfId="0">
      <alignment horizontal="center"/>
    </xf>
    <xf applyBorder="1" applyFont="1" borderId="0" fillId="0" fontId="4" numFmtId="0" xfId="0"/>
    <xf applyAlignment="1" applyFont="1" borderId="0" fillId="0" fontId="6" numFmtId="0" xfId="0">
      <alignment vertical="top"/>
    </xf>
    <xf applyAlignment="1" applyBorder="1" applyFont="1" borderId="0" fillId="0" fontId="4" numFmtId="0" xfId="0"/>
    <xf applyAlignment="1" applyBorder="1" applyFont="1" applyNumberFormat="1" borderId="0" fillId="0" fontId="3" numFmtId="1" xfId="0"/>
    <xf applyAlignment="1" applyBorder="1" applyFont="1" borderId="0" fillId="0" fontId="3" numFmtId="0" xfId="0"/>
    <xf applyFont="1" borderId="0" fillId="0" fontId="5" numFmtId="0" xfId="0"/>
    <xf applyAlignment="1" applyBorder="1" applyFill="1" applyFont="1" borderId="0" fillId="0" fontId="4" numFmtId="0" xfId="0">
      <alignment horizontal="left"/>
    </xf>
    <xf applyAlignment="1" applyBorder="1" applyFont="1" applyNumberFormat="1" borderId="0" fillId="0" fontId="3" numFmtId="1" xfId="0">
      <alignment horizontal="centerContinuous"/>
    </xf>
    <xf applyAlignment="1" applyBorder="1" applyFont="1" borderId="0" fillId="0" fontId="4" numFmtId="0" xfId="0">
      <alignment horizontal="centerContinuous"/>
    </xf>
    <xf applyAlignment="1" applyBorder="1" applyFont="1" borderId="0" fillId="0" fontId="3" numFmtId="0" xfId="0">
      <alignment horizontal="center"/>
    </xf>
    <xf applyBorder="1" borderId="0" fillId="0" fontId="0" numFmtId="0" xfId="0"/>
    <xf applyAlignment="1" applyBorder="1" applyFont="1" borderId="0" fillId="0" fontId="7" numFmtId="0" xfId="0">
      <alignment horizontal="left"/>
    </xf>
    <xf applyBorder="1" applyFont="1" borderId="0" fillId="0" fontId="6" numFmtId="0" xfId="0"/>
    <xf applyBorder="1" applyFont="1" applyNumberFormat="1" borderId="0" fillId="0" fontId="6" numFmtId="1" xfId="0"/>
    <xf applyBorder="1" applyFont="1" borderId="0" fillId="0" fontId="9" numFmtId="0" xfId="0"/>
    <xf applyAlignment="1" applyBorder="1" applyFont="1" applyNumberFormat="1" borderId="1" fillId="0" fontId="4" numFmtId="1" xfId="0">
      <alignment horizontal="center"/>
    </xf>
    <xf applyAlignment="1" applyBorder="1" applyFont="1" borderId="1" fillId="0" fontId="4" numFmtId="0" xfId="0">
      <alignment horizontal="center"/>
    </xf>
    <xf applyAlignment="1" applyBorder="1" applyFont="1" borderId="0" fillId="0" fontId="4" numFmtId="0" xfId="0">
      <alignment horizontal="center"/>
    </xf>
    <xf applyBorder="1" applyFont="1" borderId="0" fillId="0" fontId="5" numFmtId="0" xfId="0"/>
    <xf applyAlignment="1" applyFont="1" borderId="0" fillId="0" fontId="13" numFmtId="0" xfId="0"/>
    <xf applyAlignment="1" applyFont="1" borderId="0" fillId="0" fontId="10" numFmtId="0" xfId="0"/>
    <xf applyFont="1" borderId="0" fillId="0" fontId="0" numFmtId="0" xfId="0"/>
    <xf applyAlignment="1" applyBorder="1" applyFill="1" applyFont="1" applyNumberFormat="1" applyProtection="1" borderId="0" fillId="0" fontId="6" numFmtId="3" xfId="0">
      <alignment horizontal="center"/>
      <protection locked="0"/>
    </xf>
    <xf applyBorder="1" applyFill="1" applyFont="1" borderId="0" fillId="0" fontId="4" numFmtId="0" xfId="0"/>
    <xf applyBorder="1" applyFill="1" applyFont="1" applyNumberFormat="1" borderId="0" fillId="0" fontId="12" numFmtId="166" xfId="1"/>
    <xf applyBorder="1" applyFill="1" applyFont="1" borderId="0" fillId="0" fontId="11" numFmtId="0" xfId="0"/>
    <xf applyAlignment="1" applyBorder="1" applyFill="1" applyFont="1" borderId="0" fillId="0" fontId="6" numFmtId="0" xfId="0">
      <alignment vertical="top"/>
    </xf>
    <xf applyBorder="1" applyFill="1" borderId="0" fillId="0" fontId="0" numFmtId="0" xfId="0"/>
    <xf applyAlignment="1" applyBorder="1" applyFill="1" applyFont="1" applyNumberFormat="1" borderId="0" fillId="0" fontId="0" numFmtId="1" xfId="0">
      <alignment horizontal="left"/>
    </xf>
    <xf applyAlignment="1" applyBorder="1" applyFill="1" applyFont="1" applyNumberFormat="1" borderId="0" fillId="0" fontId="4" numFmtId="3" xfId="0">
      <alignment horizontal="left"/>
    </xf>
    <xf applyAlignment="1" applyBorder="1" applyFill="1" applyFont="1" applyNumberFormat="1" borderId="0" fillId="0" fontId="4" numFmtId="169" xfId="0">
      <alignment horizontal="left"/>
    </xf>
    <xf applyAlignment="1" applyBorder="1" applyFill="1" applyFont="1" applyNumberFormat="1" borderId="0" fillId="0" fontId="0" numFmtId="1" xfId="0">
      <alignment horizontal="right"/>
    </xf>
    <xf applyAlignment="1" applyBorder="1" applyFill="1" applyFont="1" applyNumberFormat="1" borderId="0" fillId="0" fontId="4" numFmtId="1" xfId="0">
      <alignment horizontal="right"/>
    </xf>
    <xf applyAlignment="1" applyBorder="1" applyFill="1" applyFont="1" applyNumberFormat="1" borderId="0" fillId="0" fontId="8" numFmtId="3" xfId="0">
      <alignment horizontal="right"/>
    </xf>
    <xf applyAlignment="1" applyBorder="1" applyFill="1" applyNumberFormat="1" borderId="0" fillId="0" fontId="0" numFmtId="1" xfId="0">
      <alignment horizontal="right"/>
    </xf>
    <xf applyAlignment="1" applyBorder="1" applyFill="1" applyNumberFormat="1" borderId="0" fillId="0" fontId="0" numFmtId="3" xfId="0">
      <alignment horizontal="right"/>
    </xf>
    <xf applyAlignment="1" applyBorder="1" applyFill="1" borderId="0" fillId="0" fontId="0" numFmtId="0" xfId="0">
      <alignment horizontal="right"/>
    </xf>
    <xf applyAlignment="1" applyBorder="1" applyFill="1" applyFont="1" applyNumberFormat="1" borderId="0" fillId="0" fontId="4" numFmtId="165" xfId="0">
      <alignment horizontal="right"/>
    </xf>
    <xf applyBorder="1" applyFont="1" applyProtection="1" borderId="0" fillId="0" fontId="0" numFmtId="0" xfId="0">
      <protection hidden="1"/>
    </xf>
    <xf applyBorder="1" applyFont="1" applyProtection="1" borderId="0" fillId="0" fontId="6" numFmtId="0" xfId="0">
      <protection hidden="1"/>
    </xf>
    <xf applyAlignment="1" applyBorder="1" applyFont="1" applyNumberFormat="1" applyProtection="1" borderId="0" fillId="0" fontId="8" numFmtId="168" xfId="0">
      <protection hidden="1"/>
    </xf>
    <xf applyBorder="1" applyFill="1" applyFont="1" applyNumberFormat="1" applyProtection="1" borderId="0" fillId="0" fontId="6" numFmtId="1" xfId="0">
      <protection hidden="1"/>
    </xf>
    <xf applyAlignment="1" applyBorder="1" applyFont="1" applyNumberFormat="1" applyProtection="1" borderId="0" fillId="0" fontId="8" numFmtId="170" xfId="0">
      <protection hidden="1"/>
    </xf>
    <xf applyBorder="1" applyFont="1" applyProtection="1" borderId="2" fillId="0" fontId="0" numFmtId="0" xfId="0">
      <protection hidden="1"/>
    </xf>
    <xf applyBorder="1" applyFont="1" applyProtection="1" borderId="2" fillId="0" fontId="6" numFmtId="0" xfId="0">
      <protection hidden="1"/>
    </xf>
    <xf applyAlignment="1" applyBorder="1" applyFont="1" applyNumberFormat="1" applyProtection="1" borderId="2" fillId="0" fontId="8" numFmtId="3" xfId="0">
      <protection hidden="1"/>
    </xf>
    <xf applyBorder="1" applyFill="1" applyFont="1" applyNumberFormat="1" applyProtection="1" borderId="2" fillId="0" fontId="6" numFmtId="3" xfId="0">
      <protection hidden="1"/>
    </xf>
    <xf applyAlignment="1" applyBorder="1" applyFont="1" applyNumberFormat="1" applyProtection="1" borderId="2" fillId="0" fontId="8" numFmtId="170" xfId="0">
      <protection hidden="1"/>
    </xf>
    <xf applyAlignment="1" applyBorder="1" applyFont="1" applyNumberFormat="1" applyProtection="1" borderId="0" fillId="0" fontId="8" numFmtId="3" xfId="0">
      <protection hidden="1"/>
    </xf>
    <xf applyBorder="1" applyFill="1" applyFont="1" applyNumberFormat="1" applyProtection="1" borderId="0" fillId="0" fontId="6" numFmtId="3" xfId="0">
      <protection hidden="1"/>
    </xf>
    <xf applyFont="1" applyProtection="1" borderId="0" fillId="0" fontId="4" numFmtId="0" xfId="0">
      <protection hidden="1"/>
    </xf>
    <xf applyAlignment="1" applyBorder="1" applyFill="1" applyFont="1" applyNumberFormat="1" applyProtection="1" borderId="0" fillId="0" fontId="6" numFmtId="1" xfId="0">
      <alignment horizontal="center"/>
      <protection hidden="1"/>
    </xf>
    <xf applyBorder="1" applyFill="1" applyFont="1" applyNumberFormat="1" applyProtection="1" borderId="0" fillId="0" fontId="6" numFmtId="164" xfId="0">
      <protection hidden="1"/>
    </xf>
    <xf applyFont="1" applyProtection="1" borderId="0" fillId="0" fontId="6" numFmtId="0" xfId="0">
      <protection hidden="1"/>
    </xf>
    <xf applyAlignment="1" applyBorder="1" applyFont="1" applyNumberFormat="1" applyProtection="1" borderId="0" fillId="0" fontId="4" numFmtId="167" xfId="0">
      <protection hidden="1"/>
    </xf>
    <xf applyAlignment="1" applyBorder="1" applyFont="1" applyNumberFormat="1" applyProtection="1" borderId="0" fillId="0" fontId="4" numFmtId="170" xfId="0">
      <protection hidden="1"/>
    </xf>
    <xf applyFont="1" borderId="0" fillId="0" fontId="14" numFmtId="0" xfId="0"/>
    <xf applyAlignment="1" applyFont="1" borderId="0" fillId="0" fontId="14" numFmtId="0" xfId="0">
      <alignment wrapText="1"/>
    </xf>
    <xf applyAlignment="1" applyBorder="1" applyFont="1" applyNumberFormat="1" borderId="0" fillId="0" fontId="14" numFmtId="1" xfId="0">
      <alignment horizontal="left" vertical="top" wrapText="1"/>
    </xf>
    <xf applyAlignment="1" applyFont="1" borderId="0" fillId="0" fontId="6" numFmtId="0" xfId="0">
      <alignment horizontal="left"/>
    </xf>
    <xf applyAlignment="1" applyFont="1" borderId="0" fillId="0" fontId="6" numFmtId="0" xfId="0">
      <alignment horizontal="left" vertical="top"/>
    </xf>
    <xf applyAlignment="1" applyFont="1" borderId="0" fillId="0" fontId="2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13" numFmtId="0" xfId="0">
      <alignment horizontal="left"/>
    </xf>
    <xf applyAlignment="1" applyFont="1" borderId="0" fillId="0" fontId="10" numFmtId="0" xfId="0">
      <alignment horizontal="left"/>
    </xf>
    <xf applyAlignment="1" borderId="0" fillId="0" fontId="0" numFmtId="0" xfId="0">
      <alignment horizontal="left"/>
    </xf>
    <xf applyAlignment="1" applyFont="1" applyNumberFormat="1" borderId="0" fillId="0" fontId="4" numFmtId="167" xfId="1">
      <alignment horizontal="center" vertical="center"/>
    </xf>
    <xf applyFont="1" applyNumberFormat="1" borderId="0" fillId="0" fontId="6" numFmtId="171" xfId="0"/>
    <xf applyAlignment="1" applyBorder="1" applyFill="1" borderId="0" fillId="0" fontId="0" numFmtId="0" xfId="0">
      <alignment horizontal="center"/>
    </xf>
    <xf applyBorder="1" applyFill="1" applyNumberFormat="1" borderId="0" fillId="0" fontId="0" numFmtId="3" xfId="0"/>
    <xf applyFill="1" applyFont="1" borderId="0" fillId="2" fontId="14" numFmtId="0" xfId="0"/>
    <xf applyAlignment="1" applyFont="1" applyProtection="1" borderId="0" fillId="0" fontId="15" numFmtId="0" xfId="0">
      <alignment horizontal="left"/>
      <protection hidden="1"/>
    </xf>
    <xf applyAlignment="1" applyFont="1" borderId="0" fillId="0" fontId="13" numFmtId="0" xfId="0">
      <alignment horizontal="left"/>
    </xf>
    <xf applyAlignment="1" applyFont="1" applyProtection="1" borderId="0" fillId="0" fontId="0" numFmtId="0" xfId="0">
      <alignment horizontal="left"/>
      <protection hidden="1"/>
    </xf>
    <xf applyAlignment="1" applyBorder="1" applyFont="1" borderId="0" fillId="0" fontId="0" numFmtId="0" xfId="0">
      <alignment horizontal="left" vertical="top" wrapText="1"/>
    </xf>
    <xf applyAlignment="1" applyBorder="1" applyFont="1" borderId="0" fillId="0" fontId="6" numFmtId="0" xfId="0">
      <alignment horizontal="left" vertical="top" wrapText="1"/>
    </xf>
    <xf applyAlignment="1" applyBorder="1" applyFont="1" borderId="0" fillId="0" fontId="0" numFmtId="0" xfId="0">
      <alignment horizontal="left"/>
    </xf>
    <xf applyAlignment="1" applyBorder="1" applyFont="1" borderId="0" fillId="0" fontId="0" numFmtId="0" xfId="0">
      <alignment horizontal="left" wrapText="1"/>
    </xf>
    <xf applyBorder="1" applyFont="1" borderId="0" fillId="0" fontId="0" numFmtId="0" xfId="0"/>
  </cellXfs>
  <cellStyles count="2">
    <cellStyle builtinId="0" name="Normal" xfId="0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53289737087952E-2"/>
          <c:y val="3.9263451443569547E-2"/>
          <c:w val="0.87722748639470904"/>
          <c:h val="0.87263943569553803"/>
        </c:manualLayout>
      </c:layout>
      <c:barChart>
        <c:barDir val="col"/>
        <c:grouping val="clustered"/>
        <c:varyColors val="0"/>
        <c:ser>
          <c:idx val="0"/>
          <c:order val="0"/>
          <c:tx>
            <c:v>Appropriations</c:v>
          </c:tx>
          <c:spPr>
            <a:solidFill>
              <a:schemeClr val="accent2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Factbook!$P$29:$P$38</c15:sqref>
                  </c15:fullRef>
                </c:ext>
              </c:extLst>
              <c:f>Factbook!$P$33:$P$38</c:f>
              <c:strCache>
                <c:ptCount val="6"/>
                <c:pt idx="0">
                  <c:v>FY 2019</c:v>
                </c:pt>
                <c:pt idx="1">
                  <c:v>FY 2020</c:v>
                </c:pt>
                <c:pt idx="2">
                  <c:v>FY 2021</c:v>
                </c:pt>
                <c:pt idx="3">
                  <c:v>FY 2022</c:v>
                </c:pt>
                <c:pt idx="4">
                  <c:v>FY 2023</c:v>
                </c:pt>
                <c:pt idx="5">
                  <c:v>FY 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Factbook!$S$29:$S$38</c15:sqref>
                  </c15:fullRef>
                </c:ext>
              </c:extLst>
              <c:f>Factbook!$S$33:$S$38</c:f>
              <c:numCache>
                <c:formatCode>_("$"* #,##0_);_("$"* \(#,##0\);_("$"* "-"??_);_(@_)</c:formatCode>
                <c:ptCount val="6"/>
                <c:pt idx="0">
                  <c:v>607846605</c:v>
                </c:pt>
                <c:pt idx="1">
                  <c:v>620649723</c:v>
                </c:pt>
                <c:pt idx="2">
                  <c:v>613157682</c:v>
                </c:pt>
                <c:pt idx="3">
                  <c:v>615972798</c:v>
                </c:pt>
                <c:pt idx="4">
                  <c:v>621540651</c:v>
                </c:pt>
                <c:pt idx="5">
                  <c:v>624017358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E-45EA-B358-02B4E8698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24860160"/>
        <c:axId val="324870144"/>
      </c:barChart>
      <c:lineChart>
        <c:grouping val="standard"/>
        <c:varyColors val="0"/>
        <c:ser>
          <c:idx val="1"/>
          <c:order val="1"/>
          <c:tx>
            <c:v>Dummy Data Labels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Factbook!$U$29:$U$38</c15:sqref>
                  </c15:fullRef>
                </c:ext>
              </c:extLst>
              <c:f>Factbook!$U$33:$U$38</c:f>
              <c:strCache>
                <c:ptCount val="6"/>
                <c:pt idx="0">
                  <c:v>$607.8
2.1%</c:v>
                </c:pt>
                <c:pt idx="1">
                  <c:v>$620.6
2.1%</c:v>
                </c:pt>
                <c:pt idx="2">
                  <c:v>$613.2
-1.2%</c:v>
                </c:pt>
                <c:pt idx="3">
                  <c:v>$616.0
0.5%</c:v>
                </c:pt>
                <c:pt idx="4">
                  <c:v>$621.5
0.9%</c:v>
                </c:pt>
                <c:pt idx="5">
                  <c:v>$624.0
0.4%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Factbook!$V$29:$V$38</c15:sqref>
                  </c15:fullRef>
                </c:ext>
              </c:extLst>
              <c:f>Factbook!$V$33:$V$38</c:f>
              <c:numCache>
                <c:formatCode>_("$"* #,##0_);_("$"* \(#,##0\);_("$"* "-"??_);_(@_)</c:formatCode>
                <c:ptCount val="6"/>
                <c:pt idx="0">
                  <c:v>607846605</c:v>
                </c:pt>
                <c:pt idx="1">
                  <c:v>620649723</c:v>
                </c:pt>
                <c:pt idx="2">
                  <c:v>613157682</c:v>
                </c:pt>
                <c:pt idx="3">
                  <c:v>615972798</c:v>
                </c:pt>
                <c:pt idx="4">
                  <c:v>621540651</c:v>
                </c:pt>
                <c:pt idx="5">
                  <c:v>624017358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8-46E0-81FF-2BDBBB630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45104"/>
        <c:axId val="521948384"/>
      </c:lineChart>
      <c:catAx>
        <c:axId val="32486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4870144"/>
        <c:crosses val="autoZero"/>
        <c:auto val="0"/>
        <c:lblAlgn val="ctr"/>
        <c:lblOffset val="80"/>
        <c:noMultiLvlLbl val="0"/>
      </c:catAx>
      <c:valAx>
        <c:axId val="324870144"/>
        <c:scaling>
          <c:orientation val="minMax"/>
          <c:max val="8000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1.048385900914928E-4"/>
              <c:y val="0.36881233595800522"/>
            </c:manualLayout>
          </c:layout>
          <c:overlay val="0"/>
        </c:title>
        <c:numFmt formatCode="[=800]&quot;$&quot;###.0;###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4860160"/>
        <c:crosses val="autoZero"/>
        <c:crossBetween val="between"/>
        <c:minorUnit val="10"/>
        <c:dispUnits>
          <c:builtInUnit val="millions"/>
        </c:dispUnits>
      </c:valAx>
      <c:valAx>
        <c:axId val="521948384"/>
        <c:scaling>
          <c:orientation val="minMax"/>
        </c:scaling>
        <c:delete val="1"/>
        <c:axPos val="r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521945104"/>
        <c:crosses val="max"/>
        <c:crossBetween val="between"/>
      </c:valAx>
      <c:catAx>
        <c:axId val="52194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94838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externalLinks/_rels/externalLink1.xml.rels><?xml version="1.0" encoding="UTF-8" standalone="yes"?><Relationships xmlns="http://schemas.openxmlformats.org/package/2006/relationships"><Relationship Id="rId1" Target="file:///G:/Fiscal%20Services/SUBCOM/ED/1-Ron/Factbook/2021/Regents/Total%20Regent%20Funding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-Summary Page"/>
      <sheetName val="GF-AgDNR"/>
      <sheetName val="GF-DED"/>
      <sheetName val="GF-ED"/>
      <sheetName val="GF-DHS"/>
      <sheetName val="GF-Trans"/>
      <sheetName val="OF-Summary Page"/>
      <sheetName val="OF-AgDNR"/>
      <sheetName val="OF-DED"/>
      <sheetName val="OF-ED"/>
      <sheetName val="OF-DHS"/>
      <sheetName val="OF-Trans"/>
      <sheetName val="OF-Standings"/>
      <sheetName val="FF-Summary Page"/>
      <sheetName val="FF-ED"/>
      <sheetName val="FTE-Summary Page"/>
      <sheetName val="FTE-AgDNR"/>
      <sheetName val="FTE-DED"/>
      <sheetName val="FTE-ED"/>
      <sheetName val="FTE-DHS"/>
      <sheetName val="FTE-Trans"/>
    </sheetNames>
    <sheetDataSet>
      <sheetData sheetId="0">
        <row r="4">
          <cell r="CB4">
            <v>4698544</v>
          </cell>
        </row>
        <row r="5">
          <cell r="CB5">
            <v>3892296</v>
          </cell>
        </row>
        <row r="6">
          <cell r="CB6">
            <v>569636958</v>
          </cell>
        </row>
        <row r="14">
          <cell r="CB14">
            <v>695000</v>
          </cell>
        </row>
        <row r="15">
          <cell r="CB15">
            <v>8700000</v>
          </cell>
        </row>
        <row r="18">
          <cell r="CB18">
            <v>28100000</v>
          </cell>
        </row>
        <row r="19">
          <cell r="CB19">
            <v>250000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Bold feature colors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14658"/>
      </a:accent1>
      <a:accent2>
        <a:srgbClr val="22252C"/>
      </a:accent2>
      <a:accent3>
        <a:srgbClr val="3F3250"/>
      </a:accent3>
      <a:accent4>
        <a:srgbClr val="C0B3A0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7"/>
  <sheetViews>
    <sheetView workbookViewId="0">
      <pane activePane="bottomLeft" state="frozen" topLeftCell="A5" ySplit="1"/>
      <selection activeCell="I32" pane="bottomLeft" sqref="I32"/>
    </sheetView>
  </sheetViews>
  <sheetFormatPr defaultColWidth="9" defaultRowHeight="12" x14ac:dyDescent="0.2"/>
  <cols>
    <col min="1" max="1" bestFit="true" customWidth="true" style="53" width="9.42578125" collapsed="false"/>
    <col min="2" max="2" bestFit="true" customWidth="true" style="54" width="12.42578125" collapsed="false"/>
    <col min="3" max="3" customWidth="true" style="54" width="11.5703125" collapsed="false"/>
    <col min="4" max="4" bestFit="true" customWidth="true" style="55" width="14.28515625" collapsed="false"/>
    <col min="5" max="5" customWidth="true" style="46" width="35.7109375" collapsed="false"/>
    <col min="6" max="9" customWidth="true" style="46" width="14.42578125" collapsed="false"/>
    <col min="10" max="10" customWidth="true" style="46" width="17.42578125" collapsed="false"/>
    <col min="11" max="12" customWidth="true" style="46" width="14.42578125" collapsed="false"/>
    <col min="13" max="13" bestFit="true" customWidth="true" style="46" width="10.85546875" collapsed="false"/>
    <col min="14" max="16384" style="46" width="9.0" collapsed="false"/>
  </cols>
  <sheetData>
    <row customFormat="1" r="1" s="25" spans="1:14" x14ac:dyDescent="0.2">
      <c r="A1" s="47" t="s">
        <v>16</v>
      </c>
      <c r="B1" s="48" t="s">
        <v>13</v>
      </c>
      <c r="C1" s="48" t="s">
        <v>14</v>
      </c>
      <c r="D1" s="49" t="s">
        <v>15</v>
      </c>
    </row>
    <row customFormat="1" r="2" s="42" spans="1:14" x14ac:dyDescent="0.2">
      <c r="A2" s="51">
        <v>2004</v>
      </c>
      <c r="B2" s="52">
        <v>617030606</v>
      </c>
      <c r="C2" s="52">
        <v>9309750</v>
      </c>
      <c r="D2" s="56"/>
      <c r="M2" s="43"/>
      <c r="N2" s="44"/>
    </row>
    <row customFormat="1" r="3" s="42" spans="1:14" x14ac:dyDescent="0.2">
      <c r="A3" s="51">
        <v>2005</v>
      </c>
      <c r="B3" s="52">
        <v>616751408</v>
      </c>
      <c r="C3" s="52">
        <f>IF(B3&gt;1,B3-B2,"")</f>
        <v>-279198</v>
      </c>
      <c r="D3" s="56">
        <f>IF(B3&gt;1,(C3/B2)*100,"")</f>
        <v>-4.5248646871821466E-2</v>
      </c>
    </row>
    <row customFormat="1" r="4" s="42" spans="1:14" x14ac:dyDescent="0.2">
      <c r="A4" s="51">
        <v>2006</v>
      </c>
      <c r="B4" s="52">
        <v>632340696</v>
      </c>
      <c r="C4" s="52">
        <f>IF(B4&gt;1,B4-B3,"")</f>
        <v>15589288</v>
      </c>
      <c r="D4" s="56">
        <f ref="D4:D13" si="0" t="shared">IF(B4&gt;1,(C4/B3)*100,"")</f>
        <v>2.5276453037298943</v>
      </c>
    </row>
    <row customFormat="1" r="5" s="42" spans="1:14" x14ac:dyDescent="0.2">
      <c r="A5" s="51">
        <v>2007</v>
      </c>
      <c r="B5" s="52">
        <v>645150346</v>
      </c>
      <c r="C5" s="52">
        <f ref="C5:C14" si="1" t="shared">IF(B5&gt;1,B5-B4,"")</f>
        <v>12809650</v>
      </c>
      <c r="D5" s="56">
        <f si="0" t="shared"/>
        <v>2.0257513206140381</v>
      </c>
    </row>
    <row customFormat="1" r="6" s="42" spans="1:14" x14ac:dyDescent="0.2">
      <c r="A6" s="51">
        <v>2008</v>
      </c>
      <c r="B6" s="52">
        <v>736843022</v>
      </c>
      <c r="C6" s="52">
        <f si="1" t="shared"/>
        <v>91692676</v>
      </c>
      <c r="D6" s="56">
        <f si="0" t="shared"/>
        <v>14.212605878382339</v>
      </c>
    </row>
    <row customFormat="1" r="7" s="42" spans="1:14" x14ac:dyDescent="0.2">
      <c r="A7" s="51">
        <v>2009</v>
      </c>
      <c r="B7" s="52">
        <v>775730291</v>
      </c>
      <c r="C7" s="52">
        <f si="1" t="shared"/>
        <v>38887269</v>
      </c>
      <c r="D7" s="56">
        <f si="0" t="shared"/>
        <v>5.2775513696864458</v>
      </c>
    </row>
    <row customFormat="1" r="8" s="42" spans="1:14" x14ac:dyDescent="0.2">
      <c r="A8" s="51">
        <v>2010</v>
      </c>
      <c r="B8" s="52">
        <v>759306850</v>
      </c>
      <c r="C8" s="52">
        <f si="1" t="shared"/>
        <v>-16423441</v>
      </c>
      <c r="D8" s="56">
        <f si="0" t="shared"/>
        <v>-2.1171586555977355</v>
      </c>
    </row>
    <row customFormat="1" r="9" s="11" spans="1:14" x14ac:dyDescent="0.2">
      <c r="A9" s="50">
        <v>2011</v>
      </c>
      <c r="B9" s="52">
        <v>682968655</v>
      </c>
      <c r="C9" s="52">
        <f si="1" t="shared"/>
        <v>-76338195</v>
      </c>
      <c r="D9" s="56">
        <f si="0" t="shared"/>
        <v>-10.053668684801146</v>
      </c>
      <c r="M9" s="45"/>
      <c r="N9" s="45"/>
    </row>
    <row customFormat="1" r="10" s="11" spans="1:14" x14ac:dyDescent="0.2">
      <c r="A10" s="50">
        <v>2012</v>
      </c>
      <c r="B10" s="52">
        <v>655495167</v>
      </c>
      <c r="C10" s="52">
        <f si="1" t="shared"/>
        <v>-27473488</v>
      </c>
      <c r="D10" s="56">
        <f si="0" t="shared"/>
        <v>-4.0226572330760924</v>
      </c>
      <c r="M10" s="45"/>
      <c r="N10" s="45"/>
    </row>
    <row customFormat="1" r="11" s="11" spans="1:14" x14ac:dyDescent="0.2">
      <c r="A11" s="50">
        <v>2013</v>
      </c>
      <c r="B11" s="52">
        <v>679078021</v>
      </c>
      <c r="C11" s="52">
        <f si="1" t="shared"/>
        <v>23582854</v>
      </c>
      <c r="D11" s="56">
        <f si="0" t="shared"/>
        <v>3.5977159233578297</v>
      </c>
      <c r="M11" s="45"/>
      <c r="N11" s="45"/>
    </row>
    <row customFormat="1" r="12" s="11" spans="1:14" x14ac:dyDescent="0.2">
      <c r="A12" s="50">
        <v>2014</v>
      </c>
      <c r="B12" s="52">
        <v>700897019</v>
      </c>
      <c r="C12" s="52">
        <f si="1" t="shared"/>
        <v>21818998</v>
      </c>
      <c r="D12" s="56">
        <f si="0" t="shared"/>
        <v>3.2130325714075791</v>
      </c>
      <c r="M12" s="45"/>
      <c r="N12" s="45"/>
    </row>
    <row customFormat="1" r="13" s="11" spans="1:14" x14ac:dyDescent="0.2">
      <c r="A13" s="50">
        <v>2015</v>
      </c>
      <c r="B13" s="52">
        <v>627349734</v>
      </c>
      <c r="C13" s="52">
        <f si="1" t="shared"/>
        <v>-73547285</v>
      </c>
      <c r="D13" s="56">
        <f si="0" t="shared"/>
        <v>-10.493308290129852</v>
      </c>
      <c r="M13" s="45"/>
      <c r="N13" s="45"/>
    </row>
    <row customFormat="1" r="14" s="11" spans="1:14" x14ac:dyDescent="0.2">
      <c r="A14" s="50">
        <v>2016</v>
      </c>
      <c r="B14" s="52">
        <v>635334250</v>
      </c>
      <c r="C14" s="52">
        <f si="1" t="shared"/>
        <v>7984516</v>
      </c>
      <c r="D14" s="56">
        <f>IF(B14&gt;1,(C14/B13)*100,"")</f>
        <v>1.2727376082700308</v>
      </c>
      <c r="M14" s="45"/>
      <c r="N14" s="45"/>
    </row>
    <row r="15" spans="1:14" x14ac:dyDescent="0.2">
      <c r="A15" s="53">
        <v>2017</v>
      </c>
      <c r="B15" s="54">
        <v>621866051</v>
      </c>
      <c r="C15" s="52">
        <f>IF(B15&gt;1,B15-B14,"")</f>
        <v>-13468199</v>
      </c>
      <c r="D15" s="56">
        <f ref="D15:D78" si="2" t="shared">IF(B15&gt;1,(C15/B14)*100,"")</f>
        <v>-2.1198603727093257</v>
      </c>
      <c r="F15" s="87" t="s">
        <v>36</v>
      </c>
      <c r="G15" s="87" t="s">
        <v>37</v>
      </c>
      <c r="H15" s="87" t="s">
        <v>38</v>
      </c>
      <c r="I15" s="87" t="s">
        <v>39</v>
      </c>
      <c r="J15" s="87" t="s">
        <v>40</v>
      </c>
    </row>
    <row r="16" spans="1:14" x14ac:dyDescent="0.2">
      <c r="A16" s="53">
        <v>2018</v>
      </c>
      <c r="B16" s="54">
        <v>595412898</v>
      </c>
      <c r="C16" s="52">
        <f ref="C16:C79" si="3" t="shared">IF(B16&gt;1,B16-B15,"")</f>
        <v>-26453153</v>
      </c>
      <c r="D16" s="56">
        <f si="2" t="shared"/>
        <v>-4.2538345609093229</v>
      </c>
      <c r="F16" s="54">
        <f>554440075</f>
        <v>554440075</v>
      </c>
      <c r="G16" s="54">
        <v>4000000</v>
      </c>
      <c r="H16" s="54">
        <v>8700000</v>
      </c>
      <c r="I16" s="54">
        <v>28272823</v>
      </c>
      <c r="J16" s="54">
        <f ref="J16:J22" si="4" t="shared">SUM(F16:I16)</f>
        <v>595412898</v>
      </c>
      <c r="K16" s="54"/>
      <c r="L16" s="54"/>
      <c r="M16" s="88"/>
    </row>
    <row r="17" spans="1:13" x14ac:dyDescent="0.2">
      <c r="A17" s="53">
        <v>2019</v>
      </c>
      <c r="B17" s="54">
        <v>607846605</v>
      </c>
      <c r="C17" s="52">
        <f si="3" t="shared"/>
        <v>12433707</v>
      </c>
      <c r="D17" s="56">
        <f si="2" t="shared"/>
        <v>2.0882495226027165</v>
      </c>
      <c r="F17" s="54">
        <v>562707469</v>
      </c>
      <c r="G17" s="54">
        <v>4967844</v>
      </c>
      <c r="H17" s="54">
        <v>8950000</v>
      </c>
      <c r="I17" s="54">
        <v>31471292</v>
      </c>
      <c r="J17" s="54">
        <f si="4" t="shared"/>
        <v>608096605</v>
      </c>
      <c r="K17" s="54"/>
      <c r="L17" s="54"/>
      <c r="M17" s="88"/>
    </row>
    <row r="18" spans="1:13" x14ac:dyDescent="0.2">
      <c r="A18" s="53">
        <v>2020</v>
      </c>
      <c r="B18" s="54">
        <v>620649723</v>
      </c>
      <c r="C18" s="52">
        <f si="3" t="shared"/>
        <v>12803118</v>
      </c>
      <c r="D18" s="56">
        <f si="2" t="shared"/>
        <v>2.1063073964195289</v>
      </c>
      <c r="F18" s="54">
        <v>576703009</v>
      </c>
      <c r="G18" s="54">
        <v>5397844</v>
      </c>
      <c r="H18" s="54">
        <v>10450000</v>
      </c>
      <c r="I18" s="54">
        <v>28098870</v>
      </c>
      <c r="J18" s="54">
        <f si="4" t="shared"/>
        <v>620649723</v>
      </c>
      <c r="K18" s="54"/>
      <c r="L18" s="54"/>
      <c r="M18" s="88"/>
    </row>
    <row r="19" spans="1:13" x14ac:dyDescent="0.2">
      <c r="A19" s="53">
        <v>2021</v>
      </c>
      <c r="B19" s="54">
        <v>613157682</v>
      </c>
      <c r="C19" s="52">
        <f si="3" t="shared"/>
        <v>-7492041</v>
      </c>
      <c r="D19" s="56">
        <f si="2" t="shared"/>
        <v>-1.2071287108267992</v>
      </c>
      <c r="F19" s="54">
        <v>569127663</v>
      </c>
      <c r="G19" s="54">
        <v>5331072</v>
      </c>
      <c r="H19" s="54">
        <v>10428702</v>
      </c>
      <c r="I19" s="54">
        <v>28268466</v>
      </c>
      <c r="J19" s="54">
        <f si="4" t="shared"/>
        <v>613155903</v>
      </c>
    </row>
    <row r="20" spans="1:13" x14ac:dyDescent="0.2">
      <c r="A20" s="53">
        <v>2022</v>
      </c>
      <c r="B20" s="54">
        <f>J20</f>
        <v>615972798</v>
      </c>
      <c r="C20" s="52">
        <f si="3" t="shared"/>
        <v>2815116</v>
      </c>
      <c r="D20" s="56">
        <f si="2" t="shared"/>
        <v>0.4591177901934857</v>
      </c>
      <c r="F20" s="54">
        <f>'[1]GF-Summary Page'!$CB$6</f>
        <v>569636958</v>
      </c>
      <c r="G20" s="54">
        <f>'[1]GF-Summary Page'!$CB$4+'[1]GF-Summary Page'!$CB$14+'[1]GF-Summary Page'!$CB$19</f>
        <v>5643544</v>
      </c>
      <c r="H20" s="54">
        <f>'[1]GF-Summary Page'!$CB$5+'[1]GF-Summary Page'!$CB$15</f>
        <v>12592296</v>
      </c>
      <c r="I20" s="54">
        <f>'[1]GF-Summary Page'!$CB$18</f>
        <v>28100000</v>
      </c>
      <c r="J20" s="54">
        <f si="4" t="shared"/>
        <v>615972798</v>
      </c>
    </row>
    <row r="21" spans="1:13" x14ac:dyDescent="0.2">
      <c r="A21" s="53">
        <v>2023</v>
      </c>
      <c r="B21" s="54">
        <f>J21</f>
        <v>621540651</v>
      </c>
      <c r="C21" s="52">
        <f si="3" t="shared"/>
        <v>5567853</v>
      </c>
      <c r="D21" s="56">
        <f si="2" t="shared"/>
        <v>0.90391215619881959</v>
      </c>
      <c r="F21" s="54">
        <v>575854811</v>
      </c>
      <c r="G21" s="54">
        <v>5193544</v>
      </c>
      <c r="H21" s="88">
        <v>12592296</v>
      </c>
      <c r="I21" s="54">
        <v>27900000</v>
      </c>
      <c r="J21" s="54">
        <f si="4" t="shared"/>
        <v>621540651</v>
      </c>
    </row>
    <row r="22" spans="1:13" x14ac:dyDescent="0.2">
      <c r="A22" s="53">
        <v>2024</v>
      </c>
      <c r="B22" s="54">
        <f>J22</f>
        <v>624017358</v>
      </c>
      <c r="C22" s="52">
        <f ref="C22" si="5" t="shared">IF(B22&gt;1,B22-B21,"")</f>
        <v>2476707</v>
      </c>
      <c r="D22" s="56">
        <f ref="D22" si="6" t="shared">IF(B22&gt;1,(C22/B21)*100,"")</f>
        <v>0.39847868293332278</v>
      </c>
      <c r="F22" s="54">
        <v>576874498</v>
      </c>
      <c r="G22" s="88">
        <v>5534544</v>
      </c>
      <c r="H22" s="54">
        <v>13708316</v>
      </c>
      <c r="I22" s="54">
        <v>27900000</v>
      </c>
      <c r="J22" s="54">
        <f si="4" t="shared"/>
        <v>624017358</v>
      </c>
    </row>
    <row r="23" spans="1:13" x14ac:dyDescent="0.2">
      <c r="C23" s="52"/>
      <c r="D23" s="56"/>
      <c r="F23" s="54"/>
      <c r="G23" s="88"/>
    </row>
    <row r="24" spans="1:13" x14ac:dyDescent="0.2">
      <c r="C24" s="52"/>
      <c r="D24" s="56"/>
      <c r="F24" s="54"/>
      <c r="G24" s="88"/>
    </row>
    <row r="25" spans="1:13" x14ac:dyDescent="0.2">
      <c r="C25" s="52" t="str">
        <f si="3" t="shared"/>
        <v/>
      </c>
      <c r="D25" s="56" t="str">
        <f si="2" t="shared"/>
        <v/>
      </c>
    </row>
    <row r="26" spans="1:13" x14ac:dyDescent="0.2">
      <c r="C26" s="52" t="str">
        <f si="3" t="shared"/>
        <v/>
      </c>
      <c r="D26" s="56" t="str">
        <f si="2" t="shared"/>
        <v/>
      </c>
    </row>
    <row r="27" spans="1:13" x14ac:dyDescent="0.2">
      <c r="C27" s="52" t="str">
        <f si="3" t="shared"/>
        <v/>
      </c>
      <c r="D27" s="56" t="str">
        <f si="2" t="shared"/>
        <v/>
      </c>
    </row>
    <row r="28" spans="1:13" x14ac:dyDescent="0.2">
      <c r="C28" s="52" t="str">
        <f si="3" t="shared"/>
        <v/>
      </c>
      <c r="D28" s="56" t="str">
        <f si="2" t="shared"/>
        <v/>
      </c>
    </row>
    <row r="29" spans="1:13" x14ac:dyDescent="0.2">
      <c r="C29" s="52" t="str">
        <f si="3" t="shared"/>
        <v/>
      </c>
      <c r="D29" s="56" t="str">
        <f si="2" t="shared"/>
        <v/>
      </c>
    </row>
    <row r="30" spans="1:13" x14ac:dyDescent="0.2">
      <c r="C30" s="52" t="str">
        <f si="3" t="shared"/>
        <v/>
      </c>
      <c r="D30" s="56" t="str">
        <f si="2" t="shared"/>
        <v/>
      </c>
    </row>
    <row r="31" spans="1:13" x14ac:dyDescent="0.2">
      <c r="C31" s="52" t="str">
        <f si="3" t="shared"/>
        <v/>
      </c>
      <c r="D31" s="56" t="str">
        <f si="2" t="shared"/>
        <v/>
      </c>
    </row>
    <row r="32" spans="1:13" x14ac:dyDescent="0.2">
      <c r="C32" s="52" t="str">
        <f si="3" t="shared"/>
        <v/>
      </c>
      <c r="D32" s="56" t="str">
        <f si="2" t="shared"/>
        <v/>
      </c>
    </row>
    <row r="33" spans="3:4" x14ac:dyDescent="0.2">
      <c r="C33" s="52" t="str">
        <f si="3" t="shared"/>
        <v/>
      </c>
      <c r="D33" s="56" t="str">
        <f si="2" t="shared"/>
        <v/>
      </c>
    </row>
    <row r="34" spans="3:4" x14ac:dyDescent="0.2">
      <c r="C34" s="52" t="str">
        <f si="3" t="shared"/>
        <v/>
      </c>
      <c r="D34" s="56" t="str">
        <f si="2" t="shared"/>
        <v/>
      </c>
    </row>
    <row r="35" spans="3:4" x14ac:dyDescent="0.2">
      <c r="C35" s="52" t="str">
        <f si="3" t="shared"/>
        <v/>
      </c>
      <c r="D35" s="56" t="str">
        <f si="2" t="shared"/>
        <v/>
      </c>
    </row>
    <row r="36" spans="3:4" x14ac:dyDescent="0.2">
      <c r="C36" s="52" t="str">
        <f si="3" t="shared"/>
        <v/>
      </c>
      <c r="D36" s="56" t="str">
        <f si="2" t="shared"/>
        <v/>
      </c>
    </row>
    <row r="37" spans="3:4" x14ac:dyDescent="0.2">
      <c r="C37" s="52" t="str">
        <f si="3" t="shared"/>
        <v/>
      </c>
      <c r="D37" s="56" t="str">
        <f si="2" t="shared"/>
        <v/>
      </c>
    </row>
    <row r="38" spans="3:4" x14ac:dyDescent="0.2">
      <c r="C38" s="52" t="str">
        <f si="3" t="shared"/>
        <v/>
      </c>
      <c r="D38" s="56" t="str">
        <f si="2" t="shared"/>
        <v/>
      </c>
    </row>
    <row r="39" spans="3:4" x14ac:dyDescent="0.2">
      <c r="C39" s="52" t="str">
        <f si="3" t="shared"/>
        <v/>
      </c>
      <c r="D39" s="56" t="str">
        <f si="2" t="shared"/>
        <v/>
      </c>
    </row>
    <row r="40" spans="3:4" x14ac:dyDescent="0.2">
      <c r="C40" s="52" t="str">
        <f si="3" t="shared"/>
        <v/>
      </c>
      <c r="D40" s="56" t="str">
        <f si="2" t="shared"/>
        <v/>
      </c>
    </row>
    <row r="41" spans="3:4" x14ac:dyDescent="0.2">
      <c r="C41" s="52" t="str">
        <f si="3" t="shared"/>
        <v/>
      </c>
      <c r="D41" s="56" t="str">
        <f si="2" t="shared"/>
        <v/>
      </c>
    </row>
    <row r="42" spans="3:4" x14ac:dyDescent="0.2">
      <c r="C42" s="52" t="str">
        <f si="3" t="shared"/>
        <v/>
      </c>
      <c r="D42" s="56" t="str">
        <f si="2" t="shared"/>
        <v/>
      </c>
    </row>
    <row r="43" spans="3:4" x14ac:dyDescent="0.2">
      <c r="C43" s="52" t="str">
        <f si="3" t="shared"/>
        <v/>
      </c>
      <c r="D43" s="56" t="str">
        <f si="2" t="shared"/>
        <v/>
      </c>
    </row>
    <row r="44" spans="3:4" x14ac:dyDescent="0.2">
      <c r="C44" s="52" t="str">
        <f si="3" t="shared"/>
        <v/>
      </c>
      <c r="D44" s="56" t="str">
        <f si="2" t="shared"/>
        <v/>
      </c>
    </row>
    <row r="45" spans="3:4" x14ac:dyDescent="0.2">
      <c r="C45" s="52" t="str">
        <f si="3" t="shared"/>
        <v/>
      </c>
      <c r="D45" s="56" t="str">
        <f si="2" t="shared"/>
        <v/>
      </c>
    </row>
    <row r="46" spans="3:4" x14ac:dyDescent="0.2">
      <c r="C46" s="52" t="str">
        <f si="3" t="shared"/>
        <v/>
      </c>
      <c r="D46" s="56" t="str">
        <f si="2" t="shared"/>
        <v/>
      </c>
    </row>
    <row r="47" spans="3:4" x14ac:dyDescent="0.2">
      <c r="C47" s="52" t="str">
        <f si="3" t="shared"/>
        <v/>
      </c>
      <c r="D47" s="56" t="str">
        <f si="2" t="shared"/>
        <v/>
      </c>
    </row>
    <row r="48" spans="3:4" x14ac:dyDescent="0.2">
      <c r="C48" s="52" t="str">
        <f si="3" t="shared"/>
        <v/>
      </c>
      <c r="D48" s="56" t="str">
        <f si="2" t="shared"/>
        <v/>
      </c>
    </row>
    <row r="49" spans="3:4" x14ac:dyDescent="0.2">
      <c r="C49" s="52" t="str">
        <f si="3" t="shared"/>
        <v/>
      </c>
      <c r="D49" s="56" t="str">
        <f si="2" t="shared"/>
        <v/>
      </c>
    </row>
    <row r="50" spans="3:4" x14ac:dyDescent="0.2">
      <c r="C50" s="52" t="str">
        <f si="3" t="shared"/>
        <v/>
      </c>
      <c r="D50" s="56" t="str">
        <f si="2" t="shared"/>
        <v/>
      </c>
    </row>
    <row r="51" spans="3:4" x14ac:dyDescent="0.2">
      <c r="C51" s="52" t="str">
        <f si="3" t="shared"/>
        <v/>
      </c>
      <c r="D51" s="56" t="str">
        <f si="2" t="shared"/>
        <v/>
      </c>
    </row>
    <row r="52" spans="3:4" x14ac:dyDescent="0.2">
      <c r="C52" s="52" t="str">
        <f si="3" t="shared"/>
        <v/>
      </c>
      <c r="D52" s="56" t="str">
        <f si="2" t="shared"/>
        <v/>
      </c>
    </row>
    <row r="53" spans="3:4" x14ac:dyDescent="0.2">
      <c r="C53" s="52" t="str">
        <f si="3" t="shared"/>
        <v/>
      </c>
      <c r="D53" s="56" t="str">
        <f si="2" t="shared"/>
        <v/>
      </c>
    </row>
    <row r="54" spans="3:4" x14ac:dyDescent="0.2">
      <c r="C54" s="52" t="str">
        <f si="3" t="shared"/>
        <v/>
      </c>
      <c r="D54" s="56" t="str">
        <f si="2" t="shared"/>
        <v/>
      </c>
    </row>
    <row r="55" spans="3:4" x14ac:dyDescent="0.2">
      <c r="C55" s="52" t="str">
        <f si="3" t="shared"/>
        <v/>
      </c>
      <c r="D55" s="56" t="str">
        <f si="2" t="shared"/>
        <v/>
      </c>
    </row>
    <row r="56" spans="3:4" x14ac:dyDescent="0.2">
      <c r="C56" s="52" t="str">
        <f si="3" t="shared"/>
        <v/>
      </c>
      <c r="D56" s="56" t="str">
        <f si="2" t="shared"/>
        <v/>
      </c>
    </row>
    <row r="57" spans="3:4" x14ac:dyDescent="0.2">
      <c r="C57" s="52" t="str">
        <f si="3" t="shared"/>
        <v/>
      </c>
      <c r="D57" s="56" t="str">
        <f si="2" t="shared"/>
        <v/>
      </c>
    </row>
    <row r="58" spans="3:4" x14ac:dyDescent="0.2">
      <c r="C58" s="52" t="str">
        <f si="3" t="shared"/>
        <v/>
      </c>
      <c r="D58" s="56" t="str">
        <f si="2" t="shared"/>
        <v/>
      </c>
    </row>
    <row r="59" spans="3:4" x14ac:dyDescent="0.2">
      <c r="C59" s="52" t="str">
        <f si="3" t="shared"/>
        <v/>
      </c>
      <c r="D59" s="56" t="str">
        <f si="2" t="shared"/>
        <v/>
      </c>
    </row>
    <row r="60" spans="3:4" x14ac:dyDescent="0.2">
      <c r="C60" s="52" t="str">
        <f si="3" t="shared"/>
        <v/>
      </c>
      <c r="D60" s="56" t="str">
        <f si="2" t="shared"/>
        <v/>
      </c>
    </row>
    <row r="61" spans="3:4" x14ac:dyDescent="0.2">
      <c r="C61" s="52" t="str">
        <f si="3" t="shared"/>
        <v/>
      </c>
      <c r="D61" s="56" t="str">
        <f si="2" t="shared"/>
        <v/>
      </c>
    </row>
    <row r="62" spans="3:4" x14ac:dyDescent="0.2">
      <c r="C62" s="52" t="str">
        <f si="3" t="shared"/>
        <v/>
      </c>
      <c r="D62" s="56" t="str">
        <f si="2" t="shared"/>
        <v/>
      </c>
    </row>
    <row r="63" spans="3:4" x14ac:dyDescent="0.2">
      <c r="C63" s="52" t="str">
        <f si="3" t="shared"/>
        <v/>
      </c>
      <c r="D63" s="56" t="str">
        <f si="2" t="shared"/>
        <v/>
      </c>
    </row>
    <row r="64" spans="3:4" x14ac:dyDescent="0.2">
      <c r="C64" s="52" t="str">
        <f si="3" t="shared"/>
        <v/>
      </c>
      <c r="D64" s="56" t="str">
        <f si="2" t="shared"/>
        <v/>
      </c>
    </row>
    <row r="65" spans="3:4" x14ac:dyDescent="0.2">
      <c r="C65" s="52" t="str">
        <f si="3" t="shared"/>
        <v/>
      </c>
      <c r="D65" s="56" t="str">
        <f si="2" t="shared"/>
        <v/>
      </c>
    </row>
    <row r="66" spans="3:4" x14ac:dyDescent="0.2">
      <c r="C66" s="52" t="str">
        <f si="3" t="shared"/>
        <v/>
      </c>
      <c r="D66" s="56" t="str">
        <f si="2" t="shared"/>
        <v/>
      </c>
    </row>
    <row r="67" spans="3:4" x14ac:dyDescent="0.2">
      <c r="C67" s="52" t="str">
        <f si="3" t="shared"/>
        <v/>
      </c>
      <c r="D67" s="56" t="str">
        <f si="2" t="shared"/>
        <v/>
      </c>
    </row>
    <row r="68" spans="3:4" x14ac:dyDescent="0.2">
      <c r="C68" s="52" t="str">
        <f si="3" t="shared"/>
        <v/>
      </c>
      <c r="D68" s="56" t="str">
        <f si="2" t="shared"/>
        <v/>
      </c>
    </row>
    <row r="69" spans="3:4" x14ac:dyDescent="0.2">
      <c r="C69" s="52" t="str">
        <f si="3" t="shared"/>
        <v/>
      </c>
      <c r="D69" s="56" t="str">
        <f si="2" t="shared"/>
        <v/>
      </c>
    </row>
    <row r="70" spans="3:4" x14ac:dyDescent="0.2">
      <c r="C70" s="52" t="str">
        <f si="3" t="shared"/>
        <v/>
      </c>
      <c r="D70" s="56" t="str">
        <f si="2" t="shared"/>
        <v/>
      </c>
    </row>
    <row r="71" spans="3:4" x14ac:dyDescent="0.2">
      <c r="C71" s="52" t="str">
        <f si="3" t="shared"/>
        <v/>
      </c>
      <c r="D71" s="56" t="str">
        <f si="2" t="shared"/>
        <v/>
      </c>
    </row>
    <row r="72" spans="3:4" x14ac:dyDescent="0.2">
      <c r="C72" s="52" t="str">
        <f si="3" t="shared"/>
        <v/>
      </c>
      <c r="D72" s="56" t="str">
        <f si="2" t="shared"/>
        <v/>
      </c>
    </row>
    <row r="73" spans="3:4" x14ac:dyDescent="0.2">
      <c r="C73" s="52" t="str">
        <f si="3" t="shared"/>
        <v/>
      </c>
      <c r="D73" s="56" t="str">
        <f si="2" t="shared"/>
        <v/>
      </c>
    </row>
    <row r="74" spans="3:4" x14ac:dyDescent="0.2">
      <c r="C74" s="52" t="str">
        <f si="3" t="shared"/>
        <v/>
      </c>
      <c r="D74" s="56" t="str">
        <f si="2" t="shared"/>
        <v/>
      </c>
    </row>
    <row r="75" spans="3:4" x14ac:dyDescent="0.2">
      <c r="C75" s="52" t="str">
        <f si="3" t="shared"/>
        <v/>
      </c>
      <c r="D75" s="56" t="str">
        <f si="2" t="shared"/>
        <v/>
      </c>
    </row>
    <row r="76" spans="3:4" x14ac:dyDescent="0.2">
      <c r="C76" s="52" t="str">
        <f si="3" t="shared"/>
        <v/>
      </c>
      <c r="D76" s="56" t="str">
        <f si="2" t="shared"/>
        <v/>
      </c>
    </row>
    <row r="77" spans="3:4" x14ac:dyDescent="0.2">
      <c r="C77" s="52" t="str">
        <f si="3" t="shared"/>
        <v/>
      </c>
      <c r="D77" s="56" t="str">
        <f si="2" t="shared"/>
        <v/>
      </c>
    </row>
    <row r="78" spans="3:4" x14ac:dyDescent="0.2">
      <c r="C78" s="52" t="str">
        <f si="3" t="shared"/>
        <v/>
      </c>
      <c r="D78" s="56" t="str">
        <f si="2" t="shared"/>
        <v/>
      </c>
    </row>
    <row r="79" spans="3:4" x14ac:dyDescent="0.2">
      <c r="C79" s="52" t="str">
        <f si="3" t="shared"/>
        <v/>
      </c>
      <c r="D79" s="56" t="str">
        <f ref="D79:D115" si="7" t="shared">IF(B79&gt;1,(C79/B78)*100,"")</f>
        <v/>
      </c>
    </row>
    <row r="80" spans="3:4" x14ac:dyDescent="0.2">
      <c r="C80" s="52" t="str">
        <f ref="C80:C143" si="8" t="shared">IF(B80&gt;1,B80-B79,"")</f>
        <v/>
      </c>
      <c r="D80" s="56" t="str">
        <f si="7" t="shared"/>
        <v/>
      </c>
    </row>
    <row r="81" spans="3:4" x14ac:dyDescent="0.2">
      <c r="C81" s="52" t="str">
        <f si="8" t="shared"/>
        <v/>
      </c>
      <c r="D81" s="56" t="str">
        <f si="7" t="shared"/>
        <v/>
      </c>
    </row>
    <row r="82" spans="3:4" x14ac:dyDescent="0.2">
      <c r="C82" s="52" t="str">
        <f si="8" t="shared"/>
        <v/>
      </c>
      <c r="D82" s="56" t="str">
        <f si="7" t="shared"/>
        <v/>
      </c>
    </row>
    <row r="83" spans="3:4" x14ac:dyDescent="0.2">
      <c r="C83" s="52" t="str">
        <f si="8" t="shared"/>
        <v/>
      </c>
      <c r="D83" s="56" t="str">
        <f si="7" t="shared"/>
        <v/>
      </c>
    </row>
    <row r="84" spans="3:4" x14ac:dyDescent="0.2">
      <c r="C84" s="52" t="str">
        <f si="8" t="shared"/>
        <v/>
      </c>
      <c r="D84" s="56" t="str">
        <f si="7" t="shared"/>
        <v/>
      </c>
    </row>
    <row r="85" spans="3:4" x14ac:dyDescent="0.2">
      <c r="C85" s="52" t="str">
        <f si="8" t="shared"/>
        <v/>
      </c>
      <c r="D85" s="56" t="str">
        <f si="7" t="shared"/>
        <v/>
      </c>
    </row>
    <row r="86" spans="3:4" x14ac:dyDescent="0.2">
      <c r="C86" s="52" t="str">
        <f si="8" t="shared"/>
        <v/>
      </c>
      <c r="D86" s="56" t="str">
        <f si="7" t="shared"/>
        <v/>
      </c>
    </row>
    <row r="87" spans="3:4" x14ac:dyDescent="0.2">
      <c r="C87" s="52" t="str">
        <f si="8" t="shared"/>
        <v/>
      </c>
      <c r="D87" s="56" t="str">
        <f si="7" t="shared"/>
        <v/>
      </c>
    </row>
    <row r="88" spans="3:4" x14ac:dyDescent="0.2">
      <c r="C88" s="52" t="str">
        <f si="8" t="shared"/>
        <v/>
      </c>
      <c r="D88" s="56" t="str">
        <f si="7" t="shared"/>
        <v/>
      </c>
    </row>
    <row r="89" spans="3:4" x14ac:dyDescent="0.2">
      <c r="C89" s="52" t="str">
        <f si="8" t="shared"/>
        <v/>
      </c>
      <c r="D89" s="56" t="str">
        <f si="7" t="shared"/>
        <v/>
      </c>
    </row>
    <row r="90" spans="3:4" x14ac:dyDescent="0.2">
      <c r="C90" s="52" t="str">
        <f si="8" t="shared"/>
        <v/>
      </c>
      <c r="D90" s="56" t="str">
        <f si="7" t="shared"/>
        <v/>
      </c>
    </row>
    <row r="91" spans="3:4" x14ac:dyDescent="0.2">
      <c r="C91" s="52" t="str">
        <f si="8" t="shared"/>
        <v/>
      </c>
      <c r="D91" s="56" t="str">
        <f si="7" t="shared"/>
        <v/>
      </c>
    </row>
    <row r="92" spans="3:4" x14ac:dyDescent="0.2">
      <c r="C92" s="52" t="str">
        <f si="8" t="shared"/>
        <v/>
      </c>
      <c r="D92" s="56" t="str">
        <f si="7" t="shared"/>
        <v/>
      </c>
    </row>
    <row r="93" spans="3:4" x14ac:dyDescent="0.2">
      <c r="C93" s="52" t="str">
        <f si="8" t="shared"/>
        <v/>
      </c>
      <c r="D93" s="56" t="str">
        <f si="7" t="shared"/>
        <v/>
      </c>
    </row>
    <row r="94" spans="3:4" x14ac:dyDescent="0.2">
      <c r="C94" s="52" t="str">
        <f si="8" t="shared"/>
        <v/>
      </c>
      <c r="D94" s="56" t="str">
        <f si="7" t="shared"/>
        <v/>
      </c>
    </row>
    <row r="95" spans="3:4" x14ac:dyDescent="0.2">
      <c r="C95" s="52" t="str">
        <f si="8" t="shared"/>
        <v/>
      </c>
      <c r="D95" s="56" t="str">
        <f si="7" t="shared"/>
        <v/>
      </c>
    </row>
    <row r="96" spans="3:4" x14ac:dyDescent="0.2">
      <c r="C96" s="52" t="str">
        <f si="8" t="shared"/>
        <v/>
      </c>
      <c r="D96" s="56" t="str">
        <f si="7" t="shared"/>
        <v/>
      </c>
    </row>
    <row r="97" spans="3:4" x14ac:dyDescent="0.2">
      <c r="C97" s="52" t="str">
        <f si="8" t="shared"/>
        <v/>
      </c>
      <c r="D97" s="56" t="str">
        <f si="7" t="shared"/>
        <v/>
      </c>
    </row>
    <row r="98" spans="3:4" x14ac:dyDescent="0.2">
      <c r="C98" s="52" t="str">
        <f si="8" t="shared"/>
        <v/>
      </c>
      <c r="D98" s="56" t="str">
        <f si="7" t="shared"/>
        <v/>
      </c>
    </row>
    <row r="99" spans="3:4" x14ac:dyDescent="0.2">
      <c r="C99" s="52" t="str">
        <f si="8" t="shared"/>
        <v/>
      </c>
      <c r="D99" s="56" t="str">
        <f si="7" t="shared"/>
        <v/>
      </c>
    </row>
    <row r="100" spans="3:4" x14ac:dyDescent="0.2">
      <c r="C100" s="52" t="str">
        <f si="8" t="shared"/>
        <v/>
      </c>
      <c r="D100" s="56" t="str">
        <f si="7" t="shared"/>
        <v/>
      </c>
    </row>
    <row r="101" spans="3:4" x14ac:dyDescent="0.2">
      <c r="C101" s="52" t="str">
        <f si="8" t="shared"/>
        <v/>
      </c>
      <c r="D101" s="56" t="str">
        <f si="7" t="shared"/>
        <v/>
      </c>
    </row>
    <row r="102" spans="3:4" x14ac:dyDescent="0.2">
      <c r="C102" s="52" t="str">
        <f si="8" t="shared"/>
        <v/>
      </c>
      <c r="D102" s="56" t="str">
        <f si="7" t="shared"/>
        <v/>
      </c>
    </row>
    <row r="103" spans="3:4" x14ac:dyDescent="0.2">
      <c r="C103" s="52" t="str">
        <f si="8" t="shared"/>
        <v/>
      </c>
      <c r="D103" s="56" t="str">
        <f si="7" t="shared"/>
        <v/>
      </c>
    </row>
    <row r="104" spans="3:4" x14ac:dyDescent="0.2">
      <c r="C104" s="52" t="str">
        <f si="8" t="shared"/>
        <v/>
      </c>
      <c r="D104" s="56" t="str">
        <f si="7" t="shared"/>
        <v/>
      </c>
    </row>
    <row r="105" spans="3:4" x14ac:dyDescent="0.2">
      <c r="C105" s="52" t="str">
        <f si="8" t="shared"/>
        <v/>
      </c>
      <c r="D105" s="56" t="str">
        <f si="7" t="shared"/>
        <v/>
      </c>
    </row>
    <row r="106" spans="3:4" x14ac:dyDescent="0.2">
      <c r="C106" s="52" t="str">
        <f si="8" t="shared"/>
        <v/>
      </c>
      <c r="D106" s="56" t="str">
        <f si="7" t="shared"/>
        <v/>
      </c>
    </row>
    <row r="107" spans="3:4" x14ac:dyDescent="0.2">
      <c r="C107" s="52" t="str">
        <f si="8" t="shared"/>
        <v/>
      </c>
      <c r="D107" s="56" t="str">
        <f si="7" t="shared"/>
        <v/>
      </c>
    </row>
    <row r="108" spans="3:4" x14ac:dyDescent="0.2">
      <c r="C108" s="52" t="str">
        <f si="8" t="shared"/>
        <v/>
      </c>
      <c r="D108" s="56" t="str">
        <f si="7" t="shared"/>
        <v/>
      </c>
    </row>
    <row r="109" spans="3:4" x14ac:dyDescent="0.2">
      <c r="C109" s="52" t="str">
        <f si="8" t="shared"/>
        <v/>
      </c>
      <c r="D109" s="56" t="str">
        <f si="7" t="shared"/>
        <v/>
      </c>
    </row>
    <row r="110" spans="3:4" x14ac:dyDescent="0.2">
      <c r="C110" s="52" t="str">
        <f si="8" t="shared"/>
        <v/>
      </c>
      <c r="D110" s="56" t="str">
        <f si="7" t="shared"/>
        <v/>
      </c>
    </row>
    <row r="111" spans="3:4" x14ac:dyDescent="0.2">
      <c r="C111" s="52" t="str">
        <f si="8" t="shared"/>
        <v/>
      </c>
      <c r="D111" s="56" t="str">
        <f si="7" t="shared"/>
        <v/>
      </c>
    </row>
    <row r="112" spans="3:4" x14ac:dyDescent="0.2">
      <c r="C112" s="52" t="str">
        <f si="8" t="shared"/>
        <v/>
      </c>
      <c r="D112" s="56" t="str">
        <f si="7" t="shared"/>
        <v/>
      </c>
    </row>
    <row r="113" spans="3:4" x14ac:dyDescent="0.2">
      <c r="C113" s="52" t="str">
        <f si="8" t="shared"/>
        <v/>
      </c>
      <c r="D113" s="56" t="str">
        <f si="7" t="shared"/>
        <v/>
      </c>
    </row>
    <row r="114" spans="3:4" x14ac:dyDescent="0.2">
      <c r="C114" s="52" t="str">
        <f si="8" t="shared"/>
        <v/>
      </c>
      <c r="D114" s="56" t="str">
        <f si="7" t="shared"/>
        <v/>
      </c>
    </row>
    <row r="115" spans="3:4" x14ac:dyDescent="0.2">
      <c r="C115" s="52" t="str">
        <f si="8" t="shared"/>
        <v/>
      </c>
      <c r="D115" s="56" t="str">
        <f si="7" t="shared"/>
        <v/>
      </c>
    </row>
    <row r="116" spans="3:4" x14ac:dyDescent="0.2">
      <c r="C116" s="52" t="str">
        <f si="8" t="shared"/>
        <v/>
      </c>
    </row>
    <row r="117" spans="3:4" x14ac:dyDescent="0.2">
      <c r="C117" s="52" t="str">
        <f si="8" t="shared"/>
        <v/>
      </c>
    </row>
    <row r="118" spans="3:4" x14ac:dyDescent="0.2">
      <c r="C118" s="52" t="str">
        <f si="8" t="shared"/>
        <v/>
      </c>
    </row>
    <row r="119" spans="3:4" x14ac:dyDescent="0.2">
      <c r="C119" s="52" t="str">
        <f si="8" t="shared"/>
        <v/>
      </c>
    </row>
    <row r="120" spans="3:4" x14ac:dyDescent="0.2">
      <c r="C120" s="52" t="str">
        <f si="8" t="shared"/>
        <v/>
      </c>
    </row>
    <row r="121" spans="3:4" x14ac:dyDescent="0.2">
      <c r="C121" s="52" t="str">
        <f si="8" t="shared"/>
        <v/>
      </c>
    </row>
    <row r="122" spans="3:4" x14ac:dyDescent="0.2">
      <c r="C122" s="52" t="str">
        <f si="8" t="shared"/>
        <v/>
      </c>
    </row>
    <row r="123" spans="3:4" x14ac:dyDescent="0.2">
      <c r="C123" s="52" t="str">
        <f si="8" t="shared"/>
        <v/>
      </c>
    </row>
    <row r="124" spans="3:4" x14ac:dyDescent="0.2">
      <c r="C124" s="52" t="str">
        <f si="8" t="shared"/>
        <v/>
      </c>
    </row>
    <row r="125" spans="3:4" x14ac:dyDescent="0.2">
      <c r="C125" s="52" t="str">
        <f si="8" t="shared"/>
        <v/>
      </c>
    </row>
    <row r="126" spans="3:4" x14ac:dyDescent="0.2">
      <c r="C126" s="52" t="str">
        <f si="8" t="shared"/>
        <v/>
      </c>
    </row>
    <row r="127" spans="3:4" x14ac:dyDescent="0.2">
      <c r="C127" s="52" t="str">
        <f si="8" t="shared"/>
        <v/>
      </c>
    </row>
    <row r="128" spans="3:4" x14ac:dyDescent="0.2">
      <c r="C128" s="52" t="str">
        <f si="8" t="shared"/>
        <v/>
      </c>
    </row>
    <row r="129" spans="3:3" x14ac:dyDescent="0.2">
      <c r="C129" s="52" t="str">
        <f si="8" t="shared"/>
        <v/>
      </c>
    </row>
    <row r="130" spans="3:3" x14ac:dyDescent="0.2">
      <c r="C130" s="52" t="str">
        <f si="8" t="shared"/>
        <v/>
      </c>
    </row>
    <row r="131" spans="3:3" x14ac:dyDescent="0.2">
      <c r="C131" s="52" t="str">
        <f si="8" t="shared"/>
        <v/>
      </c>
    </row>
    <row r="132" spans="3:3" x14ac:dyDescent="0.2">
      <c r="C132" s="52" t="str">
        <f si="8" t="shared"/>
        <v/>
      </c>
    </row>
    <row r="133" spans="3:3" x14ac:dyDescent="0.2">
      <c r="C133" s="52" t="str">
        <f si="8" t="shared"/>
        <v/>
      </c>
    </row>
    <row r="134" spans="3:3" x14ac:dyDescent="0.2">
      <c r="C134" s="52" t="str">
        <f si="8" t="shared"/>
        <v/>
      </c>
    </row>
    <row r="135" spans="3:3" x14ac:dyDescent="0.2">
      <c r="C135" s="52" t="str">
        <f si="8" t="shared"/>
        <v/>
      </c>
    </row>
    <row r="136" spans="3:3" x14ac:dyDescent="0.2">
      <c r="C136" s="52" t="str">
        <f si="8" t="shared"/>
        <v/>
      </c>
    </row>
    <row r="137" spans="3:3" x14ac:dyDescent="0.2">
      <c r="C137" s="52" t="str">
        <f si="8" t="shared"/>
        <v/>
      </c>
    </row>
    <row r="138" spans="3:3" x14ac:dyDescent="0.2">
      <c r="C138" s="52" t="str">
        <f si="8" t="shared"/>
        <v/>
      </c>
    </row>
    <row r="139" spans="3:3" x14ac:dyDescent="0.2">
      <c r="C139" s="52" t="str">
        <f si="8" t="shared"/>
        <v/>
      </c>
    </row>
    <row r="140" spans="3:3" x14ac:dyDescent="0.2">
      <c r="C140" s="52" t="str">
        <f si="8" t="shared"/>
        <v/>
      </c>
    </row>
    <row r="141" spans="3:3" x14ac:dyDescent="0.2">
      <c r="C141" s="52" t="str">
        <f si="8" t="shared"/>
        <v/>
      </c>
    </row>
    <row r="142" spans="3:3" x14ac:dyDescent="0.2">
      <c r="C142" s="52" t="str">
        <f si="8" t="shared"/>
        <v/>
      </c>
    </row>
    <row r="143" spans="3:3" x14ac:dyDescent="0.2">
      <c r="C143" s="52" t="str">
        <f si="8" t="shared"/>
        <v/>
      </c>
    </row>
    <row r="144" spans="3:3" x14ac:dyDescent="0.2">
      <c r="C144" s="52" t="str">
        <f ref="C144:C156" si="9" t="shared">IF(B144&gt;1,B144-B143,"")</f>
        <v/>
      </c>
    </row>
    <row r="145" spans="3:3" x14ac:dyDescent="0.2">
      <c r="C145" s="52" t="str">
        <f si="9" t="shared"/>
        <v/>
      </c>
    </row>
    <row r="146" spans="3:3" x14ac:dyDescent="0.2">
      <c r="C146" s="52" t="str">
        <f si="9" t="shared"/>
        <v/>
      </c>
    </row>
    <row r="147" spans="3:3" x14ac:dyDescent="0.2">
      <c r="C147" s="52" t="str">
        <f si="9" t="shared"/>
        <v/>
      </c>
    </row>
    <row r="148" spans="3:3" x14ac:dyDescent="0.2">
      <c r="C148" s="52" t="str">
        <f si="9" t="shared"/>
        <v/>
      </c>
    </row>
    <row r="149" spans="3:3" x14ac:dyDescent="0.2">
      <c r="C149" s="52" t="str">
        <f si="9" t="shared"/>
        <v/>
      </c>
    </row>
    <row r="150" spans="3:3" x14ac:dyDescent="0.2">
      <c r="C150" s="52" t="str">
        <f si="9" t="shared"/>
        <v/>
      </c>
    </row>
    <row r="151" spans="3:3" x14ac:dyDescent="0.2">
      <c r="C151" s="52" t="str">
        <f si="9" t="shared"/>
        <v/>
      </c>
    </row>
    <row r="152" spans="3:3" x14ac:dyDescent="0.2">
      <c r="C152" s="52" t="str">
        <f si="9" t="shared"/>
        <v/>
      </c>
    </row>
    <row r="153" spans="3:3" x14ac:dyDescent="0.2">
      <c r="C153" s="52" t="str">
        <f si="9" t="shared"/>
        <v/>
      </c>
    </row>
    <row r="154" spans="3:3" x14ac:dyDescent="0.2">
      <c r="C154" s="52" t="str">
        <f si="9" t="shared"/>
        <v/>
      </c>
    </row>
    <row r="155" spans="3:3" x14ac:dyDescent="0.2">
      <c r="C155" s="52" t="str">
        <f si="9" t="shared"/>
        <v/>
      </c>
    </row>
    <row r="156" spans="3:3" x14ac:dyDescent="0.2">
      <c r="C156" s="52" t="str">
        <f si="9" t="shared"/>
        <v/>
      </c>
    </row>
    <row r="157" spans="3:3" x14ac:dyDescent="0.2">
      <c r="C157" s="52" t="str">
        <f>IF(B157&gt;1,B157-B156,"")</f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2007-01-16T16:30:33Z</dcterms:created>
  <dc:creator>Navara, Nicole [LEGIS]</dc:creator>
  <cp:lastModifiedBy>Peters, Michael [LEGIS]</cp:lastModifiedBy>
  <cp:lastPrinted>2021-05-24T20:26:50Z</cp:lastPrinted>
  <dcterms:modified xsi:type="dcterms:W3CDTF">2023-11-09T21:41:19Z</dcterms:modified>
</cp:coreProperties>
</file>