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codeName="ThisWorkbook"/>
  <mc:AlternateContent>
    <mc:Choice Requires="x15">
      <x15ac:absPath xmlns:x15ac="http://schemas.microsoft.com/office/spreadsheetml/2010/11/ac" url="\\legislature\staff\adam.broich\Redirected.Folders\Desktop\111 - TIU Scans\"/>
    </mc:Choice>
  </mc:AlternateContent>
  <xr:revisionPtr documentId="10_ncr:100000_{FD6F6ABF-D16B-41C9-BB5B-59104870A49D}" revIDLastSave="0" xr10:uidLastSave="{00000000-0000-0000-0000-000000000000}" xr6:coauthVersionLast="31" xr6:coauthVersionMax="36"/>
  <bookViews>
    <workbookView windowHeight="3630" windowWidth="8355" xWindow="240" xr2:uid="{00000000-000D-0000-FFFF-FFFF00000000}" yWindow="60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<sst xmlns="http://schemas.openxmlformats.org/spreadsheetml/2006/main" count="33" uniqueCount="29">
  <si>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</si>
  <si>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</si>
  <si>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</si>
  <si>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</si>
  <si>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</si>
  <si>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</si>
  <si>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</si>
  <si>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</si>
  <si>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</si>
  <si>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</si>
  <si>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</si>
  <si>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</si>
  <si>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Appropriations</t>
  </si>
  <si>
    <t>Change</t>
  </si>
  <si>
    <t>Percent 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</si>
  <si>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</si>
  <si>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</si>
  <si>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</si>
  <si>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</si>
  <si>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</si>
  <si>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</si>
  <si>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</si>
  <si>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</si>
  <si>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</si>
  <si>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PercentChange</t>
  </si>
  <si>
    <t>LSA Tracking</t>
  </si>
  <si>
    <t>10-year average annual change</t>
  </si>
  <si>
    <t>General Fund Appropriations for Iowa Tuition Grants</t>
  </si>
  <si>
    <t>Notes:  The FY 2010 total includes the 10.0% across-the-board reduction.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</si>
</sst>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;\(#,##0\)"/>
    <numFmt numFmtId="165" formatCode="0.0"/>
    <numFmt numFmtId="166" formatCode="0.0%"/>
    <numFmt numFmtId="167" formatCode="#,##0;\-\ #,##0"/>
    <numFmt numFmtId="168" formatCode="0.0%;\ \-\ 0.0%"/>
    <numFmt numFmtId="170" formatCode="_(&quot;$&quot;* #,##0;_(&quot;$&quot;* \-#,##0_);_(&quot;$&quot;* &quot;-&quot;_);_(@_)"/>
    <numFmt numFmtId="171" formatCode="#,##0_)"/>
    <numFmt numFmtId="173" formatCode="_(* #,##0_);_(* \(#,##0\);_(* &quot;-&quot;??_);_(@_)"/>
  </numFmts>
  <fonts count="14" x14ac:knownFonts="1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8"/>
      <name val="Arial"/>
      <family val="2"/>
    </font>
    <font>
      <sz val="8.5"/>
      <name val="Univers Condensed"/>
      <family val="2"/>
    </font>
    <font>
      <sz val="8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/>
      <right style="dashDot">
        <color theme="0" tint="-0.249977111117893"/>
      </right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9"/>
  </cellStyleXfs>
  <cellXfs count="104">
    <xf borderId="0" fillId="0" fontId="0" numFmtId="0" xfId="0"/>
    <xf applyFont="1" borderId="0" fillId="0" fontId="2" numFmtId="0" xfId="0"/>
    <xf applyAlignment="1" applyFont="1" borderId="0" fillId="0" fontId="3" numFmtId="0" xfId="0">
      <alignment horizontal="center"/>
    </xf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3" numFmtId="1" xfId="0">
      <alignment horizontal="centerContinuous"/>
    </xf>
    <xf applyAlignment="1" applyFont="1" borderId="0" fillId="0" fontId="4" numFmtId="0" xfId="0">
      <alignment horizontal="centerContinuous"/>
    </xf>
    <xf applyFont="1" borderId="0" fillId="0" fontId="5" numFmtId="0" xfId="0"/>
    <xf applyAlignment="1" applyBorder="1" applyFill="1" applyFont="1" applyProtection="1" borderId="0" fillId="0" fontId="5" numFmtId="0" xfId="0">
      <alignment horizontal="center"/>
      <protection locked="0"/>
    </xf>
    <xf applyBorder="1" applyFill="1" applyFont="1" applyNumberFormat="1" applyProtection="1" borderId="0" fillId="0" fontId="5" numFmtId="1" xfId="0">
      <protection locked="0"/>
    </xf>
    <xf applyBorder="1" applyFill="1" applyFont="1" applyNumberFormat="1" applyProtection="1" borderId="0" fillId="0" fontId="5" numFmtId="164" xfId="0">
      <protection locked="0"/>
    </xf>
    <xf applyAlignment="1" applyFont="1" applyNumberFormat="1" borderId="0" fillId="0" fontId="5" numFmtId="1" xfId="0">
      <alignment horizontal="center"/>
    </xf>
    <xf applyFont="1" applyNumberFormat="1" borderId="0" fillId="0" fontId="5" numFmtId="165" xfId="0"/>
    <xf applyAlignment="1" applyFont="1" applyProtection="1" borderId="0" fillId="0" fontId="5" numFmtId="0" xfId="0">
      <alignment horizontal="center"/>
      <protection locked="0"/>
    </xf>
    <xf applyAlignment="1" applyFont="1" borderId="0" fillId="0" fontId="5" numFmtId="0" xfId="0">
      <alignment horizontal="center"/>
    </xf>
    <xf applyAlignment="1" applyFont="1" borderId="0" fillId="0" fontId="4" numFmtId="0" xfId="0"/>
    <xf applyBorder="1" applyFont="1" borderId="0" fillId="0" fontId="4" numFmtId="0" xfId="0"/>
    <xf applyAlignment="1" applyFont="1" borderId="0" fillId="0" fontId="4" numFmtId="0" xfId="0">
      <alignment horizontal="left"/>
    </xf>
    <xf applyAlignment="1" applyFont="1" borderId="0" fillId="0" fontId="5" numFmtId="0" xfId="0">
      <alignment vertical="top"/>
    </xf>
    <xf applyAlignment="1" applyBorder="1" applyFont="1" borderId="0" fillId="0" fontId="4" numFmtId="0" xfId="0"/>
    <xf applyAlignment="1" applyBorder="1" applyFont="1" applyNumberFormat="1" borderId="0" fillId="0" fontId="3" numFmtId="1" xfId="0"/>
    <xf applyAlignment="1" applyBorder="1" applyFont="1" borderId="0" fillId="0" fontId="3" numFmtId="0" xfId="0"/>
    <xf applyAlignment="1" applyFont="1" borderId="0" fillId="0" fontId="3" numFmtId="0" xfId="0">
      <alignment horizontal="centerContinuous"/>
    </xf>
    <xf applyAlignment="1" applyFont="1" borderId="0" fillId="0" fontId="9" numFmtId="0" xfId="0">
      <alignment horizontal="left"/>
    </xf>
    <xf applyFont="1" borderId="0" fillId="0" fontId="10" numFmtId="0" xfId="0"/>
    <xf applyAlignment="1" applyFont="1" borderId="0" fillId="0" fontId="11" numFmtId="0" xfId="0">
      <alignment horizontal="right"/>
    </xf>
    <xf applyFont="1" borderId="0" fillId="0" fontId="11" numFmtId="0" xfId="0"/>
    <xf applyAlignment="1" applyFont="1" borderId="0" fillId="0" fontId="9" numFmtId="0" xfId="0">
      <alignment horizontal="center"/>
    </xf>
    <xf applyAlignment="1" applyFont="1" borderId="0" fillId="0" fontId="9" numFmtId="0" xfId="0">
      <alignment horizontal="right"/>
    </xf>
    <xf applyAlignment="1" applyFont="1" applyNumberFormat="1" borderId="0" fillId="0" fontId="9" numFmtId="165" xfId="1"/>
    <xf applyFont="1" applyNumberFormat="1" borderId="0" fillId="0" fontId="9" numFmtId="165" xfId="3"/>
    <xf applyAlignment="1" applyFont="1" borderId="0" fillId="0" fontId="10" numFmtId="0" xfId="0"/>
    <xf applyFont="1" applyNumberFormat="1" borderId="0" fillId="0" fontId="10" numFmtId="165" xfId="0"/>
    <xf applyBorder="1" applyFont="1" borderId="0" fillId="0" fontId="11" numFmtId="0" xfId="0"/>
    <xf applyAlignment="1" applyBorder="1" applyFont="1" applyNumberFormat="1" borderId="0" fillId="0" fontId="11" numFmtId="3" xfId="1"/>
    <xf applyAlignment="1" applyBorder="1" applyFont="1" applyNumberFormat="1" borderId="0" fillId="0" fontId="11" numFmtId="167" xfId="2"/>
    <xf applyBorder="1" applyFont="1" applyNumberFormat="1" borderId="0" fillId="0" fontId="11" numFmtId="168" xfId="3"/>
    <xf applyAlignment="1" applyFont="1" applyNumberFormat="1" borderId="0" fillId="0" fontId="11" numFmtId="3" xfId="1"/>
    <xf applyAlignment="1" applyFont="1" applyNumberFormat="1" borderId="0" fillId="0" fontId="11" numFmtId="167" xfId="2"/>
    <xf applyFont="1" borderId="0" fillId="0" fontId="7" numFmtId="0" xfId="0"/>
    <xf applyAlignment="1" applyBorder="1" applyFont="1" applyNumberFormat="1" borderId="0" fillId="0" fontId="3" numFmtId="1" xfId="0">
      <alignment horizontal="centerContinuous"/>
    </xf>
    <xf applyAlignment="1" applyBorder="1" applyFont="1" borderId="0" fillId="0" fontId="4" numFmtId="0" xfId="0">
      <alignment horizontal="centerContinuous"/>
    </xf>
    <xf applyAlignment="1" applyBorder="1" applyFont="1" borderId="0" fillId="0" fontId="3" numFmtId="0" xfId="0">
      <alignment horizontal="center"/>
    </xf>
    <xf applyAlignment="1" applyBorder="1" applyFont="1" borderId="0" fillId="0" fontId="6" numFmtId="0" xfId="0">
      <alignment horizontal="left"/>
    </xf>
    <xf applyBorder="1" applyFont="1" borderId="0" fillId="0" fontId="5" numFmtId="0" xfId="0"/>
    <xf applyFont="1" applyNumberFormat="1" borderId="0" fillId="0" fontId="4" numFmtId="168" xfId="3"/>
    <xf applyBorder="1" applyFont="1" applyNumberFormat="1" borderId="0" fillId="0" fontId="4" numFmtId="168" xfId="3"/>
    <xf applyAlignment="1" applyBorder="1" applyFont="1" borderId="1" fillId="0" fontId="4" numFmtId="0" xfId="0">
      <alignment horizontal="center"/>
    </xf>
    <xf applyFont="1" borderId="0" fillId="0" fontId="8" numFmtId="0" xfId="0"/>
    <xf applyAlignment="1" applyBorder="1" applyFont="1" applyNumberFormat="1" borderId="0" fillId="0" fontId="4" numFmtId="3" xfId="1"/>
    <xf applyAlignment="1" applyBorder="1" applyFont="1" applyNumberFormat="1" borderId="0" fillId="0" fontId="4" numFmtId="167" xfId="2"/>
    <xf applyAlignment="1" applyFont="1" applyNumberFormat="1" borderId="0" fillId="0" fontId="5" numFmtId="166" xfId="0">
      <alignment vertical="top"/>
    </xf>
    <xf applyBorder="1" applyFont="1" borderId="0" fillId="0" fontId="0" numFmtId="0" xfId="0"/>
    <xf applyAlignment="1" applyBorder="1" applyFont="1" borderId="0" fillId="0" fontId="0" numFmtId="0" xfId="0">
      <alignment horizontal="left"/>
    </xf>
    <xf applyAlignment="1" applyFont="1" borderId="0" fillId="0" fontId="0" numFmtId="0" xfId="0">
      <alignment horizontal="left"/>
    </xf>
    <xf applyAlignment="1" applyBorder="1" applyFont="1" borderId="0" fillId="0" fontId="0" numFmtId="0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Font="1" applyNumberFormat="1" borderId="0" fillId="0" fontId="0" numFmtId="1" xfId="0">
      <alignment horizontal="right"/>
    </xf>
    <xf applyFont="1" applyProtection="1" borderId="0" fillId="0" fontId="5" numFmtId="0" xfId="0">
      <protection hidden="1"/>
    </xf>
    <xf applyAlignment="1" applyBorder="1" applyFont="1" applyProtection="1" borderId="0" fillId="0" fontId="4" numFmtId="0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6" xfId="1">
      <protection hidden="1"/>
    </xf>
    <xf applyBorder="1" applyFont="1" applyProtection="1" borderId="3" fillId="0" fontId="5" numFmtId="0" xfId="0">
      <protection hidden="1"/>
    </xf>
    <xf applyAlignment="1" applyBorder="1" applyFont="1" applyProtection="1" borderId="2" fillId="0" fontId="4" numFmtId="0" xfId="0">
      <alignment horizontal="left"/>
      <protection hidden="1"/>
    </xf>
    <xf applyBorder="1" applyFont="1" applyProtection="1" borderId="2" fillId="0" fontId="4" numFmtId="0" xfId="0">
      <protection hidden="1"/>
    </xf>
    <xf applyAlignment="1" applyBorder="1" applyFont="1" applyNumberFormat="1" applyProtection="1" borderId="2" fillId="0" fontId="4" numFmtId="166" xfId="1">
      <protection hidden="1"/>
    </xf>
    <xf applyBorder="1" applyFont="1" applyProtection="1" borderId="2" fillId="0" fontId="5" numFmtId="0" xfId="0">
      <protection hidden="1"/>
    </xf>
    <xf applyBorder="1" applyFont="1" applyProtection="1" borderId="2" fillId="0" fontId="11" numFmtId="0" xfId="0">
      <protection hidden="1"/>
    </xf>
    <xf applyFont="1" applyNumberFormat="1" applyProtection="1" borderId="0" fillId="0" fontId="4" numFmtId="168" xfId="3">
      <protection hidden="1"/>
    </xf>
    <xf applyAlignment="1" applyBorder="1" applyFont="1" applyNumberFormat="1" borderId="0" fillId="0" fontId="0" numFmtId="3" xfId="0">
      <alignment horizontal="left"/>
    </xf>
    <xf applyFont="1" borderId="0" fillId="0" fontId="0" numFmtId="0" xfId="0"/>
    <xf applyAlignment="1" applyBorder="1" applyFont="1" applyNumberFormat="1" borderId="0" fillId="0" fontId="0" numFmtId="3" xfId="2">
      <alignment horizontal="right"/>
    </xf>
    <xf applyAlignment="1" applyBorder="1" applyFont="1" applyNumberFormat="1" borderId="0" fillId="0" fontId="0" numFmtId="168" xfId="3">
      <alignment horizontal="right"/>
    </xf>
    <xf applyFont="1" applyNumberFormat="1" borderId="0" fillId="0" fontId="0" numFmtId="3" xfId="0"/>
    <xf applyAlignment="1" applyFont="1" borderId="0" fillId="0" fontId="0" numFmtId="0" xfId="0">
      <alignment vertical="top"/>
    </xf>
    <xf applyAlignment="1" applyBorder="1" applyFont="1" applyNumberFormat="1" borderId="0" fillId="0" fontId="0" numFmtId="3" xfId="1">
      <alignment horizontal="right"/>
    </xf>
    <xf applyFont="1" applyNumberFormat="1" borderId="0" fillId="0" fontId="0" numFmtId="168" xfId="3"/>
    <xf applyFont="1" applyNumberFormat="1" borderId="0" fillId="0" fontId="0" numFmtId="1" xfId="0"/>
    <xf applyAlignment="1" applyBorder="1" applyFont="1" applyNumberFormat="1" borderId="0" fillId="0" fontId="0" numFmtId="1" xfId="0">
      <alignment horizontal="left"/>
    </xf>
    <xf applyAlignment="1" applyFont="1" borderId="0" fillId="0" fontId="0" numFmtId="0" xfId="0">
      <alignment horizontal="right"/>
    </xf>
    <xf applyAlignment="1" applyBorder="1" applyFont="1" borderId="0" fillId="0" fontId="0" numFmtId="0" xfId="0">
      <alignment horizontal="center"/>
    </xf>
    <xf applyAlignment="1" applyBorder="1" applyFont="1" applyNumberFormat="1" borderId="0" fillId="0" fontId="0" numFmtId="3" xfId="1"/>
    <xf applyAlignment="1" applyBorder="1" applyFont="1" applyNumberFormat="1" borderId="0" fillId="0" fontId="0" numFmtId="167" xfId="2"/>
    <xf applyBorder="1" applyFont="1" applyNumberFormat="1" borderId="0" fillId="0" fontId="0" numFmtId="168" xfId="3"/>
    <xf applyAlignment="1" applyFont="1" applyNumberFormat="1" borderId="0" fillId="0" fontId="0" numFmtId="3" xfId="1"/>
    <xf applyAlignment="1" applyFont="1" applyNumberFormat="1" borderId="0" fillId="0" fontId="0" numFmtId="167" xfId="2"/>
    <xf applyFont="1" applyNumberFormat="1" borderId="0" fillId="0" fontId="0" numFmtId="166" xfId="3"/>
    <xf applyBorder="1" applyFont="1" applyNumberFormat="1" borderId="0" fillId="0" fontId="11" numFmtId="3" xfId="0"/>
    <xf applyBorder="1" applyFont="1" borderId="0" fillId="0" fontId="11" numFmtId="9" xfId="3"/>
    <xf applyAlignment="1" applyFont="1" borderId="0" fillId="0" fontId="0" numFmtId="0" xfId="0">
      <alignment horizontal="left"/>
    </xf>
    <xf applyFont="1" applyNumberFormat="1" borderId="0" fillId="0" fontId="4" numFmtId="166" xfId="3"/>
    <xf applyAlignment="1" applyBorder="1" applyFont="1" applyNumberFormat="1" applyProtection="1" borderId="0" fillId="0" fontId="4" numFmtId="170" xfId="1">
      <protection hidden="1"/>
    </xf>
    <xf applyAlignment="1" applyFont="1" borderId="0" fillId="0" fontId="13" numFmtId="0" xfId="0"/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Font="1" borderId="0" fillId="0" fontId="13" numFmtId="0" xfId="0">
      <alignment horizontal="left"/>
    </xf>
    <xf applyAlignment="1" applyFont="1" borderId="0" fillId="0" fontId="13" numFmtId="0" xfId="0">
      <alignment horizontal="center"/>
    </xf>
    <xf applyAlignment="1" applyBorder="1" applyFont="1" borderId="0" fillId="0" fontId="12" numFmtId="0" xfId="0">
      <alignment horizontal="left"/>
    </xf>
    <xf applyAlignment="1" applyFont="1" borderId="0" fillId="0" fontId="12" numFmtId="0" xfId="0">
      <alignment horizontal="left"/>
    </xf>
    <xf applyAlignment="1" applyBorder="1" applyFont="1" applyNumberFormat="1" applyProtection="1" borderId="2" fillId="0" fontId="4" numFmtId="171" xfId="1">
      <protection hidden="1"/>
    </xf>
    <xf applyAlignment="1" applyBorder="1" applyFont="1" applyNumberFormat="1" applyProtection="1" borderId="0" fillId="0" fontId="4" numFmtId="171" xfId="1">
      <protection hidden="1"/>
    </xf>
    <xf applyAlignment="1" applyBorder="1" applyFont="1" applyNumberFormat="1" applyProtection="1" borderId="0" fillId="0" fontId="4" numFmtId="173" xfId="1">
      <protection hidden="1"/>
    </xf>
  </cellXfs>
  <cellStyles count="4">
    <cellStyle builtinId="3" name="Comma" xfId="1"/>
    <cellStyle builtinId="4" name="Currency" xfId="2"/>
    <cellStyle builtinId="0" name="Normal" xfId="0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24539591830804E-2"/>
          <c:y val="3.2904690267375108E-2"/>
          <c:w val="0.88979068059705835"/>
          <c:h val="0.87882764654418211"/>
        </c:manualLayout>
      </c:layout>
      <c:barChart>
        <c:barDir val="col"/>
        <c:grouping val="clustered"/>
        <c:varyColors val="0"/>
        <c:ser>
          <c:idx val="1"/>
          <c:order val="0"/>
          <c:tx>
            <c:v>Appropriations 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Factbook!$C$27:$C$37</c:f>
              <c:strCache>
                <c:ptCount val="11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</c:strCache>
            </c:strRef>
          </c:cat>
          <c:val>
            <c:numRef>
              <c:f>Factbook!$E$27:$E$37</c:f>
              <c:numCache>
                <c:formatCode>#,##0_)</c:formatCode>
                <c:ptCount val="11"/>
                <c:pt idx="0" formatCode="_(&quot;$&quot;* #,##0;_(&quot;$&quot;* \-#,##0_);_(&quot;$&quot;* &quot;-&quot;_);_(@_)">
                  <c:v>46981467</c:v>
                </c:pt>
                <c:pt idx="1">
                  <c:v>48663935</c:v>
                </c:pt>
                <c:pt idx="2">
                  <c:v>47513448</c:v>
                </c:pt>
                <c:pt idx="3">
                  <c:v>48013448</c:v>
                </c:pt>
                <c:pt idx="4">
                  <c:v>49513448</c:v>
                </c:pt>
                <c:pt idx="5">
                  <c:v>50388448</c:v>
                </c:pt>
                <c:pt idx="6">
                  <c:v>50388448</c:v>
                </c:pt>
                <c:pt idx="7">
                  <c:v>50914681</c:v>
                </c:pt>
                <c:pt idx="8">
                  <c:v>48130951</c:v>
                </c:pt>
                <c:pt idx="9">
                  <c:v>47007171</c:v>
                </c:pt>
                <c:pt idx="10">
                  <c:v>48129683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5C-AACC-97ED808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327863680"/>
        <c:axId val="327943296"/>
      </c:barChart>
      <c:barChart>
        <c:barDir val="col"/>
        <c:grouping val="clustered"/>
        <c:varyColors val="0"/>
        <c:ser>
          <c:idx val="0"/>
          <c:order val="1"/>
          <c:spPr>
            <a:noFill/>
          </c:spPr>
          <c:invertIfNegative val="0"/>
          <c:dLbls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588-435C-AACC-97ED80817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Factbook!$T$27:$T$37</c:f>
              <c:numCache>
                <c:formatCode>0.0%;\ \-\ 0.0%</c:formatCode>
                <c:ptCount val="11"/>
                <c:pt idx="0">
                  <c:v>-0.14211973476222239</c:v>
                </c:pt>
                <c:pt idx="1">
                  <c:v>3.5811312575658824E-2</c:v>
                </c:pt>
                <c:pt idx="2">
                  <c:v>-2.3641470834612942E-2</c:v>
                </c:pt>
                <c:pt idx="3" formatCode="0%">
                  <c:v>1.0523336466762E-2</c:v>
                </c:pt>
                <c:pt idx="4">
                  <c:v>3.124124724389717E-2</c:v>
                </c:pt>
                <c:pt idx="5">
                  <c:v>1.7671966613999494E-2</c:v>
                </c:pt>
                <c:pt idx="6">
                  <c:v>0</c:v>
                </c:pt>
                <c:pt idx="7">
                  <c:v>1.0443524674544451E-2</c:v>
                </c:pt>
                <c:pt idx="8">
                  <c:v>-5.4674407171479679E-2</c:v>
                </c:pt>
                <c:pt idx="9">
                  <c:v>-2.3348385532627434E-2</c:v>
                </c:pt>
                <c:pt idx="10">
                  <c:v>2.3879590626715231E-2</c:v>
                </c:pt>
              </c:numCache>
            </c:numRef>
          </c:cat>
          <c:val>
            <c:numRef>
              <c:f>Factbook!$S$27:$S$37</c:f>
              <c:numCache>
                <c:formatCode>#,##0</c:formatCode>
                <c:ptCount val="11"/>
                <c:pt idx="0">
                  <c:v>43981467</c:v>
                </c:pt>
                <c:pt idx="1">
                  <c:v>45663935</c:v>
                </c:pt>
                <c:pt idx="2">
                  <c:v>44513448</c:v>
                </c:pt>
                <c:pt idx="3">
                  <c:v>45013448</c:v>
                </c:pt>
                <c:pt idx="4">
                  <c:v>46513448</c:v>
                </c:pt>
                <c:pt idx="5">
                  <c:v>47388448</c:v>
                </c:pt>
                <c:pt idx="6">
                  <c:v>47388448</c:v>
                </c:pt>
                <c:pt idx="7">
                  <c:v>47914681</c:v>
                </c:pt>
                <c:pt idx="8">
                  <c:v>45130951</c:v>
                </c:pt>
                <c:pt idx="9">
                  <c:v>44007171</c:v>
                </c:pt>
                <c:pt idx="10">
                  <c:v>45129683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8-435C-AACC-97ED808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27947008"/>
        <c:axId val="327945216"/>
      </c:barChart>
      <c:catAx>
        <c:axId val="3278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2794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943296"/>
        <c:scaling>
          <c:orientation val="minMax"/>
          <c:max val="60000000"/>
        </c:scaling>
        <c:delete val="0"/>
        <c:axPos val="l"/>
        <c:numFmt formatCode="[=60]&quot;$&quot;##.0;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863680"/>
        <c:crosses val="autoZero"/>
        <c:crossBetween val="between"/>
        <c:majorUnit val="10000000"/>
        <c:dispUnits>
          <c:builtInUnit val="millions"/>
          <c:dispUnitsLbl>
            <c:layout>
              <c:manualLayout>
                <c:xMode val="edge"/>
                <c:yMode val="edge"/>
                <c:x val="1.444587432111152E-2"/>
                <c:y val="6.6780029020762646E-2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  <c:valAx>
        <c:axId val="327945216"/>
        <c:scaling>
          <c:orientation val="minMax"/>
          <c:max val="60000000"/>
          <c:min val="0"/>
        </c:scaling>
        <c:delete val="1"/>
        <c:axPos val="r"/>
        <c:numFmt formatCode="#,##0" sourceLinked="1"/>
        <c:majorTickMark val="out"/>
        <c:minorTickMark val="none"/>
        <c:tickLblPos val="nextTo"/>
        <c:crossAx val="327947008"/>
        <c:crosses val="max"/>
        <c:crossBetween val="between"/>
      </c:valAx>
      <c:catAx>
        <c:axId val="327947008"/>
        <c:scaling>
          <c:orientation val="minMax"/>
        </c:scaling>
        <c:delete val="1"/>
        <c:axPos val="b"/>
        <c:numFmt formatCode="0.0%;\ \-\ 0.0%" sourceLinked="1"/>
        <c:majorTickMark val="out"/>
        <c:minorTickMark val="none"/>
        <c:tickLblPos val="nextTo"/>
        <c:crossAx val="32794521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0.02285</cdr:x>
      <cdr:y>0.15085</cdr:y>
    </cdr:from>
    <cdr:to>
      <cdr:x>0.02285</cdr:x>
      <cdr:y>0.15085</cdr:y>
    </cdr:to>
    <cdr:sp macro="" textlink="">
      <cdr:nvSpPr>
        <cdr:cNvPr id="1229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85" y="4709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millions</a:t>
          </a:r>
        </a:p>
      </cdr:txBody>
    </cdr:sp>
  </cdr:relSizeAnchor>
  <cdr:relSizeAnchor xmlns:cdr="http://schemas.openxmlformats.org/drawingml/2006/chartDrawing">
    <cdr:from>
      <cdr:x>0.91115</cdr:x>
      <cdr:y>0.01707</cdr:y>
    </cdr:from>
    <cdr:to>
      <cdr:x>0.92857</cdr:x>
      <cdr:y>0.08144</cdr:y>
    </cdr:to>
    <cdr:sp macro="" textlink="">
      <cdr:nvSpPr>
        <cdr:cNvPr id="1229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5260" y="53200"/>
          <a:ext cx="76199" cy="200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0.1146</cdr:x>
      <cdr:y>0.0127</cdr:y>
    </cdr:from>
    <cdr:to>
      <cdr:x>0.38199</cdr:x>
      <cdr:y>0.12195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47624"/>
          <a:ext cx="18669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Appropriated</a:t>
          </a:r>
        </a:p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r>
            <a:rPr lang="en-US" sz="9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Change</a:t>
          </a:r>
          <a:endParaRPr lang="en-US" sz="9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0"/>
  <sheetViews>
    <sheetView workbookViewId="0">
      <pane activePane="bottomLeft" state="frozen" topLeftCell="A2" ySplit="1"/>
      <selection activeCell="B24" pane="bottomLeft" sqref="B24"/>
    </sheetView>
  </sheetViews>
  <sheetFormatPr customHeight="1" defaultColWidth="9.140625" defaultRowHeight="12" x14ac:dyDescent="0.2"/>
  <cols>
    <col min="1" max="1" customWidth="true" style="78" width="9.0" collapsed="false"/>
    <col min="2" max="2" bestFit="true" customWidth="true" style="74" width="12.42578125" collapsed="false"/>
    <col min="3" max="3" bestFit="true" customWidth="true" style="74" width="11.0" collapsed="false"/>
    <col min="4" max="4" bestFit="true" customWidth="true" style="71" width="14.28515625" collapsed="false"/>
    <col min="5" max="16384" style="71" width="9.140625" collapsed="false"/>
  </cols>
  <sheetData>
    <row customHeight="1" ht="12" r="1" spans="1:24" x14ac:dyDescent="0.2">
      <c r="A1" s="79" t="s">
        <v>23</v>
      </c>
      <c r="B1" s="70" t="s">
        <v>12</v>
      </c>
      <c r="C1" s="70" t="s">
        <v>13</v>
      </c>
      <c r="D1" s="55" t="s">
        <v>24</v>
      </c>
    </row>
    <row customHeight="1" ht="12" r="2" spans="1:24" x14ac:dyDescent="0.2">
      <c r="A2" s="58">
        <v>2001</v>
      </c>
      <c r="B2" s="72">
        <v>48830075</v>
      </c>
      <c r="C2" s="72">
        <v>1165325</v>
      </c>
      <c r="D2" s="73">
        <v>2.4E-2</v>
      </c>
      <c r="G2" s="74"/>
    </row>
    <row customHeight="1" ht="12" r="3" spans="1:24" x14ac:dyDescent="0.2">
      <c r="A3" s="58">
        <v>2002</v>
      </c>
      <c r="B3" s="72">
        <v>47155382</v>
      </c>
      <c r="C3" s="72">
        <f>IF(B3&gt;0,SUM(B3-B2),"")</f>
        <v>-1674693</v>
      </c>
      <c r="D3" s="73">
        <f>IF(C2&lt;&gt;0,(C3/B2),"")</f>
        <v>-3.4296342981246702E-2</v>
      </c>
    </row>
    <row customHeight="1" ht="12" r="4" spans="1:24" x14ac:dyDescent="0.2">
      <c r="A4" s="58">
        <v>2003</v>
      </c>
      <c r="B4" s="72">
        <v>46117964</v>
      </c>
      <c r="C4" s="72">
        <f ref="C4:C67" si="0" t="shared">IF(B4&gt;0,SUM(B4-B3),"")</f>
        <v>-1037418</v>
      </c>
      <c r="D4" s="73">
        <f ref="D4:D16" si="1" t="shared">IF(C3&lt;&gt;0,(C4/B3),"")</f>
        <v>-2.1999991432579212E-2</v>
      </c>
      <c r="I4" s="80"/>
      <c r="K4" s="81"/>
      <c r="M4" s="81"/>
      <c r="O4" s="81"/>
    </row>
    <row customHeight="1" ht="12" r="5" spans="1:24" x14ac:dyDescent="0.2">
      <c r="A5" s="58">
        <v>2004</v>
      </c>
      <c r="B5" s="72">
        <v>45200787</v>
      </c>
      <c r="C5" s="72">
        <f si="0" t="shared"/>
        <v>-917177</v>
      </c>
      <c r="D5" s="73">
        <f si="1" t="shared"/>
        <v>-1.9887629904910806E-2</v>
      </c>
      <c r="I5" s="52"/>
      <c r="J5" s="52"/>
      <c r="K5" s="82"/>
      <c r="L5" s="52"/>
      <c r="M5" s="83"/>
      <c r="N5" s="52"/>
      <c r="O5" s="84"/>
    </row>
    <row customFormat="1" customHeight="1" ht="12" r="6" s="75" spans="1:24" x14ac:dyDescent="0.2">
      <c r="A6" s="58">
        <v>2005</v>
      </c>
      <c r="B6" s="72">
        <v>47157515</v>
      </c>
      <c r="C6" s="72">
        <f si="0" t="shared"/>
        <v>1956728</v>
      </c>
      <c r="D6" s="73">
        <f si="1" t="shared"/>
        <v>4.3289688739269076E-2</v>
      </c>
      <c r="G6" s="71"/>
      <c r="H6" s="71"/>
      <c r="I6" s="52"/>
      <c r="J6" s="52"/>
      <c r="K6" s="82"/>
      <c r="L6" s="52"/>
      <c r="M6" s="83"/>
      <c r="N6" s="52"/>
      <c r="O6" s="84"/>
      <c r="P6" s="71"/>
      <c r="Q6" s="71"/>
      <c r="R6" s="71"/>
      <c r="S6" s="71"/>
      <c r="T6" s="71"/>
      <c r="U6" s="71"/>
      <c r="V6" s="71"/>
      <c r="W6" s="71"/>
      <c r="X6" s="71"/>
    </row>
    <row customFormat="1" customHeight="1" ht="12" r="7" s="75" spans="1:24" x14ac:dyDescent="0.2">
      <c r="A7" s="58">
        <v>2006</v>
      </c>
      <c r="B7" s="76">
        <v>49673575</v>
      </c>
      <c r="C7" s="72">
        <f si="0" t="shared"/>
        <v>2516060</v>
      </c>
      <c r="D7" s="73">
        <f si="1" t="shared"/>
        <v>5.3354380526624438E-2</v>
      </c>
      <c r="G7" s="71"/>
      <c r="H7" s="71"/>
      <c r="I7" s="52"/>
      <c r="J7" s="52"/>
      <c r="K7" s="82"/>
      <c r="L7" s="52"/>
      <c r="M7" s="83"/>
      <c r="N7" s="52"/>
      <c r="O7" s="84"/>
      <c r="P7" s="71"/>
      <c r="Q7" s="71"/>
      <c r="R7" s="71"/>
      <c r="S7" s="71"/>
      <c r="T7" s="71"/>
      <c r="U7" s="71"/>
      <c r="V7" s="71"/>
      <c r="W7" s="71"/>
      <c r="X7" s="71"/>
    </row>
    <row customHeight="1" ht="12" r="8" spans="1:24" x14ac:dyDescent="0.2">
      <c r="A8" s="58">
        <v>2007</v>
      </c>
      <c r="B8" s="76">
        <v>51673576</v>
      </c>
      <c r="C8" s="72">
        <f si="0" t="shared"/>
        <v>2000001</v>
      </c>
      <c r="D8" s="73">
        <f si="1" t="shared"/>
        <v>4.026287618718806E-2</v>
      </c>
      <c r="G8" s="75"/>
      <c r="K8" s="85"/>
      <c r="M8" s="86"/>
      <c r="O8" s="77"/>
      <c r="Q8" s="75"/>
      <c r="R8" s="75"/>
      <c r="S8" s="75"/>
      <c r="T8" s="75"/>
      <c r="U8" s="54"/>
      <c r="V8" s="75"/>
      <c r="W8" s="75"/>
      <c r="X8" s="75"/>
    </row>
    <row customHeight="1" ht="12" r="9" spans="1:24" x14ac:dyDescent="0.2">
      <c r="A9" s="58">
        <v>2008</v>
      </c>
      <c r="B9" s="76">
        <v>53748576</v>
      </c>
      <c r="C9" s="72">
        <f si="0" t="shared"/>
        <v>2075000</v>
      </c>
      <c r="D9" s="73">
        <f si="1" t="shared"/>
        <v>4.0155920310218127E-2</v>
      </c>
      <c r="G9" s="75"/>
      <c r="K9" s="85"/>
      <c r="M9" s="86"/>
      <c r="O9" s="77"/>
      <c r="Q9" s="75"/>
      <c r="R9" s="75"/>
      <c r="S9" s="75"/>
      <c r="T9" s="75"/>
      <c r="U9" s="75"/>
      <c r="V9" s="75"/>
      <c r="W9" s="75"/>
      <c r="X9" s="75"/>
    </row>
    <row customHeight="1" ht="12" r="10" spans="1:24" x14ac:dyDescent="0.2">
      <c r="A10" s="58">
        <v>2009</v>
      </c>
      <c r="B10" s="76">
        <v>54764597</v>
      </c>
      <c r="C10" s="72">
        <f si="0" t="shared"/>
        <v>1016021</v>
      </c>
      <c r="D10" s="73">
        <f si="1" t="shared"/>
        <v>1.8903217082439541E-2</v>
      </c>
      <c r="E10" s="77"/>
      <c r="G10" s="75"/>
      <c r="K10" s="85"/>
      <c r="M10" s="86"/>
      <c r="O10" s="77"/>
      <c r="Q10" s="75"/>
      <c r="R10" s="75"/>
      <c r="S10" s="75"/>
      <c r="T10" s="75"/>
      <c r="U10" s="75"/>
      <c r="V10" s="75"/>
      <c r="W10" s="75"/>
      <c r="X10" s="75"/>
    </row>
    <row customHeight="1" ht="12" r="11" spans="1:24" x14ac:dyDescent="0.2">
      <c r="A11" s="58">
        <v>2010</v>
      </c>
      <c r="B11" s="76">
        <v>46981467</v>
      </c>
      <c r="C11" s="72">
        <f si="0" t="shared"/>
        <v>-7783130</v>
      </c>
      <c r="D11" s="73">
        <f si="1" t="shared"/>
        <v>-0.14211973476222239</v>
      </c>
      <c r="G11" s="75"/>
      <c r="I11" s="52"/>
      <c r="J11" s="52"/>
      <c r="K11" s="52"/>
      <c r="L11" s="52"/>
      <c r="M11" s="52"/>
      <c r="N11" s="52"/>
      <c r="O11" s="52"/>
      <c r="Q11" s="75"/>
      <c r="R11" s="75"/>
      <c r="S11" s="75"/>
      <c r="T11" s="75"/>
      <c r="U11" s="75"/>
      <c r="V11" s="75"/>
      <c r="W11" s="75"/>
      <c r="X11" s="75"/>
    </row>
    <row customHeight="1" ht="12" r="12" spans="1:24" x14ac:dyDescent="0.2">
      <c r="A12" s="58">
        <v>2011</v>
      </c>
      <c r="B12" s="76">
        <v>48663935</v>
      </c>
      <c r="C12" s="72">
        <f si="0" t="shared"/>
        <v>1682468</v>
      </c>
      <c r="D12" s="73">
        <f si="1" t="shared"/>
        <v>3.5811312575658824E-2</v>
      </c>
      <c r="G12" s="75"/>
      <c r="I12" s="52"/>
      <c r="J12" s="52"/>
      <c r="K12" s="52"/>
      <c r="L12" s="52"/>
      <c r="M12" s="52"/>
      <c r="N12" s="52"/>
      <c r="O12" s="52"/>
      <c r="Q12" s="75"/>
      <c r="R12" s="75"/>
      <c r="S12" s="75"/>
      <c r="T12" s="75"/>
      <c r="U12" s="75"/>
      <c r="V12" s="75"/>
      <c r="W12" s="75"/>
      <c r="X12" s="75"/>
    </row>
    <row customHeight="1" ht="12" r="13" spans="1:24" x14ac:dyDescent="0.2">
      <c r="A13" s="58">
        <v>2012</v>
      </c>
      <c r="B13" s="76">
        <v>47513448</v>
      </c>
      <c r="C13" s="72">
        <f si="0" t="shared"/>
        <v>-1150487</v>
      </c>
      <c r="D13" s="73">
        <f si="1" t="shared"/>
        <v>-2.3641470834612942E-2</v>
      </c>
      <c r="G13" s="75"/>
      <c r="I13" s="52"/>
      <c r="J13" s="52"/>
      <c r="K13" s="52"/>
      <c r="L13" s="52"/>
      <c r="M13" s="52"/>
      <c r="N13" s="52"/>
      <c r="O13" s="52"/>
      <c r="Q13" s="75"/>
      <c r="R13" s="75"/>
      <c r="S13" s="75"/>
      <c r="T13" s="75"/>
      <c r="U13" s="75"/>
      <c r="V13" s="75"/>
      <c r="W13" s="75"/>
      <c r="X13" s="75"/>
    </row>
    <row customHeight="1" ht="12" r="14" spans="1:24" x14ac:dyDescent="0.2">
      <c r="A14" s="58">
        <v>2013</v>
      </c>
      <c r="B14" s="76">
        <v>48013448</v>
      </c>
      <c r="C14" s="72">
        <f si="0" t="shared"/>
        <v>500000</v>
      </c>
      <c r="D14" s="73">
        <f si="1" t="shared"/>
        <v>1.0523336466762E-2</v>
      </c>
      <c r="G14" s="75"/>
      <c r="I14" s="52"/>
      <c r="J14" s="52"/>
      <c r="K14" s="52"/>
      <c r="L14" s="52"/>
      <c r="M14" s="52"/>
      <c r="N14" s="52"/>
      <c r="O14" s="52"/>
      <c r="Q14" s="75"/>
      <c r="R14" s="75"/>
      <c r="S14" s="75"/>
      <c r="T14" s="75"/>
      <c r="U14" s="75"/>
      <c r="V14" s="75"/>
      <c r="W14" s="75"/>
      <c r="X14" s="75"/>
    </row>
    <row customHeight="1" ht="12" r="15" spans="1:24" x14ac:dyDescent="0.2">
      <c r="A15" s="58">
        <v>2014</v>
      </c>
      <c r="B15" s="76">
        <v>49513448</v>
      </c>
      <c r="C15" s="72">
        <f si="0" t="shared"/>
        <v>1500000</v>
      </c>
      <c r="D15" s="73">
        <f si="1" t="shared"/>
        <v>3.124124724389717E-2</v>
      </c>
      <c r="G15" s="75"/>
      <c r="I15" s="52"/>
      <c r="J15" s="52"/>
      <c r="K15" s="52"/>
      <c r="L15" s="52"/>
      <c r="M15" s="52"/>
      <c r="N15" s="52"/>
      <c r="O15" s="52"/>
      <c r="Q15" s="75"/>
      <c r="R15" s="75"/>
      <c r="S15" s="75"/>
      <c r="T15" s="75"/>
      <c r="U15" s="75"/>
      <c r="V15" s="75"/>
      <c r="W15" s="75"/>
      <c r="X15" s="75"/>
    </row>
    <row customHeight="1" ht="12" r="16" spans="1:24" x14ac:dyDescent="0.2">
      <c r="A16" s="58">
        <v>2015</v>
      </c>
      <c r="B16" s="76">
        <v>50388448</v>
      </c>
      <c r="C16" s="72">
        <f si="0" t="shared"/>
        <v>875000</v>
      </c>
      <c r="D16" s="73">
        <f si="1" t="shared"/>
        <v>1.7671966613999494E-2</v>
      </c>
      <c r="G16" s="75"/>
      <c r="I16" s="52"/>
      <c r="J16" s="52"/>
      <c r="K16" s="52"/>
      <c r="L16" s="52"/>
      <c r="M16" s="52"/>
      <c r="N16" s="52"/>
      <c r="O16" s="52"/>
      <c r="Q16" s="75"/>
      <c r="R16" s="75"/>
      <c r="S16" s="75"/>
      <c r="T16" s="75"/>
      <c r="U16" s="75"/>
      <c r="V16" s="75"/>
      <c r="W16" s="75"/>
      <c r="X16" s="75"/>
    </row>
    <row customHeight="1" ht="12" r="17" spans="1:24" x14ac:dyDescent="0.2">
      <c r="A17" s="58">
        <v>2016</v>
      </c>
      <c r="B17" s="76">
        <f>48413448+1975000</f>
        <v>50388448</v>
      </c>
      <c r="C17" s="72">
        <f si="0" t="shared"/>
        <v>0</v>
      </c>
      <c r="D17" s="73">
        <f>IF(C16&lt;&gt;0,(C17/B16),"")</f>
        <v>0</v>
      </c>
      <c r="G17" s="75"/>
      <c r="I17" s="52"/>
      <c r="J17" s="52"/>
      <c r="K17" s="52"/>
      <c r="L17" s="52"/>
      <c r="M17" s="52"/>
      <c r="N17" s="52"/>
      <c r="O17" s="52"/>
      <c r="Q17" s="75"/>
      <c r="R17" s="75"/>
      <c r="S17" s="75"/>
      <c r="T17" s="75"/>
      <c r="U17" s="75"/>
      <c r="V17" s="75"/>
      <c r="W17" s="75"/>
      <c r="X17" s="75"/>
    </row>
    <row customHeight="1" ht="12" r="18" spans="1:24" x14ac:dyDescent="0.2">
      <c r="A18" s="78">
        <v>2017</v>
      </c>
      <c r="B18" s="74">
        <f>48939681+1975000</f>
        <v>50914681</v>
      </c>
      <c r="C18" s="72">
        <f si="0" t="shared"/>
        <v>526233</v>
      </c>
      <c r="D18" s="73">
        <f>IF(B17&lt;&gt;-1,(C18/B17),"")</f>
        <v>1.0443524674544451E-2</v>
      </c>
      <c r="F18" s="87">
        <f>1975000/B18</f>
        <v>3.8790383465232746E-2</v>
      </c>
    </row>
    <row customHeight="1" ht="12" r="19" spans="1:24" x14ac:dyDescent="0.2">
      <c r="A19" s="78">
        <v>2018</v>
      </c>
      <c r="B19" s="74">
        <f>46630951+1500000</f>
        <v>48130951</v>
      </c>
      <c r="C19" s="72">
        <f si="0" t="shared"/>
        <v>-2783730</v>
      </c>
      <c r="D19" s="73">
        <f>IF(B18&lt;&gt;-1,(C19/B18),"")</f>
        <v>-5.4674407171479679E-2</v>
      </c>
    </row>
    <row customHeight="1" ht="12" r="20" spans="1:24" x14ac:dyDescent="0.2">
      <c r="A20" s="78">
        <v>2019</v>
      </c>
      <c r="B20" s="74">
        <f>46630951+376220</f>
        <v>47007171</v>
      </c>
      <c r="C20" s="72">
        <f si="0" t="shared"/>
        <v>-1123780</v>
      </c>
      <c r="D20" s="73">
        <f ref="D20:D82" si="2" t="shared">IF(B19&lt;&gt;-1,(C20/B19),"")</f>
        <v>-2.3348385532627434E-2</v>
      </c>
    </row>
    <row customHeight="1" ht="12" r="21" spans="1:24" x14ac:dyDescent="0.2">
      <c r="A21" s="78">
        <v>2020</v>
      </c>
      <c r="B21" s="74">
        <f>47703463+426220</f>
        <v>48129683</v>
      </c>
      <c r="C21" s="72">
        <f si="0" t="shared"/>
        <v>1122512</v>
      </c>
      <c r="D21" s="73">
        <f si="2" t="shared"/>
        <v>2.3879590626715231E-2</v>
      </c>
    </row>
    <row customHeight="1" ht="12" r="22" spans="1:24" x14ac:dyDescent="0.2">
      <c r="C22" s="72" t="str">
        <f si="0" t="shared"/>
        <v/>
      </c>
      <c r="D22" s="73" t="e">
        <f si="2" t="shared"/>
        <v>#VALUE!</v>
      </c>
    </row>
    <row customHeight="1" ht="12" r="23" spans="1:24" x14ac:dyDescent="0.2">
      <c r="C23" s="72" t="str">
        <f si="0" t="shared"/>
        <v/>
      </c>
      <c r="D23" s="73" t="e">
        <f si="2" t="shared"/>
        <v>#VALUE!</v>
      </c>
    </row>
    <row customHeight="1" ht="12" r="24" spans="1:24" x14ac:dyDescent="0.2">
      <c r="C24" s="72" t="str">
        <f si="0" t="shared"/>
        <v/>
      </c>
      <c r="D24" s="73" t="e">
        <f si="2" t="shared"/>
        <v>#VALUE!</v>
      </c>
    </row>
    <row customHeight="1" ht="12" r="25" spans="1:24" x14ac:dyDescent="0.2">
      <c r="C25" s="72" t="str">
        <f si="0" t="shared"/>
        <v/>
      </c>
      <c r="D25" s="73" t="e">
        <f si="2" t="shared"/>
        <v>#VALUE!</v>
      </c>
    </row>
    <row customHeight="1" ht="12" r="26" spans="1:24" x14ac:dyDescent="0.2">
      <c r="C26" s="72" t="str">
        <f si="0" t="shared"/>
        <v/>
      </c>
      <c r="D26" s="73" t="e">
        <f si="2" t="shared"/>
        <v>#VALUE!</v>
      </c>
    </row>
    <row customHeight="1" ht="12" r="27" spans="1:24" x14ac:dyDescent="0.2">
      <c r="C27" s="72" t="str">
        <f si="0" t="shared"/>
        <v/>
      </c>
      <c r="D27" s="73" t="e">
        <f si="2" t="shared"/>
        <v>#VALUE!</v>
      </c>
    </row>
    <row customHeight="1" ht="12" r="28" spans="1:24" x14ac:dyDescent="0.2">
      <c r="C28" s="72" t="str">
        <f si="0" t="shared"/>
        <v/>
      </c>
      <c r="D28" s="73" t="e">
        <f si="2" t="shared"/>
        <v>#VALUE!</v>
      </c>
    </row>
    <row customHeight="1" ht="12" r="29" spans="1:24" x14ac:dyDescent="0.2">
      <c r="C29" s="72" t="str">
        <f si="0" t="shared"/>
        <v/>
      </c>
      <c r="D29" s="73" t="e">
        <f si="2" t="shared"/>
        <v>#VALUE!</v>
      </c>
    </row>
    <row customHeight="1" ht="12" r="30" spans="1:24" x14ac:dyDescent="0.2">
      <c r="C30" s="72" t="str">
        <f si="0" t="shared"/>
        <v/>
      </c>
      <c r="D30" s="73" t="e">
        <f si="2" t="shared"/>
        <v>#VALUE!</v>
      </c>
    </row>
    <row customHeight="1" ht="12" r="31" spans="1:24" x14ac:dyDescent="0.2">
      <c r="C31" s="72" t="str">
        <f si="0" t="shared"/>
        <v/>
      </c>
      <c r="D31" s="73" t="e">
        <f si="2" t="shared"/>
        <v>#VALUE!</v>
      </c>
    </row>
    <row customHeight="1" ht="12" r="32" spans="1:24" x14ac:dyDescent="0.2">
      <c r="C32" s="72" t="str">
        <f si="0" t="shared"/>
        <v/>
      </c>
      <c r="D32" s="73" t="e">
        <f si="2" t="shared"/>
        <v>#VALUE!</v>
      </c>
    </row>
    <row customHeight="1" ht="12" r="33" spans="3:4" x14ac:dyDescent="0.2">
      <c r="C33" s="72" t="str">
        <f si="0" t="shared"/>
        <v/>
      </c>
      <c r="D33" s="73" t="e">
        <f si="2" t="shared"/>
        <v>#VALUE!</v>
      </c>
    </row>
    <row customHeight="1" ht="12" r="34" spans="3:4" x14ac:dyDescent="0.2">
      <c r="C34" s="72" t="str">
        <f si="0" t="shared"/>
        <v/>
      </c>
      <c r="D34" s="73" t="e">
        <f si="2" t="shared"/>
        <v>#VALUE!</v>
      </c>
    </row>
    <row customHeight="1" ht="12" r="35" spans="3:4" x14ac:dyDescent="0.2">
      <c r="C35" s="72" t="str">
        <f si="0" t="shared"/>
        <v/>
      </c>
      <c r="D35" s="73" t="e">
        <f si="2" t="shared"/>
        <v>#VALUE!</v>
      </c>
    </row>
    <row customHeight="1" ht="12" r="36" spans="3:4" x14ac:dyDescent="0.2">
      <c r="C36" s="72" t="str">
        <f si="0" t="shared"/>
        <v/>
      </c>
      <c r="D36" s="73" t="e">
        <f si="2" t="shared"/>
        <v>#VALUE!</v>
      </c>
    </row>
    <row customHeight="1" ht="12" r="37" spans="3:4" x14ac:dyDescent="0.2">
      <c r="C37" s="72" t="str">
        <f si="0" t="shared"/>
        <v/>
      </c>
      <c r="D37" s="73" t="e">
        <f si="2" t="shared"/>
        <v>#VALUE!</v>
      </c>
    </row>
    <row customHeight="1" ht="12" r="38" spans="3:4" x14ac:dyDescent="0.2">
      <c r="C38" s="72" t="str">
        <f si="0" t="shared"/>
        <v/>
      </c>
      <c r="D38" s="73" t="e">
        <f si="2" t="shared"/>
        <v>#VALUE!</v>
      </c>
    </row>
    <row customHeight="1" ht="12" r="39" spans="3:4" x14ac:dyDescent="0.2">
      <c r="C39" s="72" t="str">
        <f si="0" t="shared"/>
        <v/>
      </c>
      <c r="D39" s="73" t="e">
        <f si="2" t="shared"/>
        <v>#VALUE!</v>
      </c>
    </row>
    <row customHeight="1" ht="12" r="40" spans="3:4" x14ac:dyDescent="0.2">
      <c r="C40" s="72" t="str">
        <f si="0" t="shared"/>
        <v/>
      </c>
      <c r="D40" s="73" t="e">
        <f si="2" t="shared"/>
        <v>#VALUE!</v>
      </c>
    </row>
    <row customHeight="1" ht="12" r="41" spans="3:4" x14ac:dyDescent="0.2">
      <c r="C41" s="72" t="str">
        <f si="0" t="shared"/>
        <v/>
      </c>
      <c r="D41" s="73" t="e">
        <f si="2" t="shared"/>
        <v>#VALUE!</v>
      </c>
    </row>
    <row customHeight="1" ht="12" r="42" spans="3:4" x14ac:dyDescent="0.2">
      <c r="C42" s="72" t="str">
        <f si="0" t="shared"/>
        <v/>
      </c>
      <c r="D42" s="73" t="e">
        <f si="2" t="shared"/>
        <v>#VALUE!</v>
      </c>
    </row>
    <row customHeight="1" ht="12" r="43" spans="3:4" x14ac:dyDescent="0.2">
      <c r="C43" s="72" t="str">
        <f si="0" t="shared"/>
        <v/>
      </c>
      <c r="D43" s="73" t="e">
        <f si="2" t="shared"/>
        <v>#VALUE!</v>
      </c>
    </row>
    <row customHeight="1" ht="12" r="44" spans="3:4" x14ac:dyDescent="0.2">
      <c r="C44" s="72" t="str">
        <f si="0" t="shared"/>
        <v/>
      </c>
      <c r="D44" s="73" t="e">
        <f si="2" t="shared"/>
        <v>#VALUE!</v>
      </c>
    </row>
    <row customHeight="1" ht="12" r="45" spans="3:4" x14ac:dyDescent="0.2">
      <c r="C45" s="72" t="str">
        <f si="0" t="shared"/>
        <v/>
      </c>
      <c r="D45" s="73" t="e">
        <f si="2" t="shared"/>
        <v>#VALUE!</v>
      </c>
    </row>
    <row customHeight="1" ht="12" r="46" spans="3:4" x14ac:dyDescent="0.2">
      <c r="C46" s="72" t="str">
        <f si="0" t="shared"/>
        <v/>
      </c>
      <c r="D46" s="73" t="e">
        <f si="2" t="shared"/>
        <v>#VALUE!</v>
      </c>
    </row>
    <row customHeight="1" ht="12" r="47" spans="3:4" x14ac:dyDescent="0.2">
      <c r="C47" s="72" t="str">
        <f si="0" t="shared"/>
        <v/>
      </c>
      <c r="D47" s="73" t="e">
        <f si="2" t="shared"/>
        <v>#VALUE!</v>
      </c>
    </row>
    <row customHeight="1" ht="12" r="48" spans="3:4" x14ac:dyDescent="0.2">
      <c r="C48" s="72" t="str">
        <f si="0" t="shared"/>
        <v/>
      </c>
      <c r="D48" s="73" t="e">
        <f si="2" t="shared"/>
        <v>#VALUE!</v>
      </c>
    </row>
    <row customHeight="1" ht="12" r="49" spans="3:4" x14ac:dyDescent="0.2">
      <c r="C49" s="72" t="str">
        <f si="0" t="shared"/>
        <v/>
      </c>
      <c r="D49" s="73" t="e">
        <f si="2" t="shared"/>
        <v>#VALUE!</v>
      </c>
    </row>
    <row customHeight="1" ht="12" r="50" spans="3:4" x14ac:dyDescent="0.2">
      <c r="C50" s="72" t="str">
        <f si="0" t="shared"/>
        <v/>
      </c>
      <c r="D50" s="73" t="e">
        <f si="2" t="shared"/>
        <v>#VALUE!</v>
      </c>
    </row>
    <row customHeight="1" ht="12" r="51" spans="3:4" x14ac:dyDescent="0.2">
      <c r="C51" s="72" t="str">
        <f si="0" t="shared"/>
        <v/>
      </c>
      <c r="D51" s="73" t="e">
        <f si="2" t="shared"/>
        <v>#VALUE!</v>
      </c>
    </row>
    <row customHeight="1" ht="12" r="52" spans="3:4" x14ac:dyDescent="0.2">
      <c r="C52" s="72" t="str">
        <f si="0" t="shared"/>
        <v/>
      </c>
      <c r="D52" s="73" t="e">
        <f si="2" t="shared"/>
        <v>#VALUE!</v>
      </c>
    </row>
    <row customHeight="1" ht="12" r="53" spans="3:4" x14ac:dyDescent="0.2">
      <c r="C53" s="72" t="str">
        <f si="0" t="shared"/>
        <v/>
      </c>
      <c r="D53" s="73" t="e">
        <f si="2" t="shared"/>
        <v>#VALUE!</v>
      </c>
    </row>
    <row customHeight="1" ht="12" r="54" spans="3:4" x14ac:dyDescent="0.2">
      <c r="C54" s="72" t="str">
        <f si="0" t="shared"/>
        <v/>
      </c>
      <c r="D54" s="73" t="e">
        <f si="2" t="shared"/>
        <v>#VALUE!</v>
      </c>
    </row>
    <row customHeight="1" ht="12" r="55" spans="3:4" x14ac:dyDescent="0.2">
      <c r="C55" s="72" t="str">
        <f si="0" t="shared"/>
        <v/>
      </c>
      <c r="D55" s="73" t="e">
        <f si="2" t="shared"/>
        <v>#VALUE!</v>
      </c>
    </row>
    <row customHeight="1" ht="12" r="56" spans="3:4" x14ac:dyDescent="0.2">
      <c r="C56" s="72" t="str">
        <f si="0" t="shared"/>
        <v/>
      </c>
      <c r="D56" s="73" t="e">
        <f si="2" t="shared"/>
        <v>#VALUE!</v>
      </c>
    </row>
    <row customHeight="1" ht="12" r="57" spans="3:4" x14ac:dyDescent="0.2">
      <c r="C57" s="72" t="str">
        <f si="0" t="shared"/>
        <v/>
      </c>
      <c r="D57" s="73" t="e">
        <f si="2" t="shared"/>
        <v>#VALUE!</v>
      </c>
    </row>
    <row customHeight="1" ht="12" r="58" spans="3:4" x14ac:dyDescent="0.2">
      <c r="C58" s="72" t="str">
        <f si="0" t="shared"/>
        <v/>
      </c>
      <c r="D58" s="73" t="e">
        <f si="2" t="shared"/>
        <v>#VALUE!</v>
      </c>
    </row>
    <row customHeight="1" ht="12" r="59" spans="3:4" x14ac:dyDescent="0.2">
      <c r="C59" s="72" t="str">
        <f si="0" t="shared"/>
        <v/>
      </c>
      <c r="D59" s="73" t="e">
        <f si="2" t="shared"/>
        <v>#VALUE!</v>
      </c>
    </row>
    <row customHeight="1" ht="12" r="60" spans="3:4" x14ac:dyDescent="0.2">
      <c r="C60" s="72" t="str">
        <f si="0" t="shared"/>
        <v/>
      </c>
      <c r="D60" s="73" t="e">
        <f si="2" t="shared"/>
        <v>#VALUE!</v>
      </c>
    </row>
    <row customHeight="1" ht="12" r="61" spans="3:4" x14ac:dyDescent="0.2">
      <c r="C61" s="72" t="str">
        <f si="0" t="shared"/>
        <v/>
      </c>
      <c r="D61" s="73" t="e">
        <f si="2" t="shared"/>
        <v>#VALUE!</v>
      </c>
    </row>
    <row customHeight="1" ht="12" r="62" spans="3:4" x14ac:dyDescent="0.2">
      <c r="C62" s="72" t="str">
        <f si="0" t="shared"/>
        <v/>
      </c>
      <c r="D62" s="73" t="e">
        <f si="2" t="shared"/>
        <v>#VALUE!</v>
      </c>
    </row>
    <row customHeight="1" ht="12" r="63" spans="3:4" x14ac:dyDescent="0.2">
      <c r="C63" s="72" t="str">
        <f si="0" t="shared"/>
        <v/>
      </c>
      <c r="D63" s="73" t="e">
        <f si="2" t="shared"/>
        <v>#VALUE!</v>
      </c>
    </row>
    <row customHeight="1" ht="12" r="64" spans="3:4" x14ac:dyDescent="0.2">
      <c r="C64" s="72" t="str">
        <f si="0" t="shared"/>
        <v/>
      </c>
      <c r="D64" s="73" t="e">
        <f si="2" t="shared"/>
        <v>#VALUE!</v>
      </c>
    </row>
    <row customHeight="1" ht="12" r="65" spans="3:4" x14ac:dyDescent="0.2">
      <c r="C65" s="72" t="str">
        <f si="0" t="shared"/>
        <v/>
      </c>
      <c r="D65" s="73" t="e">
        <f si="2" t="shared"/>
        <v>#VALUE!</v>
      </c>
    </row>
    <row customHeight="1" ht="12" r="66" spans="3:4" x14ac:dyDescent="0.2">
      <c r="C66" s="72" t="str">
        <f si="0" t="shared"/>
        <v/>
      </c>
      <c r="D66" s="73" t="e">
        <f si="2" t="shared"/>
        <v>#VALUE!</v>
      </c>
    </row>
    <row customHeight="1" ht="12" r="67" spans="3:4" x14ac:dyDescent="0.2">
      <c r="C67" s="72" t="str">
        <f si="0" t="shared"/>
        <v/>
      </c>
      <c r="D67" s="73" t="e">
        <f si="2" t="shared"/>
        <v>#VALUE!</v>
      </c>
    </row>
    <row customHeight="1" ht="12" r="68" spans="3:4" x14ac:dyDescent="0.2">
      <c r="C68" s="72" t="str">
        <f ref="C68:C108" si="3" t="shared">IF(B68&gt;0,SUM(B68-B67),"")</f>
        <v/>
      </c>
      <c r="D68" s="73" t="e">
        <f si="2" t="shared"/>
        <v>#VALUE!</v>
      </c>
    </row>
    <row customHeight="1" ht="12" r="69" spans="3:4" x14ac:dyDescent="0.2">
      <c r="C69" s="72" t="str">
        <f si="3" t="shared"/>
        <v/>
      </c>
      <c r="D69" s="73" t="e">
        <f si="2" t="shared"/>
        <v>#VALUE!</v>
      </c>
    </row>
    <row customHeight="1" ht="12" r="70" spans="3:4" x14ac:dyDescent="0.2">
      <c r="C70" s="72" t="str">
        <f si="3" t="shared"/>
        <v/>
      </c>
      <c r="D70" s="73" t="e">
        <f si="2" t="shared"/>
        <v>#VALUE!</v>
      </c>
    </row>
    <row customHeight="1" ht="12" r="71" spans="3:4" x14ac:dyDescent="0.2">
      <c r="C71" s="72" t="str">
        <f si="3" t="shared"/>
        <v/>
      </c>
      <c r="D71" s="73" t="e">
        <f si="2" t="shared"/>
        <v>#VALUE!</v>
      </c>
    </row>
    <row customHeight="1" ht="12" r="72" spans="3:4" x14ac:dyDescent="0.2">
      <c r="C72" s="72" t="str">
        <f si="3" t="shared"/>
        <v/>
      </c>
      <c r="D72" s="73" t="e">
        <f si="2" t="shared"/>
        <v>#VALUE!</v>
      </c>
    </row>
    <row customHeight="1" ht="12" r="73" spans="3:4" x14ac:dyDescent="0.2">
      <c r="C73" s="72" t="str">
        <f si="3" t="shared"/>
        <v/>
      </c>
      <c r="D73" s="73" t="e">
        <f si="2" t="shared"/>
        <v>#VALUE!</v>
      </c>
    </row>
    <row customHeight="1" ht="12" r="74" spans="3:4" x14ac:dyDescent="0.2">
      <c r="C74" s="72" t="str">
        <f si="3" t="shared"/>
        <v/>
      </c>
      <c r="D74" s="73" t="e">
        <f si="2" t="shared"/>
        <v>#VALUE!</v>
      </c>
    </row>
    <row customHeight="1" ht="12" r="75" spans="3:4" x14ac:dyDescent="0.2">
      <c r="C75" s="72" t="str">
        <f si="3" t="shared"/>
        <v/>
      </c>
      <c r="D75" s="73" t="e">
        <f si="2" t="shared"/>
        <v>#VALUE!</v>
      </c>
    </row>
    <row customHeight="1" ht="12" r="76" spans="3:4" x14ac:dyDescent="0.2">
      <c r="C76" s="72" t="str">
        <f si="3" t="shared"/>
        <v/>
      </c>
      <c r="D76" s="73" t="e">
        <f si="2" t="shared"/>
        <v>#VALUE!</v>
      </c>
    </row>
    <row customHeight="1" ht="12" r="77" spans="3:4" x14ac:dyDescent="0.2">
      <c r="C77" s="72" t="str">
        <f si="3" t="shared"/>
        <v/>
      </c>
      <c r="D77" s="73" t="e">
        <f si="2" t="shared"/>
        <v>#VALUE!</v>
      </c>
    </row>
    <row customHeight="1" ht="12" r="78" spans="3:4" x14ac:dyDescent="0.2">
      <c r="C78" s="72" t="str">
        <f si="3" t="shared"/>
        <v/>
      </c>
      <c r="D78" s="73" t="e">
        <f si="2" t="shared"/>
        <v>#VALUE!</v>
      </c>
    </row>
    <row customHeight="1" ht="12" r="79" spans="3:4" x14ac:dyDescent="0.2">
      <c r="C79" s="72" t="str">
        <f si="3" t="shared"/>
        <v/>
      </c>
      <c r="D79" s="73" t="e">
        <f si="2" t="shared"/>
        <v>#VALUE!</v>
      </c>
    </row>
    <row customHeight="1" ht="12" r="80" spans="3:4" x14ac:dyDescent="0.2">
      <c r="C80" s="72" t="str">
        <f si="3" t="shared"/>
        <v/>
      </c>
      <c r="D80" s="73" t="e">
        <f si="2" t="shared"/>
        <v>#VALUE!</v>
      </c>
    </row>
    <row customHeight="1" ht="12" r="81" spans="3:4" x14ac:dyDescent="0.2">
      <c r="C81" s="72" t="str">
        <f si="3" t="shared"/>
        <v/>
      </c>
      <c r="D81" s="73" t="e">
        <f si="2" t="shared"/>
        <v>#VALUE!</v>
      </c>
    </row>
    <row customHeight="1" ht="12" r="82" spans="3:4" x14ac:dyDescent="0.2">
      <c r="C82" s="72" t="str">
        <f si="3" t="shared"/>
        <v/>
      </c>
      <c r="D82" s="73" t="e">
        <f si="2" t="shared"/>
        <v>#VALUE!</v>
      </c>
    </row>
    <row customHeight="1" ht="12" r="83" spans="3:4" x14ac:dyDescent="0.2">
      <c r="C83" s="72" t="str">
        <f si="3" t="shared"/>
        <v/>
      </c>
      <c r="D83" s="73" t="e">
        <f ref="D83:D108" si="4" t="shared">IF(B82&lt;&gt;-1,(C83/B82),"")</f>
        <v>#VALUE!</v>
      </c>
    </row>
    <row customHeight="1" ht="12" r="84" spans="3:4" x14ac:dyDescent="0.2">
      <c r="C84" s="72" t="str">
        <f si="3" t="shared"/>
        <v/>
      </c>
      <c r="D84" s="73" t="e">
        <f si="4" t="shared"/>
        <v>#VALUE!</v>
      </c>
    </row>
    <row customHeight="1" ht="12" r="85" spans="3:4" x14ac:dyDescent="0.2">
      <c r="C85" s="72" t="str">
        <f si="3" t="shared"/>
        <v/>
      </c>
      <c r="D85" s="73" t="e">
        <f si="4" t="shared"/>
        <v>#VALUE!</v>
      </c>
    </row>
    <row customHeight="1" ht="12" r="86" spans="3:4" x14ac:dyDescent="0.2">
      <c r="C86" s="72" t="str">
        <f si="3" t="shared"/>
        <v/>
      </c>
      <c r="D86" s="73" t="e">
        <f si="4" t="shared"/>
        <v>#VALUE!</v>
      </c>
    </row>
    <row customHeight="1" ht="12" r="87" spans="3:4" x14ac:dyDescent="0.2">
      <c r="C87" s="72" t="str">
        <f si="3" t="shared"/>
        <v/>
      </c>
      <c r="D87" s="73" t="e">
        <f si="4" t="shared"/>
        <v>#VALUE!</v>
      </c>
    </row>
    <row customHeight="1" ht="12" r="88" spans="3:4" x14ac:dyDescent="0.2">
      <c r="C88" s="72" t="str">
        <f si="3" t="shared"/>
        <v/>
      </c>
      <c r="D88" s="73" t="e">
        <f si="4" t="shared"/>
        <v>#VALUE!</v>
      </c>
    </row>
    <row customHeight="1" ht="12" r="89" spans="3:4" x14ac:dyDescent="0.2">
      <c r="C89" s="72" t="str">
        <f si="3" t="shared"/>
        <v/>
      </c>
      <c r="D89" s="73" t="e">
        <f si="4" t="shared"/>
        <v>#VALUE!</v>
      </c>
    </row>
    <row customHeight="1" ht="12" r="90" spans="3:4" x14ac:dyDescent="0.2">
      <c r="C90" s="72" t="str">
        <f si="3" t="shared"/>
        <v/>
      </c>
      <c r="D90" s="73" t="e">
        <f si="4" t="shared"/>
        <v>#VALUE!</v>
      </c>
    </row>
    <row customHeight="1" ht="12" r="91" spans="3:4" x14ac:dyDescent="0.2">
      <c r="C91" s="72" t="str">
        <f si="3" t="shared"/>
        <v/>
      </c>
      <c r="D91" s="73" t="e">
        <f si="4" t="shared"/>
        <v>#VALUE!</v>
      </c>
    </row>
    <row customHeight="1" ht="12" r="92" spans="3:4" x14ac:dyDescent="0.2">
      <c r="C92" s="72" t="str">
        <f si="3" t="shared"/>
        <v/>
      </c>
      <c r="D92" s="73" t="e">
        <f si="4" t="shared"/>
        <v>#VALUE!</v>
      </c>
    </row>
    <row customHeight="1" ht="12" r="93" spans="3:4" x14ac:dyDescent="0.2">
      <c r="C93" s="72" t="str">
        <f si="3" t="shared"/>
        <v/>
      </c>
      <c r="D93" s="73" t="e">
        <f si="4" t="shared"/>
        <v>#VALUE!</v>
      </c>
    </row>
    <row customHeight="1" ht="12" r="94" spans="3:4" x14ac:dyDescent="0.2">
      <c r="C94" s="72" t="str">
        <f si="3" t="shared"/>
        <v/>
      </c>
      <c r="D94" s="73" t="e">
        <f si="4" t="shared"/>
        <v>#VALUE!</v>
      </c>
    </row>
    <row customHeight="1" ht="12" r="95" spans="3:4" x14ac:dyDescent="0.2">
      <c r="C95" s="72" t="str">
        <f si="3" t="shared"/>
        <v/>
      </c>
      <c r="D95" s="73" t="e">
        <f si="4" t="shared"/>
        <v>#VALUE!</v>
      </c>
    </row>
    <row customHeight="1" ht="12" r="96" spans="3:4" x14ac:dyDescent="0.2">
      <c r="C96" s="72" t="str">
        <f si="3" t="shared"/>
        <v/>
      </c>
      <c r="D96" s="73" t="e">
        <f si="4" t="shared"/>
        <v>#VALUE!</v>
      </c>
    </row>
    <row customHeight="1" ht="12" r="97" spans="3:4" x14ac:dyDescent="0.2">
      <c r="C97" s="72" t="str">
        <f si="3" t="shared"/>
        <v/>
      </c>
      <c r="D97" s="73" t="e">
        <f si="4" t="shared"/>
        <v>#VALUE!</v>
      </c>
    </row>
    <row customHeight="1" ht="12" r="98" spans="3:4" x14ac:dyDescent="0.2">
      <c r="C98" s="72" t="str">
        <f si="3" t="shared"/>
        <v/>
      </c>
      <c r="D98" s="73" t="e">
        <f si="4" t="shared"/>
        <v>#VALUE!</v>
      </c>
    </row>
    <row customHeight="1" ht="12" r="99" spans="3:4" x14ac:dyDescent="0.2">
      <c r="C99" s="72" t="str">
        <f si="3" t="shared"/>
        <v/>
      </c>
      <c r="D99" s="73" t="e">
        <f si="4" t="shared"/>
        <v>#VALUE!</v>
      </c>
    </row>
    <row customHeight="1" ht="12" r="100" spans="3:4" x14ac:dyDescent="0.2">
      <c r="C100" s="72" t="str">
        <f si="3" t="shared"/>
        <v/>
      </c>
      <c r="D100" s="73" t="e">
        <f si="4" t="shared"/>
        <v>#VALUE!</v>
      </c>
    </row>
    <row customHeight="1" ht="12" r="101" spans="3:4" x14ac:dyDescent="0.2">
      <c r="C101" s="72" t="str">
        <f si="3" t="shared"/>
        <v/>
      </c>
      <c r="D101" s="73" t="e">
        <f si="4" t="shared"/>
        <v>#VALUE!</v>
      </c>
    </row>
    <row customHeight="1" ht="12" r="102" spans="3:4" x14ac:dyDescent="0.2">
      <c r="C102" s="72" t="str">
        <f si="3" t="shared"/>
        <v/>
      </c>
      <c r="D102" s="73" t="e">
        <f si="4" t="shared"/>
        <v>#VALUE!</v>
      </c>
    </row>
    <row customHeight="1" ht="12" r="103" spans="3:4" x14ac:dyDescent="0.2">
      <c r="C103" s="72" t="str">
        <f si="3" t="shared"/>
        <v/>
      </c>
      <c r="D103" s="73" t="e">
        <f si="4" t="shared"/>
        <v>#VALUE!</v>
      </c>
    </row>
    <row customHeight="1" ht="12" r="104" spans="3:4" x14ac:dyDescent="0.2">
      <c r="C104" s="72" t="str">
        <f si="3" t="shared"/>
        <v/>
      </c>
      <c r="D104" s="73" t="e">
        <f si="4" t="shared"/>
        <v>#VALUE!</v>
      </c>
    </row>
    <row customHeight="1" ht="12" r="105" spans="3:4" x14ac:dyDescent="0.2">
      <c r="C105" s="72" t="str">
        <f si="3" t="shared"/>
        <v/>
      </c>
      <c r="D105" s="73" t="e">
        <f si="4" t="shared"/>
        <v>#VALUE!</v>
      </c>
    </row>
    <row customHeight="1" ht="12" r="106" spans="3:4" x14ac:dyDescent="0.2">
      <c r="C106" s="72" t="str">
        <f si="3" t="shared"/>
        <v/>
      </c>
      <c r="D106" s="73" t="e">
        <f si="4" t="shared"/>
        <v>#VALUE!</v>
      </c>
    </row>
    <row customHeight="1" ht="12" r="107" spans="3:4" x14ac:dyDescent="0.2">
      <c r="C107" s="72" t="str">
        <f si="3" t="shared"/>
        <v/>
      </c>
      <c r="D107" s="73" t="e">
        <f si="4" t="shared"/>
        <v>#VALUE!</v>
      </c>
    </row>
    <row customHeight="1" ht="12" r="108" spans="3:4" x14ac:dyDescent="0.2">
      <c r="C108" s="72" t="str">
        <f si="3" t="shared"/>
        <v/>
      </c>
      <c r="D108" s="73" t="e">
        <f si="4" t="shared"/>
        <v>#VALUE!</v>
      </c>
    </row>
    <row customHeight="1" ht="12" r="109" spans="3:4" x14ac:dyDescent="0.2">
      <c r="C109" s="72" t="str">
        <f ref="C109:C110" si="5" t="shared">IF(B108&gt;0,SUM(B109-B108),"")</f>
        <v/>
      </c>
    </row>
    <row customHeight="1" ht="12" r="110" spans="3:4" x14ac:dyDescent="0.2">
      <c r="C110" s="72" t="str">
        <f si="5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2007-01-16T16:30:33Z</dcterms:created>
  <dc:creator>Guanci, Michael [LEGIS]</dc:creator>
  <cp:lastModifiedBy>Broich, Adam [LEGIS]</cp:lastModifiedBy>
  <cp:lastPrinted>2018-07-31T18:25:18Z</cp:lastPrinted>
  <dcterms:modified xsi:type="dcterms:W3CDTF">2019-10-24T18:07:13Z</dcterms:modified>
</cp:coreProperties>
</file>