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RROBINS\"/>
    </mc:Choice>
  </mc:AlternateContent>
  <bookViews>
    <workbookView windowHeight="6585" windowWidth="12000" xWindow="0" yWindow="1410"/>
  </bookViews>
  <sheets>
    <sheet name="Factbook" r:id="rId1" sheetId="1" state="veryHidden"/>
    <sheet name="Data" r:id="rId2" sheetId="2"/>
    <sheet name="Dir" r:id="rId3" sheetId="3" state="veryHidden"/>
    <sheet name="factbook (2)" r:id="rId4" sheetId="4" state="veryHidden"/>
    <sheet name="2015" r:id="rId5" sheetId="6" state="veryHidden"/>
    <sheet name="ACS_16_1YR_S1901_with_ann" r:id="rId6" sheetId="8" state="veryHidden"/>
    <sheet name="2016" r:id="rId7" sheetId="9" state="veryHidden"/>
    <sheet name="ACS_17_1YR_S1903_with_ann" r:id="rId8" sheetId="11" state="veryHidden"/>
    <sheet name="2017" r:id="rId9" sheetId="10" state="veryHidden"/>
    <sheet name="Sheet3" r:id="rId10" sheetId="12" state="veryHidden"/>
  </sheets>
  <definedNames>
    <definedName localSheetId="0" name="_xlnm.Print_Area">Factbook!$A$1:$S$58</definedName>
    <definedName localSheetId="3" name="_xlnm.Print_Area">'factbook (2)'!$A$1:$AB$59</definedName>
  </definedNames>
  <calcPr calcId="162913"/>
</workbook>
</file>

<file path=xl/calcChain.xml><?xml version="1.0" encoding="utf-8"?>
<calcChain xmlns="http://schemas.openxmlformats.org/spreadsheetml/2006/main">
  <c i="4" l="1" r="AK55"/>
  <c i="4" r="AI55"/>
  <c i="4" r="AG55"/>
  <c i="4" r="AK54"/>
  <c i="4" r="AI54"/>
  <c i="4" r="AG54"/>
  <c i="4" r="AK53"/>
  <c i="4" r="AI53"/>
  <c i="4" r="AG53"/>
  <c i="4" r="AK52"/>
  <c i="4" r="AI52"/>
  <c i="4" r="AG52"/>
  <c i="4" r="AK51"/>
  <c i="4" r="AI51"/>
  <c i="4" r="AG51"/>
  <c i="4" r="AK50"/>
  <c i="4" r="AI50"/>
  <c i="4" r="AG50"/>
  <c i="4" r="AK49"/>
  <c i="4" r="AI49"/>
  <c i="4" r="AG49"/>
  <c i="4" r="AK48"/>
  <c i="4" r="AI48"/>
  <c i="4" r="AG48"/>
  <c i="4" r="AK47"/>
  <c i="4" r="AI47"/>
  <c i="4" r="AG47"/>
  <c i="4" r="AK46"/>
  <c i="4" r="AI46"/>
  <c i="4" r="AG46"/>
  <c i="4" r="AK45"/>
  <c i="4" r="AI45"/>
  <c i="4" r="AG45"/>
  <c i="4" r="AK44"/>
  <c i="4" r="AI44"/>
  <c i="4" r="AG44"/>
  <c i="4" r="AK43"/>
  <c i="4" r="AI43"/>
  <c i="4" r="AG43"/>
  <c i="4" r="AK42"/>
  <c i="4" r="AI42"/>
  <c i="4" r="AG42"/>
  <c i="4" r="AK41"/>
  <c i="4" r="AI41"/>
  <c i="4" r="AG41"/>
  <c i="4" r="AK40"/>
  <c i="4" r="AI40"/>
  <c i="4" r="AG40"/>
  <c i="4" r="AK39"/>
  <c i="4" r="AI39"/>
  <c i="4" r="AG39"/>
  <c i="4" r="AK38"/>
  <c i="4" r="AI38"/>
  <c i="4" r="AG38"/>
  <c i="4" r="AK37"/>
  <c i="4" r="AI37"/>
  <c i="4" r="AG37"/>
  <c i="4" r="AK36"/>
  <c i="4" r="AI36"/>
  <c i="4" r="AG36"/>
  <c i="4" r="AK35"/>
  <c i="4" r="AI35"/>
  <c i="4" r="AG35"/>
  <c i="4" r="AK34"/>
  <c i="4" r="AI34"/>
  <c i="4" r="AG34"/>
  <c i="4" r="AK33"/>
  <c i="4" r="AI33"/>
  <c i="4" r="AG33"/>
  <c i="4" r="AK32"/>
  <c i="4" r="AI32"/>
  <c i="4" r="AG32"/>
  <c i="4" r="AK31"/>
  <c i="4" r="AI31"/>
  <c i="4" r="AG31"/>
  <c i="4" r="AK30"/>
  <c i="4" r="AI30"/>
  <c i="4" r="AG30"/>
  <c i="4" r="AK29"/>
  <c i="4" r="AI29"/>
  <c i="4" r="AG29"/>
  <c i="4" r="AK28"/>
  <c i="4" r="AI28"/>
  <c i="4" r="AG28"/>
  <c i="4" r="AK27"/>
  <c i="4" r="AI27"/>
  <c i="4" r="AG27"/>
  <c i="4" r="AK26"/>
  <c i="4" r="AI26"/>
  <c i="4" r="AG26"/>
  <c i="4" r="AK25"/>
  <c i="4" r="AI25"/>
  <c i="4" r="AG25"/>
  <c i="4" r="AK24"/>
  <c i="4" r="AI24"/>
  <c i="4" r="AG24"/>
  <c i="4" r="AK23"/>
  <c i="4" r="AI23"/>
  <c i="4" r="AG23"/>
  <c i="4" r="AK22"/>
  <c i="4" r="AI22"/>
  <c i="4" r="AG22"/>
  <c i="4" r="AK21"/>
  <c i="4" r="AI21"/>
  <c i="4" r="AG21"/>
  <c i="4" r="AK20"/>
  <c i="4" r="AI20"/>
  <c i="4" r="AG20"/>
  <c i="4" r="AK19"/>
  <c i="4" r="AI19"/>
  <c i="4" r="AG19"/>
  <c i="4" r="AK18"/>
  <c i="4" r="AI18"/>
  <c i="4" r="AG18"/>
  <c i="4" r="AK17"/>
  <c i="4" r="AI17"/>
  <c i="4" r="AG17"/>
  <c i="4" r="AK16"/>
  <c i="4" r="AI16"/>
  <c i="4" r="AG16"/>
  <c i="4" r="AK15"/>
  <c i="4" r="AI15"/>
  <c i="4" r="AG15"/>
  <c i="4" r="AK14"/>
  <c i="4" r="AI14"/>
  <c i="4" r="AG14"/>
  <c i="4" r="AK13"/>
  <c i="4" r="AI13"/>
  <c i="4" r="AG13"/>
  <c i="4" r="AK12"/>
  <c i="4" r="AI12"/>
  <c i="4" r="AG12"/>
  <c i="4" r="AK11"/>
  <c i="4" r="AI11"/>
  <c i="4" r="AG11"/>
  <c i="4" r="AK10"/>
  <c i="4" r="AI10"/>
  <c i="4" r="AG10"/>
  <c i="4" r="AK9"/>
  <c i="4" r="AI9"/>
  <c i="4" r="AG9"/>
  <c i="4" r="AK8"/>
  <c i="4" r="AI8"/>
  <c i="4" r="AG8"/>
  <c i="4" r="AK7"/>
  <c i="4" r="AI7"/>
  <c i="4" r="AG7"/>
  <c i="4" r="AK6"/>
  <c i="4" r="AI6"/>
  <c i="4" r="AG6"/>
  <c i="4" r="AK5"/>
  <c i="4" r="AI5"/>
  <c i="4" r="AG5"/>
  <c i="1" l="1" r="Q3"/>
  <c i="1" r="Q35" s="1"/>
  <c i="1" r="O3"/>
  <c i="1" r="O53" s="1"/>
  <c i="1" r="M3"/>
  <c i="1" r="M52" s="1"/>
  <c i="1" r="K3"/>
  <c i="1" r="K55" s="1"/>
  <c i="1" r="I3"/>
  <c i="1" r="I54" s="1"/>
  <c i="1" r="G3"/>
  <c i="1" r="G53" s="1"/>
  <c i="1" r="E3"/>
  <c i="1" r="E52" s="1"/>
  <c i="1" r="C3"/>
  <c i="1" r="C5" s="1"/>
  <c i="1" r="Q55"/>
  <c i="1" r="Q51"/>
  <c i="1" r="Q47"/>
  <c i="1" r="Q43"/>
  <c i="1" r="Q31"/>
  <c i="1" r="Q27"/>
  <c i="1" r="Q19"/>
  <c i="1" r="Q15"/>
  <c i="1" r="Q11"/>
  <c i="1" r="Q10"/>
  <c i="1" r="Q6"/>
  <c i="1" r="O10"/>
  <c i="1" r="M33"/>
  <c i="1" r="M17"/>
  <c i="1" r="K23"/>
  <c i="1" r="V4"/>
  <c i="1" l="1" r="O18"/>
  <c i="1" r="I55"/>
  <c i="1" r="E23"/>
  <c i="1" r="G42"/>
  <c i="1" r="K24"/>
  <c i="1" r="M5"/>
  <c i="1" r="M37"/>
  <c i="1" r="M4"/>
  <c i="1" r="E16"/>
  <c i="1" r="K12"/>
  <c i="1" r="M16"/>
  <c i="1" r="E32"/>
  <c i="1" r="M12"/>
  <c i="1" r="O6"/>
  <c i="1" r="M21"/>
  <c i="1" r="O38"/>
  <c i="1" r="M25"/>
  <c i="1" r="O42"/>
  <c i="1" r="M9"/>
  <c i="1" r="M45"/>
  <c i="1" r="O30"/>
  <c i="1" r="M49"/>
  <c i="1" r="O46"/>
  <c i="1" r="O54"/>
  <c i="1" r="O22"/>
  <c i="1" r="M8"/>
  <c i="1" r="M29"/>
  <c i="1" r="O14"/>
  <c i="1" r="O50"/>
  <c i="1" r="Q23"/>
  <c i="1" r="M13"/>
  <c i="1" r="M41"/>
  <c i="1" r="O26"/>
  <c i="1" r="Q7"/>
  <c i="1" r="Q39"/>
  <c i="1" r="S3"/>
  <c i="1" r="E24"/>
  <c i="1" r="K5"/>
  <c i="1" r="K48"/>
  <c i="1" r="C50"/>
  <c i="1" r="E31"/>
  <c i="1" r="K6"/>
  <c i="1" r="K52"/>
  <c i="1" r="M53"/>
  <c i="1" r="O34"/>
  <c i="1" r="K13"/>
  <c i="1" r="C20"/>
  <c i="1" r="E7"/>
  <c i="1" r="E39"/>
  <c i="1" r="E8"/>
  <c i="1" r="E40"/>
  <c i="1" r="K14"/>
  <c i="1" r="E15"/>
  <c i="1" r="E53"/>
  <c i="1" r="K22"/>
  <c i="1" r="G46"/>
  <c i="1" r="G22"/>
  <c i="1" r="I47"/>
  <c i="1" r="K10"/>
  <c i="1" r="K19"/>
  <c i="1" r="K40"/>
  <c i="1" r="G38"/>
  <c i="1" r="I51"/>
  <c i="1" r="K11"/>
  <c i="1" r="K20"/>
  <c i="1" r="K44"/>
  <c i="1" r="G6"/>
  <c i="1" r="I19"/>
  <c i="1" r="K7"/>
  <c i="1" r="K15"/>
  <c i="1" r="K28"/>
  <c i="1" r="G5"/>
  <c i="1" r="I23"/>
  <c i="1" r="K16"/>
  <c i="1" r="K32"/>
  <c i="1" r="I15"/>
  <c i="1" r="G18"/>
  <c i="1" r="K8"/>
  <c i="1" r="C36"/>
  <c i="1" r="G21"/>
  <c i="1" r="I27"/>
  <c i="1" r="K9"/>
  <c i="1" r="K18"/>
  <c i="1" r="K36"/>
  <c i="1" r="Q54"/>
  <c i="1" r="C33"/>
  <c i="1" r="C16"/>
  <c i="1" r="E17"/>
  <c i="1" r="C45"/>
  <c i="1" r="E10"/>
  <c i="1" r="E34"/>
  <c i="1" r="G9"/>
  <c i="1" r="G25"/>
  <c i="1" r="G50"/>
  <c i="1" r="C55"/>
  <c i="1" r="C44"/>
  <c i="1" r="C28"/>
  <c i="1" r="C12"/>
  <c i="1" r="E11"/>
  <c i="1" r="E19"/>
  <c i="1" r="E27"/>
  <c i="1" r="E35"/>
  <c i="1" r="E44"/>
  <c i="1" r="G10"/>
  <c i="1" r="G26"/>
  <c i="1" r="G54"/>
  <c i="1" r="I31"/>
  <c i="1" r="C17"/>
  <c i="1" r="E9"/>
  <c i="1" r="E41"/>
  <c i="1" r="C13"/>
  <c i="1" r="E43"/>
  <c i="1" r="C54"/>
  <c i="1" r="C41"/>
  <c i="1" r="C25"/>
  <c i="1" r="C8"/>
  <c i="1" r="E12"/>
  <c i="1" r="E20"/>
  <c i="1" r="E28"/>
  <c i="1" r="E36"/>
  <c i="1" r="E45"/>
  <c i="1" r="G13"/>
  <c i="1" r="G29"/>
  <c i="1" r="I6"/>
  <c i="1" r="I35"/>
  <c i="1" r="C49"/>
  <c i="1" r="C32"/>
  <c i="1" r="E33"/>
  <c i="1" r="E18"/>
  <c i="1" r="C53"/>
  <c i="1" r="E5"/>
  <c i="1" r="E21"/>
  <c i="1" r="E37"/>
  <c i="1" r="E48"/>
  <c i="1" r="G14"/>
  <c i="1" r="G30"/>
  <c i="1" r="I7"/>
  <c i="1" r="I39"/>
  <c i="1" r="C48"/>
  <c i="1" r="E25"/>
  <c i="1" r="C29"/>
  <c i="1" r="E26"/>
  <c i="1" r="C40"/>
  <c i="1" r="C24"/>
  <c i="1" r="E13"/>
  <c i="1" r="E29"/>
  <c i="1" r="C52"/>
  <c i="1" r="C37"/>
  <c i="1" r="C21"/>
  <c i="1" r="E6"/>
  <c i="1" r="E14"/>
  <c i="1" r="E22"/>
  <c i="1" r="E30"/>
  <c i="1" r="E38"/>
  <c i="1" r="E49"/>
  <c i="1" r="G17"/>
  <c i="1" r="G34"/>
  <c i="1" r="I11"/>
  <c i="1" r="I43"/>
  <c i="1" r="C4"/>
  <c i="1" r="K4"/>
  <c i="1" r="E4"/>
  <c i="1" r="Q4"/>
  <c i="1" r="Q8"/>
  <c i="1" r="Q12"/>
  <c i="1" r="Q16"/>
  <c i="1" r="Q20"/>
  <c i="1" r="Q24"/>
  <c i="1" r="Q28"/>
  <c i="1" r="Q32"/>
  <c i="1" r="Q36"/>
  <c i="1" r="Q40"/>
  <c i="1" r="Q44"/>
  <c i="1" r="Q48"/>
  <c i="1" r="Q52"/>
  <c i="1" r="Q5"/>
  <c i="1" r="Q9"/>
  <c i="1" r="Q13"/>
  <c i="1" r="Q17"/>
  <c i="1" r="Q21"/>
  <c i="1" r="Q25"/>
  <c i="1" r="Q29"/>
  <c i="1" r="Q33"/>
  <c i="1" r="Q37"/>
  <c i="1" r="Q41"/>
  <c i="1" r="Q45"/>
  <c i="1" r="Q49"/>
  <c i="1" r="Q53"/>
  <c i="1" r="Q14"/>
  <c i="1" r="Q18"/>
  <c i="1" r="Q22"/>
  <c i="1" r="Q26"/>
  <c i="1" r="Q30"/>
  <c i="1" r="Q34"/>
  <c i="1" r="Q38"/>
  <c i="1" r="Q42"/>
  <c i="1" r="Q46"/>
  <c i="1" r="Q50"/>
  <c i="1" r="O7"/>
  <c i="1" r="O11"/>
  <c i="1" r="O15"/>
  <c i="1" r="O19"/>
  <c i="1" r="O23"/>
  <c i="1" r="O27"/>
  <c i="1" r="O31"/>
  <c i="1" r="O35"/>
  <c i="1" r="O39"/>
  <c i="1" r="O43"/>
  <c i="1" r="O47"/>
  <c i="1" r="O51"/>
  <c i="1" r="O55"/>
  <c i="1" r="O4"/>
  <c i="1" r="O8"/>
  <c i="1" r="O12"/>
  <c i="1" r="O16"/>
  <c i="1" r="O20"/>
  <c i="1" r="O24"/>
  <c i="1" r="O28"/>
  <c i="1" r="O32"/>
  <c i="1" r="O36"/>
  <c i="1" r="O40"/>
  <c i="1" r="O44"/>
  <c i="1" r="O48"/>
  <c i="1" r="O52"/>
  <c i="1" r="O5"/>
  <c i="1" r="O9"/>
  <c i="1" r="O13"/>
  <c i="1" r="O17"/>
  <c i="1" r="O21"/>
  <c i="1" r="O25"/>
  <c i="1" r="O29"/>
  <c i="1" r="O33"/>
  <c i="1" r="O37"/>
  <c i="1" r="O41"/>
  <c i="1" r="O45"/>
  <c i="1" r="O49"/>
  <c i="1" r="M6"/>
  <c i="1" r="M10"/>
  <c i="1" r="M14"/>
  <c i="1" r="M18"/>
  <c i="1" r="M22"/>
  <c i="1" r="M26"/>
  <c i="1" r="M30"/>
  <c i="1" r="M34"/>
  <c i="1" r="M38"/>
  <c i="1" r="M42"/>
  <c i="1" r="M46"/>
  <c i="1" r="M50"/>
  <c i="1" r="M54"/>
  <c i="1" r="M7"/>
  <c i="1" r="M11"/>
  <c i="1" r="M15"/>
  <c i="1" r="M19"/>
  <c i="1" r="M23"/>
  <c i="1" r="M27"/>
  <c i="1" r="M31"/>
  <c i="1" r="M35"/>
  <c i="1" r="M39"/>
  <c i="1" r="M43"/>
  <c i="1" r="M47"/>
  <c i="1" r="M51"/>
  <c i="1" r="M55"/>
  <c i="1" r="M20"/>
  <c i="1" r="M24"/>
  <c i="1" r="M28"/>
  <c i="1" r="M32"/>
  <c i="1" r="M36"/>
  <c i="1" r="M40"/>
  <c i="1" r="M44"/>
  <c i="1" r="M48"/>
  <c i="1" r="K17"/>
  <c i="1" r="K21"/>
  <c i="1" r="K25"/>
  <c i="1" r="K29"/>
  <c i="1" r="K33"/>
  <c i="1" r="K37"/>
  <c i="1" r="K41"/>
  <c i="1" r="K45"/>
  <c i="1" r="K49"/>
  <c i="1" r="K53"/>
  <c i="1" r="K26"/>
  <c i="1" r="K30"/>
  <c i="1" r="K34"/>
  <c i="1" r="K38"/>
  <c i="1" r="K42"/>
  <c i="1" r="K46"/>
  <c i="1" r="K50"/>
  <c i="1" r="K54"/>
  <c i="1" r="K27"/>
  <c i="1" r="K31"/>
  <c i="1" r="K35"/>
  <c i="1" r="K39"/>
  <c i="1" r="K43"/>
  <c i="1" r="K47"/>
  <c i="1" r="K51"/>
  <c i="1" r="I4"/>
  <c i="1" r="I8"/>
  <c i="1" r="I12"/>
  <c i="1" r="I16"/>
  <c i="1" r="I20"/>
  <c i="1" r="I24"/>
  <c i="1" r="I28"/>
  <c i="1" r="I32"/>
  <c i="1" r="I36"/>
  <c i="1" r="I40"/>
  <c i="1" r="I44"/>
  <c i="1" r="I48"/>
  <c i="1" r="I52"/>
  <c i="1" r="I5"/>
  <c i="1" r="I9"/>
  <c i="1" r="I13"/>
  <c i="1" r="I17"/>
  <c i="1" r="I21"/>
  <c i="1" r="I25"/>
  <c i="1" r="I29"/>
  <c i="1" r="I33"/>
  <c i="1" r="I37"/>
  <c i="1" r="I41"/>
  <c i="1" r="I45"/>
  <c i="1" r="I49"/>
  <c i="1" r="I53"/>
  <c i="1" r="I10"/>
  <c i="1" r="I14"/>
  <c i="1" r="I18"/>
  <c i="1" r="I22"/>
  <c i="1" r="I26"/>
  <c i="1" r="I30"/>
  <c i="1" r="I34"/>
  <c i="1" r="I38"/>
  <c i="1" r="I42"/>
  <c i="1" r="I46"/>
  <c i="1" r="I50"/>
  <c i="1" r="G7"/>
  <c i="1" r="G11"/>
  <c i="1" r="G15"/>
  <c i="1" r="G19"/>
  <c i="1" r="G23"/>
  <c i="1" r="G27"/>
  <c i="1" r="G31"/>
  <c i="1" r="G35"/>
  <c i="1" r="G39"/>
  <c i="1" r="G43"/>
  <c i="1" r="G47"/>
  <c i="1" r="G51"/>
  <c i="1" r="G55"/>
  <c i="1" r="G4"/>
  <c i="1" r="G8"/>
  <c i="1" r="G12"/>
  <c i="1" r="G16"/>
  <c i="1" r="G20"/>
  <c i="1" r="G24"/>
  <c i="1" r="G28"/>
  <c i="1" r="G32"/>
  <c i="1" r="G36"/>
  <c i="1" r="G40"/>
  <c i="1" r="G44"/>
  <c i="1" r="G48"/>
  <c i="1" r="G52"/>
  <c i="1" r="G33"/>
  <c i="1" r="G37"/>
  <c i="1" r="G41"/>
  <c i="1" r="G45"/>
  <c i="1" r="G49"/>
  <c i="1" r="E42"/>
  <c i="1" r="E46"/>
  <c i="1" r="E50"/>
  <c i="1" r="E54"/>
  <c i="1" r="E47"/>
  <c i="1" r="E51"/>
  <c i="1" r="E55"/>
  <c i="1" r="C51"/>
  <c i="1" r="C47"/>
  <c i="1" r="C43"/>
  <c i="1" r="C39"/>
  <c i="1" r="C35"/>
  <c i="1" r="C31"/>
  <c i="1" r="C27"/>
  <c i="1" r="C23"/>
  <c i="1" r="C19"/>
  <c i="1" r="C15"/>
  <c i="1" r="C11"/>
  <c i="1" r="C7"/>
  <c i="1" r="C46"/>
  <c i="1" r="C42"/>
  <c i="1" r="C38"/>
  <c i="1" r="C34"/>
  <c i="1" r="C30"/>
  <c i="1" r="C26"/>
  <c i="1" r="C22"/>
  <c i="1" r="C18"/>
  <c i="1" r="C14"/>
  <c i="1" r="C10"/>
  <c i="1" r="C6"/>
  <c i="1" r="C9"/>
  <c i="1" l="1" r="S4"/>
  <c i="1" r="S46"/>
  <c i="1" r="S38"/>
  <c i="1" r="S22"/>
  <c i="1" r="S49"/>
  <c i="1" r="S33"/>
  <c i="1" r="S17"/>
  <c i="1" r="S52"/>
  <c i="1" r="S36"/>
  <c i="1" r="S20"/>
  <c i="1" r="S15"/>
  <c i="1" r="S19"/>
  <c i="1" r="S23"/>
  <c i="1" r="S27"/>
  <c i="1" r="S31"/>
  <c i="1" r="S35"/>
  <c i="1" r="S39"/>
  <c i="1" r="S6"/>
  <c i="1" r="S47"/>
  <c i="1" r="S10"/>
  <c i="1" r="S43"/>
  <c i="1" r="S51"/>
  <c i="1" r="S50"/>
  <c i="1" r="S34"/>
  <c i="1" r="S18"/>
  <c i="1" r="S45"/>
  <c i="1" r="S29"/>
  <c i="1" r="S13"/>
  <c i="1" r="S48"/>
  <c i="1" r="S32"/>
  <c i="1" r="S16"/>
  <c i="1" r="S54"/>
  <c i="1" r="S30"/>
  <c i="1" r="S14"/>
  <c i="1" r="S41"/>
  <c i="1" r="S25"/>
  <c i="1" r="S9"/>
  <c i="1" r="S44"/>
  <c i="1" r="S28"/>
  <c i="1" r="S12"/>
  <c i="1" r="S7"/>
  <c i="1" r="S42"/>
  <c i="1" r="S26"/>
  <c i="1" r="S53"/>
  <c i="1" r="S37"/>
  <c i="1" r="S21"/>
  <c i="1" r="S5"/>
  <c i="1" r="S40"/>
  <c i="1" r="S24"/>
  <c i="1" r="S8"/>
  <c i="1" r="S11"/>
</calcChain>
</file>

<file path=xl/sharedStrings.xml><?xml version="1.0" encoding="utf-8"?>
<sst xmlns="http://schemas.openxmlformats.org/spreadsheetml/2006/main" count="2824" uniqueCount="625">
  <si>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</si>
  <si>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</si>
  <si>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</si>
  <si>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</si>
  <si>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</si>
  <si>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</si>
  <si>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</si>
  <si>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</si>
  <si>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</si>
  <si>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</si>
  <si>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</si>
  <si>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</si>
  <si>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</si>
  <si>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</si>
  <si>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</si>
  <si>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</si>
  <si>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</si>
  <si>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</si>
  <si>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</si>
  <si>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</si>
  <si>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</si>
  <si>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</si>
  <si>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</si>
  <si>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</si>
  <si>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</si>
  <si>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</si>
  <si>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</si>
  <si>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</si>
  <si>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</si>
  <si>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</si>
  <si>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</si>
  <si>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</si>
  <si>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</si>
  <si>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</si>
  <si>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</si>
  <si>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</si>
  <si>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</si>
  <si>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</si>
  <si>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</si>
  <si>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</si>
  <si>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</si>
  <si>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</si>
  <si>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</si>
  <si>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</si>
  <si>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</si>
  <si>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</si>
  <si>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</si>
  <si>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</si>
  <si>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</si>
  <si>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</si>
  <si>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IOWA</t>
  </si>
  <si>
    <t>District of Columbia</t>
  </si>
  <si>
    <t>State</t>
  </si>
  <si>
    <t>NA</t>
  </si>
  <si>
    <t>Iowa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</si>
  <si>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</si>
  <si>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</si>
  <si>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</si>
  <si>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</si>
  <si>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</si>
  <si>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</si>
  <si>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</si>
  <si>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</si>
  <si>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Year</t>
  </si>
  <si>
    <t xml:space="preserve">   NATIONAL COMPARATIVE DATA   </t>
  </si>
  <si>
    <t xml:space="preserve">   MEDIAN HOUSEHOLD INCOME    </t>
  </si>
  <si>
    <t>2015    Rank</t>
  </si>
  <si>
    <t>D.C.</t>
  </si>
  <si>
    <r>
      <t xml:space="preserve">Source:  U.S. Bureau of the Census, </t>
    </r>
    <r>
      <rPr>
        <i/>
        <sz val="9"/>
        <rFont val="Arial"/>
        <family val="2"/>
      </rPr>
      <t>Median Household Income by State</t>
    </r>
  </si>
  <si>
    <t>https://factfinder.census.gov/faces/tableservices/jsf/pages/productview.xhtml?src=bkmk</t>
  </si>
  <si>
    <t>GEO.id</t>
  </si>
  <si>
    <t>GEO.id2</t>
  </si>
  <si>
    <t>GEO.display-label</t>
  </si>
  <si>
    <t>HC01_EST_VC13</t>
  </si>
  <si>
    <t>HC01_MOE_VC13</t>
  </si>
  <si>
    <t>HC02_EST_VC13</t>
  </si>
  <si>
    <t>HC02_MOE_VC13</t>
  </si>
  <si>
    <t>HC03_EST_VC13</t>
  </si>
  <si>
    <t>HC03_MOE_VC13</t>
  </si>
  <si>
    <t>HC04_EST_VC13</t>
  </si>
  <si>
    <t>HC04_MOE_VC13</t>
  </si>
  <si>
    <t>Id</t>
  </si>
  <si>
    <t>Id2</t>
  </si>
  <si>
    <t>Geography</t>
  </si>
  <si>
    <t>Households; Estimate; Median income (dollars)</t>
  </si>
  <si>
    <t>Households; Margin of Error; Median income (dollars)</t>
  </si>
  <si>
    <t>Families; Estimate; Median income (dollars)</t>
  </si>
  <si>
    <t>Families; Margin of Error; Median income (dollars)</t>
  </si>
  <si>
    <t>Married-couple families; Estimate; Median income (dollars)</t>
  </si>
  <si>
    <t>Married-couple families; Margin of Error; Median income (dollars)</t>
  </si>
  <si>
    <t>Nonfamily households; Estimate; Median income (dollars)</t>
  </si>
  <si>
    <t>Nonfamily households; Margin of Error; Median income (dollars)</t>
  </si>
  <si>
    <t>0400000US01</t>
  </si>
  <si>
    <t>0400000US02</t>
  </si>
  <si>
    <t>0400000US04</t>
  </si>
  <si>
    <t>0400000US05</t>
  </si>
  <si>
    <t>0400000US06</t>
  </si>
  <si>
    <t>0400000US08</t>
  </si>
  <si>
    <t>0400000US09</t>
  </si>
  <si>
    <t>0400000US10</t>
  </si>
  <si>
    <t>0400000US11</t>
  </si>
  <si>
    <t>0400000US12</t>
  </si>
  <si>
    <t>0400000US13</t>
  </si>
  <si>
    <t>0400000US15</t>
  </si>
  <si>
    <t>0400000US16</t>
  </si>
  <si>
    <t>0400000US17</t>
  </si>
  <si>
    <t>0400000US18</t>
  </si>
  <si>
    <t>0400000US19</t>
  </si>
  <si>
    <t>0400000US20</t>
  </si>
  <si>
    <t>0400000US21</t>
  </si>
  <si>
    <t>0400000US22</t>
  </si>
  <si>
    <t>0400000US23</t>
  </si>
  <si>
    <t>0400000US24</t>
  </si>
  <si>
    <t>0400000US25</t>
  </si>
  <si>
    <t>0400000US26</t>
  </si>
  <si>
    <t>0400000US27</t>
  </si>
  <si>
    <t>0400000US28</t>
  </si>
  <si>
    <t>0400000US29</t>
  </si>
  <si>
    <t>0400000US30</t>
  </si>
  <si>
    <t>0400000US31</t>
  </si>
  <si>
    <t>0400000US32</t>
  </si>
  <si>
    <t>0400000US33</t>
  </si>
  <si>
    <t>0400000US34</t>
  </si>
  <si>
    <t>0400000US35</t>
  </si>
  <si>
    <t>0400000US36</t>
  </si>
  <si>
    <t>0400000US37</t>
  </si>
  <si>
    <t>0400000US38</t>
  </si>
  <si>
    <t>0400000US39</t>
  </si>
  <si>
    <t>0400000US40</t>
  </si>
  <si>
    <t>0400000US41</t>
  </si>
  <si>
    <t>0400000US42</t>
  </si>
  <si>
    <t>0400000US44</t>
  </si>
  <si>
    <t>0400000US45</t>
  </si>
  <si>
    <t>0400000US46</t>
  </si>
  <si>
    <t>0400000US47</t>
  </si>
  <si>
    <t>0400000US48</t>
  </si>
  <si>
    <t>0400000US49</t>
  </si>
  <si>
    <t>0400000US50</t>
  </si>
  <si>
    <t>0400000US51</t>
  </si>
  <si>
    <t>0400000US53</t>
  </si>
  <si>
    <t>0400000US54</t>
  </si>
  <si>
    <t>0400000US55</t>
  </si>
  <si>
    <t>0400000US56</t>
  </si>
  <si>
    <t>0400000US72</t>
  </si>
  <si>
    <t>Puerto Rico</t>
  </si>
  <si>
    <t>National Comparative Data - Median Household Income by State</t>
  </si>
  <si>
    <t>Grand Total</t>
  </si>
  <si>
    <t>HC01_EST_VC02</t>
  </si>
  <si>
    <t>HC01_MOE_VC02</t>
  </si>
  <si>
    <t>HC02_EST_VC02</t>
  </si>
  <si>
    <t>HC02_MOE_VC02</t>
  </si>
  <si>
    <t>HC03_EST_VC02</t>
  </si>
  <si>
    <t>HC03_MOE_VC02</t>
  </si>
  <si>
    <t>HC01_EST_VC04</t>
  </si>
  <si>
    <t>HC01_MOE_VC04</t>
  </si>
  <si>
    <t>HC02_EST_VC04</t>
  </si>
  <si>
    <t>HC02_MOE_VC04</t>
  </si>
  <si>
    <t>HC03_EST_VC04</t>
  </si>
  <si>
    <t>HC03_MOE_VC04</t>
  </si>
  <si>
    <t>HC01_EST_VC05</t>
  </si>
  <si>
    <t>HC01_MOE_VC05</t>
  </si>
  <si>
    <t>HC02_EST_VC05</t>
  </si>
  <si>
    <t>HC02_MOE_VC05</t>
  </si>
  <si>
    <t>HC03_EST_VC05</t>
  </si>
  <si>
    <t>HC03_MOE_VC05</t>
  </si>
  <si>
    <t>HC01_EST_VC06</t>
  </si>
  <si>
    <t>HC01_MOE_VC06</t>
  </si>
  <si>
    <t>HC02_EST_VC06</t>
  </si>
  <si>
    <t>HC02_MOE_VC06</t>
  </si>
  <si>
    <t>HC03_EST_VC06</t>
  </si>
  <si>
    <t>HC03_MOE_VC06</t>
  </si>
  <si>
    <t>HC01_EST_VC07</t>
  </si>
  <si>
    <t>HC01_MOE_VC07</t>
  </si>
  <si>
    <t>HC02_EST_VC07</t>
  </si>
  <si>
    <t>HC02_MOE_VC07</t>
  </si>
  <si>
    <t>HC03_EST_VC07</t>
  </si>
  <si>
    <t>HC03_MOE_VC07</t>
  </si>
  <si>
    <t>HC01_EST_VC08</t>
  </si>
  <si>
    <t>HC01_MOE_VC08</t>
  </si>
  <si>
    <t>HC02_EST_VC08</t>
  </si>
  <si>
    <t>HC02_MOE_VC08</t>
  </si>
  <si>
    <t>HC03_EST_VC08</t>
  </si>
  <si>
    <t>HC03_MOE_VC08</t>
  </si>
  <si>
    <t>HC01_EST_VC09</t>
  </si>
  <si>
    <t>HC01_MOE_VC09</t>
  </si>
  <si>
    <t>HC02_EST_VC09</t>
  </si>
  <si>
    <t>HC02_MOE_VC09</t>
  </si>
  <si>
    <t>HC03_EST_VC09</t>
  </si>
  <si>
    <t>HC03_MOE_VC09</t>
  </si>
  <si>
    <t>HC01_EST_VC10</t>
  </si>
  <si>
    <t>HC01_MOE_VC10</t>
  </si>
  <si>
    <t>HC02_EST_VC10</t>
  </si>
  <si>
    <t>HC02_MOE_VC10</t>
  </si>
  <si>
    <t>HC03_EST_VC10</t>
  </si>
  <si>
    <t>HC03_MOE_VC10</t>
  </si>
  <si>
    <t>HC01_EST_VC12</t>
  </si>
  <si>
    <t>HC01_MOE_VC12</t>
  </si>
  <si>
    <t>HC02_EST_VC12</t>
  </si>
  <si>
    <t>HC02_MOE_VC12</t>
  </si>
  <si>
    <t>HC03_EST_VC12</t>
  </si>
  <si>
    <t>HC03_MOE_VC12</t>
  </si>
  <si>
    <t>HC01_EST_VC16</t>
  </si>
  <si>
    <t>HC01_MOE_VC16</t>
  </si>
  <si>
    <t>HC02_EST_VC16</t>
  </si>
  <si>
    <t>HC02_MOE_VC16</t>
  </si>
  <si>
    <t>HC03_EST_VC16</t>
  </si>
  <si>
    <t>HC03_MOE_VC16</t>
  </si>
  <si>
    <t>HC01_EST_VC17</t>
  </si>
  <si>
    <t>HC01_MOE_VC17</t>
  </si>
  <si>
    <t>HC02_EST_VC17</t>
  </si>
  <si>
    <t>HC02_MOE_VC17</t>
  </si>
  <si>
    <t>HC03_EST_VC17</t>
  </si>
  <si>
    <t>HC03_MOE_VC17</t>
  </si>
  <si>
    <t>HC01_EST_VC18</t>
  </si>
  <si>
    <t>HC01_MOE_VC18</t>
  </si>
  <si>
    <t>HC02_EST_VC18</t>
  </si>
  <si>
    <t>HC02_MOE_VC18</t>
  </si>
  <si>
    <t>HC03_EST_VC18</t>
  </si>
  <si>
    <t>HC03_MOE_VC18</t>
  </si>
  <si>
    <t>HC01_EST_VC19</t>
  </si>
  <si>
    <t>HC01_MOE_VC19</t>
  </si>
  <si>
    <t>HC02_EST_VC19</t>
  </si>
  <si>
    <t>HC02_MOE_VC19</t>
  </si>
  <si>
    <t>HC03_EST_VC19</t>
  </si>
  <si>
    <t>HC03_MOE_VC19</t>
  </si>
  <si>
    <t>HC01_EST_VC22</t>
  </si>
  <si>
    <t>HC01_MOE_VC22</t>
  </si>
  <si>
    <t>HC02_EST_VC22</t>
  </si>
  <si>
    <t>HC02_MOE_VC22</t>
  </si>
  <si>
    <t>HC03_EST_VC22</t>
  </si>
  <si>
    <t>HC03_MOE_VC22</t>
  </si>
  <si>
    <t>HC01_EST_VC23</t>
  </si>
  <si>
    <t>HC01_MOE_VC23</t>
  </si>
  <si>
    <t>HC02_EST_VC23</t>
  </si>
  <si>
    <t>HC02_MOE_VC23</t>
  </si>
  <si>
    <t>HC03_EST_VC23</t>
  </si>
  <si>
    <t>HC03_MOE_VC23</t>
  </si>
  <si>
    <t>HC01_EST_VC24</t>
  </si>
  <si>
    <t>HC01_MOE_VC24</t>
  </si>
  <si>
    <t>HC02_EST_VC24</t>
  </si>
  <si>
    <t>HC02_MOE_VC24</t>
  </si>
  <si>
    <t>HC03_EST_VC24</t>
  </si>
  <si>
    <t>HC03_MOE_VC24</t>
  </si>
  <si>
    <t>HC01_EST_VC25</t>
  </si>
  <si>
    <t>HC01_MOE_VC25</t>
  </si>
  <si>
    <t>HC02_EST_VC25</t>
  </si>
  <si>
    <t>HC02_MOE_VC25</t>
  </si>
  <si>
    <t>HC03_EST_VC25</t>
  </si>
  <si>
    <t>HC03_MOE_VC25</t>
  </si>
  <si>
    <t>HC01_EST_VC26</t>
  </si>
  <si>
    <t>HC01_MOE_VC26</t>
  </si>
  <si>
    <t>HC02_EST_VC26</t>
  </si>
  <si>
    <t>HC02_MOE_VC26</t>
  </si>
  <si>
    <t>HC03_EST_VC26</t>
  </si>
  <si>
    <t>HC03_MOE_VC26</t>
  </si>
  <si>
    <t>HC01_EST_VC27</t>
  </si>
  <si>
    <t>HC01_MOE_VC27</t>
  </si>
  <si>
    <t>HC02_EST_VC27</t>
  </si>
  <si>
    <t>HC02_MOE_VC27</t>
  </si>
  <si>
    <t>HC03_EST_VC27</t>
  </si>
  <si>
    <t>HC03_MOE_VC27</t>
  </si>
  <si>
    <t>HC01_EST_VC28</t>
  </si>
  <si>
    <t>HC01_MOE_VC28</t>
  </si>
  <si>
    <t>HC02_EST_VC28</t>
  </si>
  <si>
    <t>HC02_MOE_VC28</t>
  </si>
  <si>
    <t>HC03_EST_VC28</t>
  </si>
  <si>
    <t>HC03_MOE_VC28</t>
  </si>
  <si>
    <t>HC01_EST_VC29</t>
  </si>
  <si>
    <t>HC01_MOE_VC29</t>
  </si>
  <si>
    <t>HC02_EST_VC29</t>
  </si>
  <si>
    <t>HC02_MOE_VC29</t>
  </si>
  <si>
    <t>HC03_EST_VC29</t>
  </si>
  <si>
    <t>HC03_MOE_VC29</t>
  </si>
  <si>
    <t>HC01_EST_VC30</t>
  </si>
  <si>
    <t>HC01_MOE_VC30</t>
  </si>
  <si>
    <t>HC02_EST_VC30</t>
  </si>
  <si>
    <t>HC02_MOE_VC30</t>
  </si>
  <si>
    <t>HC03_EST_VC30</t>
  </si>
  <si>
    <t>HC03_MOE_VC30</t>
  </si>
  <si>
    <t>HC01_EST_VC33</t>
  </si>
  <si>
    <t>HC01_MOE_VC33</t>
  </si>
  <si>
    <t>HC02_EST_VC33</t>
  </si>
  <si>
    <t>HC02_MOE_VC33</t>
  </si>
  <si>
    <t>HC03_EST_VC33</t>
  </si>
  <si>
    <t>HC03_MOE_VC33</t>
  </si>
  <si>
    <t>HC01_EST_VC34</t>
  </si>
  <si>
    <t>HC01_MOE_VC34</t>
  </si>
  <si>
    <t>HC02_EST_VC34</t>
  </si>
  <si>
    <t>HC02_MOE_VC34</t>
  </si>
  <si>
    <t>HC03_EST_VC34</t>
  </si>
  <si>
    <t>HC03_MOE_VC34</t>
  </si>
  <si>
    <t>HC01_EST_VC35</t>
  </si>
  <si>
    <t>HC01_MOE_VC35</t>
  </si>
  <si>
    <t>HC02_EST_VC35</t>
  </si>
  <si>
    <t>HC02_MOE_VC35</t>
  </si>
  <si>
    <t>HC03_EST_VC35</t>
  </si>
  <si>
    <t>HC03_MOE_VC35</t>
  </si>
  <si>
    <t>HC01_EST_VC36</t>
  </si>
  <si>
    <t>HC01_MOE_VC36</t>
  </si>
  <si>
    <t>HC02_EST_VC36</t>
  </si>
  <si>
    <t>HC02_MOE_VC36</t>
  </si>
  <si>
    <t>HC03_EST_VC36</t>
  </si>
  <si>
    <t>HC03_MOE_VC36</t>
  </si>
  <si>
    <t>HC01_EST_VC37</t>
  </si>
  <si>
    <t>HC01_MOE_VC37</t>
  </si>
  <si>
    <t>HC02_EST_VC37</t>
  </si>
  <si>
    <t>HC02_MOE_VC37</t>
  </si>
  <si>
    <t>HC03_EST_VC37</t>
  </si>
  <si>
    <t>HC03_MOE_VC37</t>
  </si>
  <si>
    <t>HC01_EST_VC38</t>
  </si>
  <si>
    <t>HC01_MOE_VC38</t>
  </si>
  <si>
    <t>HC02_EST_VC38</t>
  </si>
  <si>
    <t>HC02_MOE_VC38</t>
  </si>
  <si>
    <t>HC03_EST_VC38</t>
  </si>
  <si>
    <t>HC03_MOE_VC38</t>
  </si>
  <si>
    <t>HC01_EST_VC41</t>
  </si>
  <si>
    <t>HC01_MOE_VC41</t>
  </si>
  <si>
    <t>HC02_EST_VC41</t>
  </si>
  <si>
    <t>HC02_MOE_VC41</t>
  </si>
  <si>
    <t>HC03_EST_VC41</t>
  </si>
  <si>
    <t>HC03_MOE_VC41</t>
  </si>
  <si>
    <t>HC01_EST_VC42</t>
  </si>
  <si>
    <t>HC01_MOE_VC42</t>
  </si>
  <si>
    <t>HC02_EST_VC42</t>
  </si>
  <si>
    <t>HC02_MOE_VC42</t>
  </si>
  <si>
    <t>HC03_EST_VC42</t>
  </si>
  <si>
    <t>HC03_MOE_VC42</t>
  </si>
  <si>
    <t>HC01_EST_VC43</t>
  </si>
  <si>
    <t>HC01_MOE_VC43</t>
  </si>
  <si>
    <t>HC02_EST_VC43</t>
  </si>
  <si>
    <t>HC02_MOE_VC43</t>
  </si>
  <si>
    <t>HC03_EST_VC43</t>
  </si>
  <si>
    <t>HC03_MOE_VC43</t>
  </si>
  <si>
    <t>HC01_EST_VC44</t>
  </si>
  <si>
    <t>HC01_MOE_VC44</t>
  </si>
  <si>
    <t>HC02_EST_VC44</t>
  </si>
  <si>
    <t>HC02_MOE_VC44</t>
  </si>
  <si>
    <t>HC03_EST_VC44</t>
  </si>
  <si>
    <t>HC03_MOE_VC44</t>
  </si>
  <si>
    <t>HC01_EST_VC47</t>
  </si>
  <si>
    <t>HC01_MOE_VC47</t>
  </si>
  <si>
    <t>HC02_EST_VC47</t>
  </si>
  <si>
    <t>HC02_MOE_VC47</t>
  </si>
  <si>
    <t>HC03_EST_VC47</t>
  </si>
  <si>
    <t>HC03_MOE_VC47</t>
  </si>
  <si>
    <t>HC01_EST_VC48</t>
  </si>
  <si>
    <t>HC01_MOE_VC48</t>
  </si>
  <si>
    <t>HC02_EST_VC48</t>
  </si>
  <si>
    <t>HC02_MOE_VC48</t>
  </si>
  <si>
    <t>HC03_EST_VC48</t>
  </si>
  <si>
    <t>HC03_MOE_VC48</t>
  </si>
  <si>
    <t>HC01_EST_VC49</t>
  </si>
  <si>
    <t>HC01_MOE_VC49</t>
  </si>
  <si>
    <t>HC02_EST_VC49</t>
  </si>
  <si>
    <t>HC02_MOE_VC49</t>
  </si>
  <si>
    <t>HC03_EST_VC49</t>
  </si>
  <si>
    <t>HC03_MOE_VC49</t>
  </si>
  <si>
    <t>HC01_EST_VC50</t>
  </si>
  <si>
    <t>HC01_MOE_VC50</t>
  </si>
  <si>
    <t>HC02_EST_VC50</t>
  </si>
  <si>
    <t>HC02_MOE_VC50</t>
  </si>
  <si>
    <t>HC03_EST_VC50</t>
  </si>
  <si>
    <t>HC03_MOE_VC50</t>
  </si>
  <si>
    <t>HC01_EST_VC51</t>
  </si>
  <si>
    <t>HC01_MOE_VC51</t>
  </si>
  <si>
    <t>HC02_EST_VC51</t>
  </si>
  <si>
    <t>HC02_MOE_VC51</t>
  </si>
  <si>
    <t>HC03_EST_VC51</t>
  </si>
  <si>
    <t>HC03_MOE_VC51</t>
  </si>
  <si>
    <t>HC01_EST_VC52</t>
  </si>
  <si>
    <t>HC01_MOE_VC52</t>
  </si>
  <si>
    <t>HC02_EST_VC52</t>
  </si>
  <si>
    <t>HC02_MOE_VC52</t>
  </si>
  <si>
    <t>HC03_EST_VC52</t>
  </si>
  <si>
    <t>HC03_MOE_VC52</t>
  </si>
  <si>
    <t>HC01_EST_VC53</t>
  </si>
  <si>
    <t>HC01_MOE_VC53</t>
  </si>
  <si>
    <t>HC02_EST_VC53</t>
  </si>
  <si>
    <t>HC02_MOE_VC53</t>
  </si>
  <si>
    <t>HC03_EST_VC53</t>
  </si>
  <si>
    <t>HC03_MOE_VC53</t>
  </si>
  <si>
    <t>Number; Estimate; Households</t>
  </si>
  <si>
    <t>Number; Margin of Error; Households</t>
  </si>
  <si>
    <t>Percent Distribution; Estimate; Households</t>
  </si>
  <si>
    <t>Percent Distribution; Margin of Error; Households</t>
  </si>
  <si>
    <t>Median income (dollars); Estimate; Households</t>
  </si>
  <si>
    <t>Median income (dollars); Margin of Error; Households</t>
  </si>
  <si>
    <t>Number; Estimate; Households - One race-- - White</t>
  </si>
  <si>
    <t>Number; Margin of Error; Households - One race-- - White</t>
  </si>
  <si>
    <t>Percent Distribution; Estimate; Households - One race-- - White</t>
  </si>
  <si>
    <t>Percent Distribution; Margin of Error; Households - One race-- - White</t>
  </si>
  <si>
    <t>Median income (dollars); Estimate; Households - One race-- - White</t>
  </si>
  <si>
    <t>Median income (dollars); Margin of Error; Households - One race-- - White</t>
  </si>
  <si>
    <t>Number; Estimate; Households - One race-- - Black or African American</t>
  </si>
  <si>
    <t>Number; Margin of Error; Households - One race-- - Black or African American</t>
  </si>
  <si>
    <t>Percent Distribution; Estimate; Households - One race-- - Black or African American</t>
  </si>
  <si>
    <t>Percent Distribution; Margin of Error; Households - One race-- - Black or African American</t>
  </si>
  <si>
    <t>Median income (dollars); Estimate; Households - One race-- - Black or African American</t>
  </si>
  <si>
    <t>Median income (dollars); Margin of Error; Households - One race-- - Black or African American</t>
  </si>
  <si>
    <t>Number; Estimate; Households - One race-- - American Indian and Alaska Native</t>
  </si>
  <si>
    <t>Number; Margin of Error; Households - One race-- - American Indian and Alaska Native</t>
  </si>
  <si>
    <t>Percent Distribution; Estimate; Households - One race-- - American Indian and Alaska Native</t>
  </si>
  <si>
    <t>Percent Distribution; Margin of Error; Households - One race-- - American Indian and Alaska Native</t>
  </si>
  <si>
    <t>Median income (dollars); Estimate; Households - One race-- - American Indian and Alaska Native</t>
  </si>
  <si>
    <t>Median income (dollars); Margin of Error; Households - One race-- - American Indian and Alaska Native</t>
  </si>
  <si>
    <t>Number; Estimate; Households - One race-- - Asian</t>
  </si>
  <si>
    <t>Number; Margin of Error; Households - One race-- - Asian</t>
  </si>
  <si>
    <t>Percent Distribution; Estimate; Households - One race-- - Asian</t>
  </si>
  <si>
    <t>Percent Distribution; Margin of Error; Households - One race-- - Asian</t>
  </si>
  <si>
    <t>Median income (dollars); Estimate; Households - One race-- - Asian</t>
  </si>
  <si>
    <t>Median income (dollars); Margin of Error; Households - One race-- - Asian</t>
  </si>
  <si>
    <t>Number; Estimate; Households - One race-- - Native Hawaiian and Other Pacific Islander</t>
  </si>
  <si>
    <t>Number; Margin of Error; Households - One race-- - Native Hawaiian and Other Pacific Islander</t>
  </si>
  <si>
    <t>Percent Distribution; Estimate; Households - One race-- - Native Hawaiian and Other Pacific Islander</t>
  </si>
  <si>
    <t>Percent Distribution; Margin of Error; Households - One race-- - Native Hawaiian and Other Pacific Islander</t>
  </si>
  <si>
    <t>Median income (dollars); Estimate; Households - One race-- - Native Hawaiian and Other Pacific Islander</t>
  </si>
  <si>
    <t>Median income (dollars); Margin of Error; Households - One race-- - Native Hawaiian and Other Pacific Islander</t>
  </si>
  <si>
    <t>Number; Estimate; Households - One race-- - Some other race</t>
  </si>
  <si>
    <t>Number; Margin of Error; Households - One race-- - Some other race</t>
  </si>
  <si>
    <t>Percent Distribution; Estimate; Households - One race-- - Some other race</t>
  </si>
  <si>
    <t>Percent Distribution; Margin of Error; Households - One race-- - Some other race</t>
  </si>
  <si>
    <t>Median income (dollars); Estimate; Households - One race-- - Some other race</t>
  </si>
  <si>
    <t>Median income (dollars); Margin of Error; Households - One race-- - Some other race</t>
  </si>
  <si>
    <t>Number; Estimate; Households - Two or more races</t>
  </si>
  <si>
    <t>Number; Margin of Error; Households - Two or more races</t>
  </si>
  <si>
    <t>Percent Distribution; Estimate; Households - Two or more races</t>
  </si>
  <si>
    <t>Percent Distribution; Margin of Error; Households - Two or more races</t>
  </si>
  <si>
    <t>Median income (dollars); Estimate; Households - Two or more races</t>
  </si>
  <si>
    <t>Median income (dollars); Margin of Error; Households - Two or more races</t>
  </si>
  <si>
    <t>Number; Estimate; Hispanic or Latino origin (of any race)</t>
  </si>
  <si>
    <t>Number; Margin of Error; Hispanic or Latino origin (of any race)</t>
  </si>
  <si>
    <t>Percent Distribution; Estimate; Hispanic or Latino origin (of any race)</t>
  </si>
  <si>
    <t>Percent Distribution; Margin of Error; Hispanic or Latino origin (of any race)</t>
  </si>
  <si>
    <t>Median income (dollars); Estimate; Hispanic or Latino origin (of any race)</t>
  </si>
  <si>
    <t>Median income (dollars); Margin of Error; Hispanic or Latino origin (of any race)</t>
  </si>
  <si>
    <t>Number; Estimate; White alone, not Hispanic or Latino</t>
  </si>
  <si>
    <t>Number; Margin of Error; White alone, not Hispanic or Latino</t>
  </si>
  <si>
    <t>Percent Distribution; Estimate; White alone, not Hispanic or Latino</t>
  </si>
  <si>
    <t>Percent Distribution; Margin of Error; White alone, not Hispanic or Latino</t>
  </si>
  <si>
    <t>Median income (dollars); Estimate; White alone, not Hispanic or Latino</t>
  </si>
  <si>
    <t>Median income (dollars); Margin of Error; White alone, not Hispanic or Latino</t>
  </si>
  <si>
    <t>Number; Estimate; HOUSEHOLD INCOME BY AGE OF HOUSEHOLDER - 15 to 24 years</t>
  </si>
  <si>
    <t>Number; Margin of Error; HOUSEHOLD INCOME BY AGE OF HOUSEHOLDER - 15 to 24 years</t>
  </si>
  <si>
    <t>Percent Distribution; Estimate; HOUSEHOLD INCOME BY AGE OF HOUSEHOLDER - 15 to 24 years</t>
  </si>
  <si>
    <t>Percent Distribution; Margin of Error; HOUSEHOLD INCOME BY AGE OF HOUSEHOLDER - 15 to 24 years</t>
  </si>
  <si>
    <t>Median income (dollars); Estimate; HOUSEHOLD INCOME BY AGE OF HOUSEHOLDER - 15 to 24 years</t>
  </si>
  <si>
    <t>Median income (dollars); Margin of Error; HOUSEHOLD INCOME BY AGE OF HOUSEHOLDER - 15 to 24 years</t>
  </si>
  <si>
    <t>Number; Estimate; HOUSEHOLD INCOME BY AGE OF HOUSEHOLDER - 25 to 44 years</t>
  </si>
  <si>
    <t>Number; Margin of Error; HOUSEHOLD INCOME BY AGE OF HOUSEHOLDER - 25 to 44 years</t>
  </si>
  <si>
    <t>Percent Distribution; Estimate; HOUSEHOLD INCOME BY AGE OF HOUSEHOLDER - 25 to 44 years</t>
  </si>
  <si>
    <t>Percent Distribution; Margin of Error; HOUSEHOLD INCOME BY AGE OF HOUSEHOLDER - 25 to 44 years</t>
  </si>
  <si>
    <t>Median income (dollars); Estimate; HOUSEHOLD INCOME BY AGE OF HOUSEHOLDER - 25 to 44 years</t>
  </si>
  <si>
    <t>Median income (dollars); Margin of Error; HOUSEHOLD INCOME BY AGE OF HOUSEHOLDER - 25 to 44 years</t>
  </si>
  <si>
    <t>Number; Estimate; HOUSEHOLD INCOME BY AGE OF HOUSEHOLDER - 45 to 64 years</t>
  </si>
  <si>
    <t>Number; Margin of Error; HOUSEHOLD INCOME BY AGE OF HOUSEHOLDER - 45 to 64 years</t>
  </si>
  <si>
    <t>Percent Distribution; Estimate; HOUSEHOLD INCOME BY AGE OF HOUSEHOLDER - 45 to 64 years</t>
  </si>
  <si>
    <t>Percent Distribution; Margin of Error; HOUSEHOLD INCOME BY AGE OF HOUSEHOLDER - 45 to 64 years</t>
  </si>
  <si>
    <t>Median income (dollars); Estimate; HOUSEHOLD INCOME BY AGE OF HOUSEHOLDER - 45 to 64 years</t>
  </si>
  <si>
    <t>Median income (dollars); Margin of Error; HOUSEHOLD INCOME BY AGE OF HOUSEHOLDER - 45 to 64 years</t>
  </si>
  <si>
    <t>Number; Estimate; HOUSEHOLD INCOME BY AGE OF HOUSEHOLDER - 65 years and over</t>
  </si>
  <si>
    <t>Number; Margin of Error; HOUSEHOLD INCOME BY AGE OF HOUSEHOLDER - 65 years and over</t>
  </si>
  <si>
    <t>Percent Distribution; Estimate; HOUSEHOLD INCOME BY AGE OF HOUSEHOLDER - 65 years and over</t>
  </si>
  <si>
    <t>Percent Distribution; Margin of Error; HOUSEHOLD INCOME BY AGE OF HOUSEHOLDER - 65 years and over</t>
  </si>
  <si>
    <t>Median income (dollars); Estimate; HOUSEHOLD INCOME BY AGE OF HOUSEHOLDER - 65 years and over</t>
  </si>
  <si>
    <t>Median income (dollars); Margin of Error; HOUSEHOLD INCOME BY AGE OF HOUSEHOLDER - 65 years and over</t>
  </si>
  <si>
    <t>Number; Estimate; FAMILIES - Families</t>
  </si>
  <si>
    <t>Number; Margin of Error; FAMILIES - Families</t>
  </si>
  <si>
    <t>Percent Distribution; Estimate; FAMILIES - Families</t>
  </si>
  <si>
    <t>Percent Distribution; Margin of Error; FAMILIES - Families</t>
  </si>
  <si>
    <t>Median income (dollars); Estimate; FAMILIES - Families</t>
  </si>
  <si>
    <t>Median income (dollars); Margin of Error; FAMILIES - Families</t>
  </si>
  <si>
    <t>Number; Estimate; FAMILIES - Families - With own children of householder under 18 years</t>
  </si>
  <si>
    <t>Number; Margin of Error; FAMILIES - Families - With own children of householder under 18 years</t>
  </si>
  <si>
    <t>Percent Distribution; Estimate; FAMILIES - Families - With own children of householder under 18 years</t>
  </si>
  <si>
    <t>Percent Distribution; Margin of Error; FAMILIES - Families - With own children of householder under 18 years</t>
  </si>
  <si>
    <t>Median income (dollars); Estimate; FAMILIES - Families - With own children of householder under 18 years</t>
  </si>
  <si>
    <t>Median income (dollars); Margin of Error; FAMILIES - Families - With own children of householder under 18 years</t>
  </si>
  <si>
    <t>Number; Estimate; FAMILIES - Families - With no own children of householder under 18 years</t>
  </si>
  <si>
    <t>Number; Margin of Error; FAMILIES - Families - With no own children of householder under 18 years</t>
  </si>
  <si>
    <t>Percent Distribution; Estimate; FAMILIES - Families - With no own children of householder under 18 years</t>
  </si>
  <si>
    <t>Percent Distribution; Margin of Error; FAMILIES - Families - With no own children of householder under 18 years</t>
  </si>
  <si>
    <t>Median income (dollars); Estimate; FAMILIES - Families - With no own children of householder under 18 years</t>
  </si>
  <si>
    <t>Median income (dollars); Margin of Error; FAMILIES - Families - With no own children of householder under 18 years</t>
  </si>
  <si>
    <t>Number; Estimate; FAMILIES - Families - Married-couple families</t>
  </si>
  <si>
    <t>Number; Margin of Error; FAMILIES - Families - Married-couple families</t>
  </si>
  <si>
    <t>Percent Distribution; Estimate; FAMILIES - Families - Married-couple families</t>
  </si>
  <si>
    <t>Percent Distribution; Margin of Error; FAMILIES - Families - Married-couple families</t>
  </si>
  <si>
    <t>Median income (dollars); Estimate; FAMILIES - Families - Married-couple families</t>
  </si>
  <si>
    <t>Median income (dollars); Margin of Error; FAMILIES - Families - Married-couple families</t>
  </si>
  <si>
    <t>Number; Estimate; FAMILIES - Families - Married-couple families - With own children under 18 years</t>
  </si>
  <si>
    <t>Number; Margin of Error; FAMILIES - Families - Married-couple families - With own children under 18 years</t>
  </si>
  <si>
    <t>Percent Distribution; Estimate; FAMILIES - Families - Married-couple families - With own children under 18 years</t>
  </si>
  <si>
    <t>Percent Distribution; Margin of Error; FAMILIES - Families - Married-couple families - With own children under 18 years</t>
  </si>
  <si>
    <t>Median income (dollars); Estimate; FAMILIES - Families - Married-couple families - With own children under 18 years</t>
  </si>
  <si>
    <t>Median income (dollars); Margin of Error; FAMILIES - Families - Married-couple families - With own children under 18 years</t>
  </si>
  <si>
    <t>Number; Estimate; FAMILIES - Families - Female householder, no husband present</t>
  </si>
  <si>
    <t>Number; Margin of Error; FAMILIES - Families - Female householder, no husband present</t>
  </si>
  <si>
    <t>Percent Distribution; Estimate; FAMILIES - Families - Female householder, no husband present</t>
  </si>
  <si>
    <t>Percent Distribution; Margin of Error; FAMILIES - Families - Female householder, no husband present</t>
  </si>
  <si>
    <t>Median income (dollars); Estimate; FAMILIES - Families - Female householder, no husband present</t>
  </si>
  <si>
    <t>Median income (dollars); Margin of Error; FAMILIES - Families - Female householder, no husband present</t>
  </si>
  <si>
    <t>Number; Estimate; FAMILIES - Families - Female householder, no husband present - With own children under 18 years</t>
  </si>
  <si>
    <t>Number; Margin of Error; FAMILIES - Families - Female householder, no husband present - With own children under 18 years</t>
  </si>
  <si>
    <t>Percent Distribution; Estimate; FAMILIES - Families - Female householder, no husband present - With own children under 18 years</t>
  </si>
  <si>
    <t>Percent Distribution; Margin of Error; FAMILIES - Families - Female householder, no husband present - With own children under 18 years</t>
  </si>
  <si>
    <t>Median income (dollars); Estimate; FAMILIES - Families - Female householder, no husband present - With own children under 18 years</t>
  </si>
  <si>
    <t>Median income (dollars); Margin of Error; FAMILIES - Families - Female householder, no husband present - With own children under 18 years</t>
  </si>
  <si>
    <t>Number; Estimate; FAMILIES - Families - Male householder, no wife present</t>
  </si>
  <si>
    <t>Number; Margin of Error; FAMILIES - Families - Male householder, no wife present</t>
  </si>
  <si>
    <t>Percent Distribution; Estimate; FAMILIES - Families - Male householder, no wife present</t>
  </si>
  <si>
    <t>Percent Distribution; Margin of Error; FAMILIES - Families - Male householder, no wife present</t>
  </si>
  <si>
    <t>Median income (dollars); Estimate; FAMILIES - Families - Male householder, no wife present</t>
  </si>
  <si>
    <t>Median income (dollars); Margin of Error; FAMILIES - Families - Male householder, no wife present</t>
  </si>
  <si>
    <t>Number; Estimate; FAMILIES - Families - Male householder, no wife present - With own children under 18 years</t>
  </si>
  <si>
    <t>Number; Margin of Error; FAMILIES - Families - Male householder, no wife present - With own children under 18 years</t>
  </si>
  <si>
    <t>Percent Distribution; Estimate; FAMILIES - Families - Male householder, no wife present - With own children under 18 years</t>
  </si>
  <si>
    <t>Percent Distribution; Margin of Error; FAMILIES - Families - Male householder, no wife present - With own children under 18 years</t>
  </si>
  <si>
    <t>Median income (dollars); Estimate; FAMILIES - Families - Male householder, no wife present - With own children under 18 years</t>
  </si>
  <si>
    <t>Median income (dollars); Margin of Error; FAMILIES - Families - Male householder, no wife present - With own children under 18 years</t>
  </si>
  <si>
    <t>Number; Estimate; FAMILY INCOME BY FAMILY SIZE - 2-person families</t>
  </si>
  <si>
    <t>Number; Margin of Error; FAMILY INCOME BY FAMILY SIZE - 2-person families</t>
  </si>
  <si>
    <t>Percent Distribution; Estimate; FAMILY INCOME BY FAMILY SIZE - 2-person families</t>
  </si>
  <si>
    <t>Percent Distribution; Margin of Error; FAMILY INCOME BY FAMILY SIZE - 2-person families</t>
  </si>
  <si>
    <t>Median income (dollars); Estimate; FAMILY INCOME BY FAMILY SIZE - 2-person families</t>
  </si>
  <si>
    <t>Median income (dollars); Margin of Error; FAMILY INCOME BY FAMILY SIZE - 2-person families</t>
  </si>
  <si>
    <t>Number; Estimate; FAMILY INCOME BY FAMILY SIZE - 3-person families</t>
  </si>
  <si>
    <t>Number; Margin of Error; FAMILY INCOME BY FAMILY SIZE - 3-person families</t>
  </si>
  <si>
    <t>Percent Distribution; Estimate; FAMILY INCOME BY FAMILY SIZE - 3-person families</t>
  </si>
  <si>
    <t>Percent Distribution; Margin of Error; FAMILY INCOME BY FAMILY SIZE - 3-person families</t>
  </si>
  <si>
    <t>Median income (dollars); Estimate; FAMILY INCOME BY FAMILY SIZE - 3-person families</t>
  </si>
  <si>
    <t>Median income (dollars); Margin of Error; FAMILY INCOME BY FAMILY SIZE - 3-person families</t>
  </si>
  <si>
    <t>Number; Estimate; FAMILY INCOME BY FAMILY SIZE - 4-person families</t>
  </si>
  <si>
    <t>Number; Margin of Error; FAMILY INCOME BY FAMILY SIZE - 4-person families</t>
  </si>
  <si>
    <t>Percent Distribution; Estimate; FAMILY INCOME BY FAMILY SIZE - 4-person families</t>
  </si>
  <si>
    <t>Percent Distribution; Margin of Error; FAMILY INCOME BY FAMILY SIZE - 4-person families</t>
  </si>
  <si>
    <t>Median income (dollars); Estimate; FAMILY INCOME BY FAMILY SIZE - 4-person families</t>
  </si>
  <si>
    <t>Median income (dollars); Margin of Error; FAMILY INCOME BY FAMILY SIZE - 4-person families</t>
  </si>
  <si>
    <t>Number; Estimate; FAMILY INCOME BY FAMILY SIZE - 5-person families</t>
  </si>
  <si>
    <t>Number; Margin of Error; FAMILY INCOME BY FAMILY SIZE - 5-person families</t>
  </si>
  <si>
    <t>Percent Distribution; Estimate; FAMILY INCOME BY FAMILY SIZE - 5-person families</t>
  </si>
  <si>
    <t>Percent Distribution; Margin of Error; FAMILY INCOME BY FAMILY SIZE - 5-person families</t>
  </si>
  <si>
    <t>Median income (dollars); Estimate; FAMILY INCOME BY FAMILY SIZE - 5-person families</t>
  </si>
  <si>
    <t>Median income (dollars); Margin of Error; FAMILY INCOME BY FAMILY SIZE - 5-person families</t>
  </si>
  <si>
    <t>Number; Estimate; FAMILY INCOME BY FAMILY SIZE - 6-person families</t>
  </si>
  <si>
    <t>Number; Margin of Error; FAMILY INCOME BY FAMILY SIZE - 6-person families</t>
  </si>
  <si>
    <t>Percent Distribution; Estimate; FAMILY INCOME BY FAMILY SIZE - 6-person families</t>
  </si>
  <si>
    <t>Percent Distribution; Margin of Error; FAMILY INCOME BY FAMILY SIZE - 6-person families</t>
  </si>
  <si>
    <t>Median income (dollars); Estimate; FAMILY INCOME BY FAMILY SIZE - 6-person families</t>
  </si>
  <si>
    <t>Median income (dollars); Margin of Error; FAMILY INCOME BY FAMILY SIZE - 6-person families</t>
  </si>
  <si>
    <t>Number; Estimate; FAMILY INCOME BY FAMILY SIZE - 7-or-more person families</t>
  </si>
  <si>
    <t>Number; Margin of Error; FAMILY INCOME BY FAMILY SIZE - 7-or-more person families</t>
  </si>
  <si>
    <t>Percent Distribution; Estimate; FAMILY INCOME BY FAMILY SIZE - 7-or-more person families</t>
  </si>
  <si>
    <t>Percent Distribution; Margin of Error; FAMILY INCOME BY FAMILY SIZE - 7-or-more person families</t>
  </si>
  <si>
    <t>Median income (dollars); Estimate; FAMILY INCOME BY FAMILY SIZE - 7-or-more person families</t>
  </si>
  <si>
    <t>Median income (dollars); Margin of Error; FAMILY INCOME BY FAMILY SIZE - 7-or-more person families</t>
  </si>
  <si>
    <t>Number; Estimate; FAMILY INCOME BY NUMBER OF EARNERS - No earners</t>
  </si>
  <si>
    <t>Number; Margin of Error; FAMILY INCOME BY NUMBER OF EARNERS - No earners</t>
  </si>
  <si>
    <t>Percent Distribution; Estimate; FAMILY INCOME BY NUMBER OF EARNERS - No earners</t>
  </si>
  <si>
    <t>Percent Distribution; Margin of Error; FAMILY INCOME BY NUMBER OF EARNERS - No earners</t>
  </si>
  <si>
    <t>Median income (dollars); Estimate; FAMILY INCOME BY NUMBER OF EARNERS - No earners</t>
  </si>
  <si>
    <t>Median income (dollars); Margin of Error; FAMILY INCOME BY NUMBER OF EARNERS - No earners</t>
  </si>
  <si>
    <t>Number; Estimate; FAMILY INCOME BY NUMBER OF EARNERS - 1 earner</t>
  </si>
  <si>
    <t>Number; Margin of Error; FAMILY INCOME BY NUMBER OF EARNERS - 1 earner</t>
  </si>
  <si>
    <t>Percent Distribution; Estimate; FAMILY INCOME BY NUMBER OF EARNERS - 1 earner</t>
  </si>
  <si>
    <t>Percent Distribution; Margin of Error; FAMILY INCOME BY NUMBER OF EARNERS - 1 earner</t>
  </si>
  <si>
    <t>Median income (dollars); Estimate; FAMILY INCOME BY NUMBER OF EARNERS - 1 earner</t>
  </si>
  <si>
    <t>Median income (dollars); Margin of Error; FAMILY INCOME BY NUMBER OF EARNERS - 1 earner</t>
  </si>
  <si>
    <t>Number; Estimate; FAMILY INCOME BY NUMBER OF EARNERS - 2 earners</t>
  </si>
  <si>
    <t>Number; Margin of Error; FAMILY INCOME BY NUMBER OF EARNERS - 2 earners</t>
  </si>
  <si>
    <t>Percent Distribution; Estimate; FAMILY INCOME BY NUMBER OF EARNERS - 2 earners</t>
  </si>
  <si>
    <t>Percent Distribution; Margin of Error; FAMILY INCOME BY NUMBER OF EARNERS - 2 earners</t>
  </si>
  <si>
    <t>Median income (dollars); Estimate; FAMILY INCOME BY NUMBER OF EARNERS - 2 earners</t>
  </si>
  <si>
    <t>Median income (dollars); Margin of Error; FAMILY INCOME BY NUMBER OF EARNERS - 2 earners</t>
  </si>
  <si>
    <t>Number; Estimate; FAMILY INCOME BY NUMBER OF EARNERS - 3 or more earners</t>
  </si>
  <si>
    <t>Number; Margin of Error; FAMILY INCOME BY NUMBER OF EARNERS - 3 or more earners</t>
  </si>
  <si>
    <t>Percent Distribution; Estimate; FAMILY INCOME BY NUMBER OF EARNERS - 3 or more earners</t>
  </si>
  <si>
    <t>Percent Distribution; Margin of Error; FAMILY INCOME BY NUMBER OF EARNERS - 3 or more earners</t>
  </si>
  <si>
    <t>Median income (dollars); Estimate; FAMILY INCOME BY NUMBER OF EARNERS - 3 or more earners</t>
  </si>
  <si>
    <t>Median income (dollars); Margin of Error; FAMILY INCOME BY NUMBER OF EARNERS - 3 or more earners</t>
  </si>
  <si>
    <t>Number; Estimate; NONFAMILY HOUSEHOLDS - Nonfamily households</t>
  </si>
  <si>
    <t>Number; Margin of Error; NONFAMILY HOUSEHOLDS - Nonfamily households</t>
  </si>
  <si>
    <t>Percent Distribution; Estimate; NONFAMILY HOUSEHOLDS - Nonfamily households</t>
  </si>
  <si>
    <t>Percent Distribution; Margin of Error; NONFAMILY HOUSEHOLDS - Nonfamily households</t>
  </si>
  <si>
    <t>Median income (dollars); Estimate; NONFAMILY HOUSEHOLDS - Nonfamily households</t>
  </si>
  <si>
    <t>Median income (dollars); Margin of Error; NONFAMILY HOUSEHOLDS - Nonfamily households</t>
  </si>
  <si>
    <t>Number; Estimate; NONFAMILY HOUSEHOLDS - Nonfamily households - Female householder</t>
  </si>
  <si>
    <t>Number; Margin of Error; NONFAMILY HOUSEHOLDS - Nonfamily households - Female householder</t>
  </si>
  <si>
    <t>Percent Distribution; Estimate; NONFAMILY HOUSEHOLDS - Nonfamily households - Female householder</t>
  </si>
  <si>
    <t>Percent Distribution; Margin of Error; NONFAMILY HOUSEHOLDS - Nonfamily households - Female householder</t>
  </si>
  <si>
    <t>Median income (dollars); Estimate; NONFAMILY HOUSEHOLDS - Nonfamily households - Female householder</t>
  </si>
  <si>
    <t>Median income (dollars); Margin of Error; NONFAMILY HOUSEHOLDS - Nonfamily households - Female householder</t>
  </si>
  <si>
    <t>Number; Estimate; NONFAMILY HOUSEHOLDS - Nonfamily households - Female householder - Living alone</t>
  </si>
  <si>
    <t>Number; Margin of Error; NONFAMILY HOUSEHOLDS - Nonfamily households - Female householder - Living alone</t>
  </si>
  <si>
    <t>Percent Distribution; Estimate; NONFAMILY HOUSEHOLDS - Nonfamily households - Female householder - Living alone</t>
  </si>
  <si>
    <t>Percent Distribution; Margin of Error; NONFAMILY HOUSEHOLDS - Nonfamily households - Female householder - Living alone</t>
  </si>
  <si>
    <t>Median income (dollars); Estimate; NONFAMILY HOUSEHOLDS - Nonfamily households - Female householder - Living alone</t>
  </si>
  <si>
    <t>Median income (dollars); Margin of Error; NONFAMILY HOUSEHOLDS - Nonfamily households - Female householder - Living alone</t>
  </si>
  <si>
    <t>Number; Estimate; NONFAMILY HOUSEHOLDS - Nonfamily households - Female householder - Not living alone</t>
  </si>
  <si>
    <t>Number; Margin of Error; NONFAMILY HOUSEHOLDS - Nonfamily households - Female householder - Not living alone</t>
  </si>
  <si>
    <t>Percent Distribution; Estimate; NONFAMILY HOUSEHOLDS - Nonfamily households - Female householder - Not living alone</t>
  </si>
  <si>
    <t>Percent Distribution; Margin of Error; NONFAMILY HOUSEHOLDS - Nonfamily households - Female householder - Not living alone</t>
  </si>
  <si>
    <t>Median income (dollars); Estimate; NONFAMILY HOUSEHOLDS - Nonfamily households - Female householder - Not living alone</t>
  </si>
  <si>
    <t>Median income (dollars); Margin of Error; NONFAMILY HOUSEHOLDS - Nonfamily households - Female householder - Not living alone</t>
  </si>
  <si>
    <t>Number; Estimate; NONFAMILY HOUSEHOLDS - Nonfamily households - Male householder</t>
  </si>
  <si>
    <t>Number; Margin of Error; NONFAMILY HOUSEHOLDS - Nonfamily households - Male householder</t>
  </si>
  <si>
    <t>Percent Distribution; Estimate; NONFAMILY HOUSEHOLDS - Nonfamily households - Male householder</t>
  </si>
  <si>
    <t>Percent Distribution; Margin of Error; NONFAMILY HOUSEHOLDS - Nonfamily households - Male householder</t>
  </si>
  <si>
    <t>Median income (dollars); Estimate; NONFAMILY HOUSEHOLDS - Nonfamily households - Male householder</t>
  </si>
  <si>
    <t>Median income (dollars); Margin of Error; NONFAMILY HOUSEHOLDS - Nonfamily households - Male householder</t>
  </si>
  <si>
    <t>Number; Estimate; NONFAMILY HOUSEHOLDS - Nonfamily households - Male householder - Living alone</t>
  </si>
  <si>
    <t>Number; Margin of Error; NONFAMILY HOUSEHOLDS - Nonfamily households - Male householder - Living alone</t>
  </si>
  <si>
    <t>Percent Distribution; Estimate; NONFAMILY HOUSEHOLDS - Nonfamily households - Male householder - Living alone</t>
  </si>
  <si>
    <t>Percent Distribution; Margin of Error; NONFAMILY HOUSEHOLDS - Nonfamily households - Male householder - Living alone</t>
  </si>
  <si>
    <t>Median income (dollars); Estimate; NONFAMILY HOUSEHOLDS - Nonfamily households - Male householder - Living alone</t>
  </si>
  <si>
    <t>Median income (dollars); Margin of Error; NONFAMILY HOUSEHOLDS - Nonfamily households - Male householder - Living alone</t>
  </si>
  <si>
    <t>Number; Estimate; NONFAMILY HOUSEHOLDS - Nonfamily households - Male householder - Not living alone</t>
  </si>
  <si>
    <t>Number; Margin of Error; NONFAMILY HOUSEHOLDS - Nonfamily households - Male householder - Not living alone</t>
  </si>
  <si>
    <t>Percent Distribution; Estimate; NONFAMILY HOUSEHOLDS - Nonfamily households - Male householder - Not living alone</t>
  </si>
  <si>
    <t>Percent Distribution; Margin of Error; NONFAMILY HOUSEHOLDS - Nonfamily households - Male householder - Not living alone</t>
  </si>
  <si>
    <t>Median income (dollars); Estimate; NONFAMILY HOUSEHOLDS - Nonfamily households - Male householder - Not living alone</t>
  </si>
  <si>
    <t>Median income (dollars); Margin of Error; NONFAMILY HOUSEHOLDS - Nonfamily households - Male householder - Not living alone</t>
  </si>
  <si>
    <t>N</t>
  </si>
  <si>
    <t>(X)</t>
  </si>
  <si>
    <t>-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</si>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</sst>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* 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sz val="8"/>
      <color indexed="8"/>
      <name val="Arial, Albany AMT, Helvetica"/>
    </font>
    <font>
      <b/>
      <i/>
      <sz val="8"/>
      <name val="Arial, Albany AMT, Helvetica"/>
    </font>
    <font>
      <i/>
      <sz val="9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theme="0" tint="-0.24994659260841701"/>
      </top>
      <bottom/>
      <diagonal/>
    </border>
  </borders>
  <cellStyleXfs count="5">
    <xf borderId="0" fillId="0" fontId="0" numFmtId="0"/>
    <xf borderId="0" fillId="0" fontId="3" numFmtId="0"/>
    <xf applyAlignment="0" applyBorder="0" applyFill="0" applyNumberFormat="0" applyProtection="0" borderId="0" fillId="0" fontId="13" numFmtId="0"/>
    <xf borderId="0" fillId="0" fontId="2" numFmtId="0"/>
    <xf borderId="0" fillId="0" fontId="1" numFmtId="0"/>
  </cellStyleXfs>
  <cellXfs count="83">
    <xf borderId="0" fillId="0" fontId="0" numFmtId="0" xfId="0"/>
    <xf applyBorder="1" applyFill="1" applyFont="1" borderId="0" fillId="0" fontId="3" numFmtId="0" xfId="0"/>
    <xf applyBorder="1" applyFill="1" borderId="0" fillId="0" fontId="0" numFmtId="0" xfId="0"/>
    <xf applyBorder="1" applyFill="1" applyFont="1" borderId="0" fillId="0" fontId="4" numFmtId="0" xfId="0"/>
    <xf applyAlignment="1" applyBorder="1" applyFill="1" applyFont="1" borderId="0" fillId="0" fontId="5" numFmtId="0" xfId="0">
      <alignment horizontal="centerContinuous"/>
    </xf>
    <xf applyBorder="1" applyFill="1" applyFont="1" borderId="0" fillId="0" fontId="6" numFmtId="0" xfId="0"/>
    <xf applyBorder="1" applyFill="1" applyFont="1" applyNumberFormat="1" borderId="0" fillId="0" fontId="6" numFmtId="6" xfId="0"/>
    <xf applyBorder="1" applyFill="1" applyFont="1" applyNumberFormat="1" borderId="0" fillId="0" fontId="6" numFmtId="3" xfId="0"/>
    <xf applyAlignment="1" applyBorder="1" applyFill="1" applyFont="1" borderId="0" fillId="0" fontId="7" numFmtId="0" xfId="0">
      <alignment horizontal="centerContinuous"/>
    </xf>
    <xf applyAlignment="1" applyBorder="1" applyFill="1" applyFont="1" applyNumberFormat="1" borderId="0" fillId="0" fontId="6" numFmtId="3" xfId="0">
      <alignment horizontal="right"/>
    </xf>
    <xf applyFont="1" borderId="0" fillId="0" fontId="8" numFmtId="0" xfId="0"/>
    <xf applyAlignment="1" applyFont="1" borderId="0" fillId="0" fontId="8" numFmtId="0" xfId="0">
      <alignment wrapText="1"/>
    </xf>
    <xf applyAlignment="1" applyBorder="1" applyFont="1" applyNumberFormat="1" borderId="0" fillId="0" fontId="8" numFmtId="1" xfId="0">
      <alignment horizontal="left" vertical="top" wrapText="1"/>
    </xf>
    <xf applyAlignment="1" applyBorder="1" applyFill="1" applyFont="1" applyNumberFormat="1" borderId="0" fillId="0" fontId="6" numFmtId="1" xfId="0">
      <alignment horizontal="right"/>
    </xf>
    <xf applyAlignment="1" applyBorder="1" applyFont="1" applyNumberFormat="1" borderId="0" fillId="0" fontId="6" numFmtId="3" xfId="0">
      <alignment horizontal="right"/>
    </xf>
    <xf applyAlignment="1" applyBorder="1" applyFill="1" applyFont="1" applyNumberFormat="1" borderId="0" fillId="0" fontId="6" numFmtId="1" xfId="0">
      <alignment horizontal="left"/>
    </xf>
    <xf applyAlignment="1" applyBorder="1" applyFill="1" applyFont="1" applyNumberFormat="1" borderId="0" fillId="0" fontId="6" numFmtId="3" xfId="0">
      <alignment horizontal="left"/>
    </xf>
    <xf applyAlignment="1" applyBorder="1" applyFill="1" applyFont="1" applyProtection="1" borderId="1" fillId="0" fontId="6" numFmtId="0" xfId="0">
      <alignment horizontal="center"/>
      <protection hidden="1"/>
    </xf>
    <xf applyAlignment="1" applyBorder="1" applyFill="1" applyFont="1" applyProtection="1" borderId="0" fillId="0" fontId="6" numFmtId="0" xfId="0">
      <alignment horizontal="center"/>
      <protection hidden="1"/>
    </xf>
    <xf applyAlignment="1" applyBorder="1" applyFill="1" applyFont="1" applyProtection="1" borderId="0" fillId="0" fontId="6" numFmtId="0" xfId="0">
      <alignment horizontal="center" wrapText="1"/>
      <protection hidden="1"/>
    </xf>
    <xf applyAlignment="1" applyBorder="1" applyFill="1" applyFont="1" applyProtection="1" borderId="1" fillId="0" fontId="6" numFmtId="0" xfId="0">
      <alignment horizontal="center" wrapText="1"/>
      <protection hidden="1"/>
    </xf>
    <xf applyBorder="1" applyFill="1" applyFont="1" applyProtection="1" borderId="0" fillId="0" fontId="6" numFmtId="0" xfId="0">
      <protection hidden="1"/>
    </xf>
    <xf applyBorder="1" applyFill="1" applyFont="1" applyNumberFormat="1" applyProtection="1" borderId="0" fillId="0" fontId="6" numFmtId="164" xfId="0">
      <protection hidden="1"/>
    </xf>
    <xf applyBorder="1" applyFill="1" applyFont="1" applyNumberFormat="1" applyProtection="1" borderId="0" fillId="0" fontId="6" numFmtId="3" xfId="0">
      <protection hidden="1"/>
    </xf>
    <xf applyAlignment="1" applyBorder="1" applyFill="1" applyFont="1" applyNumberFormat="1" applyProtection="1" borderId="0" fillId="0" fontId="6" numFmtId="3" xfId="0">
      <alignment horizontal="center"/>
      <protection hidden="1"/>
    </xf>
    <xf applyBorder="1" applyFill="1" applyFont="1" applyProtection="1" borderId="2" fillId="0" fontId="6" numFmtId="0" xfId="0">
      <protection hidden="1"/>
    </xf>
    <xf applyBorder="1" applyFill="1" applyFont="1" applyNumberFormat="1" applyProtection="1" borderId="2" fillId="0" fontId="6" numFmtId="3" xfId="0">
      <protection hidden="1"/>
    </xf>
    <xf applyAlignment="1" applyBorder="1" applyFill="1" applyFont="1" applyNumberFormat="1" applyProtection="1" borderId="2" fillId="0" fontId="6" numFmtId="3" xfId="0">
      <alignment horizontal="center"/>
      <protection hidden="1"/>
    </xf>
    <xf applyAlignment="1" applyBorder="1" applyFill="1" applyFont="1" applyNumberFormat="1" applyProtection="1" borderId="0" fillId="0" fontId="6" numFmtId="3" xfId="0">
      <alignment horizontal="right"/>
      <protection hidden="1"/>
    </xf>
    <xf applyBorder="1" applyFill="1" applyFont="1" applyProtection="1" borderId="0" fillId="0" fontId="4" numFmtId="0" xfId="0">
      <protection hidden="1"/>
    </xf>
    <xf applyBorder="1" applyFill="1" applyFont="1" applyNumberFormat="1" applyProtection="1" borderId="0" fillId="0" fontId="4" numFmtId="3" xfId="0">
      <protection hidden="1"/>
    </xf>
    <xf applyBorder="1" applyFill="1" applyFont="1" applyNumberFormat="1" applyProtection="1" borderId="0" fillId="0" fontId="9" numFmtId="3" xfId="0">
      <protection hidden="1"/>
    </xf>
    <xf applyAlignment="1" applyBorder="1" applyFill="1" applyFont="1" applyNumberFormat="1" applyProtection="1" borderId="0" fillId="0" fontId="4" numFmtId="3" xfId="0">
      <alignment horizontal="center"/>
      <protection hidden="1"/>
    </xf>
    <xf applyBorder="1" applyFill="1" applyFont="1" applyNumberFormat="1" applyProtection="1" borderId="0" fillId="0" fontId="3" numFmtId="3" xfId="0">
      <protection hidden="1"/>
    </xf>
    <xf applyAlignment="1" applyBorder="1" applyFont="1" borderId="0" fillId="0" fontId="6" numFmtId="0" xfId="0">
      <alignment horizontal="left"/>
    </xf>
    <xf applyAlignment="1" applyBorder="1" applyFont="1" borderId="0" fillId="0" fontId="6" numFmtId="0" xfId="0">
      <alignment horizontal="right"/>
    </xf>
    <xf applyAlignment="1" applyBorder="1" applyFont="1" applyNumberFormat="1" borderId="0" fillId="0" fontId="6" numFmtId="1" xfId="0">
      <alignment horizontal="right"/>
    </xf>
    <xf applyBorder="1" applyFill="1" borderId="0" fillId="0" fontId="3" numFmtId="0" xfId="1"/>
    <xf applyAlignment="1" applyBorder="1" applyFill="1" applyFont="1" borderId="0" fillId="0" fontId="7" numFmtId="0" xfId="1">
      <alignment horizontal="centerContinuous"/>
    </xf>
    <xf applyAlignment="1" applyBorder="1" applyFill="1" applyFont="1" borderId="0" fillId="0" fontId="5" numFmtId="0" xfId="1">
      <alignment horizontal="centerContinuous"/>
    </xf>
    <xf applyAlignment="1" applyBorder="1" applyFill="1" applyFont="1" borderId="1" fillId="0" fontId="5" numFmtId="0" xfId="1">
      <alignment horizontal="center"/>
    </xf>
    <xf applyAlignment="1" applyBorder="1" applyFill="1" applyFont="1" borderId="0" fillId="0" fontId="5" numFmtId="0" xfId="1">
      <alignment horizontal="center"/>
    </xf>
    <xf applyAlignment="1" applyBorder="1" applyFill="1" applyFont="1" applyProtection="1" borderId="1" fillId="0" fontId="5" numFmtId="0" xfId="1">
      <alignment horizontal="center"/>
      <protection hidden="1"/>
    </xf>
    <xf applyAlignment="1" applyBorder="1" applyFill="1" applyFont="1" applyProtection="1" borderId="0" fillId="0" fontId="5" numFmtId="0" xfId="1">
      <alignment horizontal="center"/>
      <protection hidden="1"/>
    </xf>
    <xf applyAlignment="1" applyBorder="1" applyFill="1" applyFont="1" applyProtection="1" borderId="0" fillId="0" fontId="5" numFmtId="0" xfId="1">
      <alignment horizontal="center" wrapText="1"/>
      <protection hidden="1"/>
    </xf>
    <xf applyAlignment="1" applyBorder="1" applyFill="1" applyFont="1" applyProtection="1" borderId="1" fillId="0" fontId="5" numFmtId="0" xfId="1">
      <alignment horizontal="center" wrapText="1"/>
      <protection hidden="1"/>
    </xf>
    <xf applyBorder="1" applyFill="1" applyFont="1" borderId="0" fillId="0" fontId="3" numFmtId="0" xfId="1"/>
    <xf applyAlignment="1" applyBorder="1" applyFill="1" applyFont="1" borderId="1" fillId="0" fontId="6" numFmtId="0" xfId="1">
      <alignment horizontal="center" wrapText="1"/>
    </xf>
    <xf applyAlignment="1" applyBorder="1" applyFill="1" applyFont="1" borderId="0" fillId="0" fontId="6" numFmtId="0" xfId="1">
      <alignment horizontal="center"/>
    </xf>
    <xf applyBorder="1" applyFill="1" applyFont="1" borderId="0" fillId="0" fontId="6" numFmtId="0" xfId="1"/>
    <xf applyBorder="1" applyFill="1" applyFont="1" applyNumberFormat="1" borderId="0" fillId="0" fontId="6" numFmtId="164" xfId="1"/>
    <xf applyBorder="1" applyFill="1" applyFont="1" applyNumberFormat="1" borderId="0" fillId="0" fontId="6" numFmtId="3" xfId="1"/>
    <xf applyBorder="1" applyFill="1" applyFont="1" applyNumberFormat="1" applyProtection="1" borderId="0" fillId="0" fontId="6" numFmtId="164" xfId="1">
      <protection hidden="1"/>
    </xf>
    <xf applyBorder="1" applyFill="1" applyFont="1" applyNumberFormat="1" applyProtection="1" borderId="0" fillId="0" fontId="6" numFmtId="3" xfId="1">
      <protection hidden="1"/>
    </xf>
    <xf applyAlignment="1" applyBorder="1" applyFill="1" applyFont="1" applyNumberFormat="1" applyProtection="1" borderId="0" fillId="0" fontId="6" numFmtId="3" xfId="1">
      <alignment horizontal="center"/>
      <protection hidden="1"/>
    </xf>
    <xf applyAlignment="1" applyBorder="1" applyFill="1" applyFont="1" applyNumberFormat="1" applyProtection="1" borderId="3" fillId="2" fontId="10" numFmtId="0" xfId="1">
      <alignment horizontal="left" wrapText="1"/>
    </xf>
    <xf applyAlignment="1" applyBorder="1" applyFill="1" applyFont="1" applyNumberFormat="1" borderId="0" fillId="0" fontId="6" numFmtId="3" xfId="1">
      <alignment horizontal="center"/>
    </xf>
    <xf applyBorder="1" applyFill="1" applyFont="1" borderId="4" fillId="0" fontId="6" numFmtId="0" xfId="1"/>
    <xf applyBorder="1" applyFill="1" applyFont="1" applyNumberFormat="1" applyProtection="1" borderId="2" fillId="0" fontId="6" numFmtId="3" xfId="1">
      <protection hidden="1"/>
    </xf>
    <xf applyAlignment="1" applyBorder="1" applyFill="1" applyFont="1" applyNumberFormat="1" applyProtection="1" borderId="2" fillId="0" fontId="6" numFmtId="3" xfId="1">
      <alignment horizontal="center"/>
      <protection hidden="1"/>
    </xf>
    <xf applyBorder="1" applyFill="1" applyFont="1" borderId="5" fillId="0" fontId="6" numFmtId="0" xfId="1"/>
    <xf applyBorder="1" applyFill="1" applyFont="1" applyNumberFormat="1" borderId="5" fillId="0" fontId="6" numFmtId="3" xfId="1"/>
    <xf applyAlignment="1" applyBorder="1" applyFill="1" applyFont="1" applyNumberFormat="1" borderId="0" fillId="0" fontId="6" numFmtId="3" xfId="1">
      <alignment horizontal="right"/>
    </xf>
    <xf applyAlignment="1" applyBorder="1" applyFill="1" applyFont="1" applyNumberFormat="1" applyProtection="1" borderId="0" fillId="0" fontId="6" numFmtId="3" xfId="1">
      <alignment horizontal="right"/>
      <protection hidden="1"/>
    </xf>
    <xf applyBorder="1" applyFill="1" applyFont="1" borderId="5" fillId="0" fontId="4" numFmtId="0" xfId="1"/>
    <xf applyBorder="1" applyFill="1" applyFont="1" applyNumberFormat="1" borderId="5" fillId="0" fontId="4" numFmtId="3" xfId="1"/>
    <xf applyBorder="1" applyFill="1" applyFont="1" applyNumberFormat="1" applyProtection="1" borderId="0" fillId="0" fontId="9" numFmtId="3" xfId="1">
      <protection hidden="1"/>
    </xf>
    <xf applyBorder="1" applyFill="1" applyFont="1" applyNumberFormat="1" applyProtection="1" borderId="0" fillId="0" fontId="4" numFmtId="3" xfId="1">
      <protection hidden="1"/>
    </xf>
    <xf applyAlignment="1" applyBorder="1" applyFill="1" applyFont="1" applyNumberFormat="1" applyProtection="1" borderId="0" fillId="0" fontId="4" numFmtId="3" xfId="1">
      <alignment horizontal="center"/>
      <protection hidden="1"/>
    </xf>
    <xf applyBorder="1" applyFill="1" applyFont="1" borderId="0" fillId="0" fontId="4" numFmtId="0" xfId="1"/>
    <xf applyAlignment="1" applyBorder="1" applyFill="1" applyFont="1" applyNumberFormat="1" applyProtection="1" borderId="3" fillId="2" fontId="11" numFmtId="0" xfId="1">
      <alignment horizontal="left" wrapText="1"/>
    </xf>
    <xf applyAlignment="1" applyBorder="1" applyFill="1" applyFont="1" applyNumberFormat="1" borderId="5" fillId="0" fontId="4" numFmtId="3" xfId="1">
      <alignment horizontal="center"/>
    </xf>
    <xf applyBorder="1" applyFill="1" applyFont="1" applyNumberFormat="1" borderId="0" fillId="0" fontId="3" numFmtId="3" xfId="1"/>
    <xf applyBorder="1" applyFill="1" applyFont="1" applyNumberFormat="1" applyProtection="1" borderId="0" fillId="0" fontId="3" numFmtId="3" xfId="1">
      <protection hidden="1"/>
    </xf>
    <xf applyBorder="1" applyFill="1" applyFont="1" applyNumberFormat="1" borderId="0" fillId="0" fontId="6" numFmtId="6" xfId="1"/>
    <xf applyAlignment="1" borderId="0" fillId="0" fontId="13" numFmtId="0" xfId="2">
      <alignment wrapText="1"/>
    </xf>
    <xf borderId="0" fillId="0" fontId="13" numFmtId="0" xfId="2"/>
    <xf borderId="0" fillId="0" fontId="2" numFmtId="0" xfId="3"/>
    <xf borderId="0" fillId="0" fontId="1" numFmtId="0" xfId="4"/>
    <xf applyAlignment="1" applyBorder="1" applyFill="1" applyFont="1" applyNumberFormat="1" applyProtection="1" borderId="3" fillId="2" fontId="14" numFmtId="0" xfId="4">
      <alignment horizontal="left" wrapText="1"/>
    </xf>
    <xf applyAlignment="1" applyBorder="1" applyFill="1" applyFont="1" applyNumberFormat="1" applyProtection="1" borderId="3" fillId="2" fontId="14" numFmtId="3" xfId="4">
      <alignment horizontal="right" wrapText="1"/>
    </xf>
    <xf applyAlignment="1" applyBorder="1" applyFill="1" applyFont="1" borderId="0" fillId="0" fontId="7" numFmtId="0" xfId="0">
      <alignment horizontal="left"/>
    </xf>
    <xf applyAlignment="1" applyBorder="1" applyFill="1" applyFont="1" borderId="0" fillId="0" fontId="7" numFmtId="0" xfId="1">
      <alignment horizontal="center"/>
    </xf>
  </cellXfs>
  <cellStyles count="5">
    <cellStyle builtinId="8" name="Hyperlink" xfId="2"/>
    <cellStyle builtinId="0" name="Normal" xfId="0"/>
    <cellStyle name="Normal 2" xfId="1"/>
    <cellStyle name="Normal 3" xfId="3"/>
    <cellStyle name="Normal 4" xfId="4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https://factfinder.census.gov/faces/tableservices/jsf/pages/productview.xhtml?src=bkmk" TargetMode="External" Type="http://schemas.openxmlformats.org/officeDocument/2006/relationships/hyperlink"/><Relationship Id="rId2" Target="https://factfinder.census.gov/faces/tableservices/jsf/pages/productview.xhtml?src=bkmk" TargetMode="External" Type="http://schemas.openxmlformats.org/officeDocument/2006/relationships/hyperlink"/><Relationship Id="rId3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W156"/>
  <sheetViews>
    <sheetView tabSelected="1" topLeftCell="T1" view="pageLayout" workbookViewId="0" zoomScaleNormal="100">
      <selection activeCell="AB50" sqref="AB50"/>
    </sheetView>
  </sheetViews>
  <sheetFormatPr defaultColWidth="9.140625" defaultRowHeight="12.75"/>
  <cols>
    <col min="1" max="1" customWidth="true" style="2" width="16.0" collapsed="false"/>
    <col min="2" max="2" customWidth="true" style="2" width="1.28515625" collapsed="false"/>
    <col min="3" max="3" customWidth="true" style="2" width="7.42578125" collapsed="false"/>
    <col min="4" max="4" customWidth="true" style="2" width="1.28515625" collapsed="false"/>
    <col min="5" max="5" customWidth="true" style="2" width="7.42578125" collapsed="false"/>
    <col min="6" max="6" customWidth="true" style="2" width="1.28515625" collapsed="false"/>
    <col min="7" max="7" customWidth="true" style="2" width="7.42578125" collapsed="false"/>
    <col min="8" max="8" customWidth="true" style="2" width="1.28515625" collapsed="false"/>
    <col min="9" max="9" customWidth="true" style="2" width="7.42578125" collapsed="false"/>
    <col min="10" max="10" customWidth="true" style="2" width="1.42578125" collapsed="false"/>
    <col min="11" max="11" customWidth="true" style="2" width="7.42578125" collapsed="false"/>
    <col min="12" max="12" customWidth="true" style="2" width="1.28515625" collapsed="false"/>
    <col min="13" max="13" customWidth="true" style="2" width="7.42578125" collapsed="false"/>
    <col min="14" max="14" customWidth="true" style="2" width="1.28515625" collapsed="false"/>
    <col min="15" max="15" customWidth="true" style="2" width="7.42578125" collapsed="false"/>
    <col min="16" max="16" customWidth="true" style="2" width="1.28515625" collapsed="false"/>
    <col min="17" max="17" customWidth="true" style="2" width="7.42578125" collapsed="false"/>
    <col min="18" max="18" customWidth="true" style="2" width="1.28515625" collapsed="false"/>
    <col min="19" max="19" bestFit="true" customWidth="true" style="2" width="9.5703125" collapsed="false"/>
    <col min="20" max="21" style="2" width="9.140625" collapsed="false"/>
    <col min="22" max="22" customWidth="true" hidden="true" style="2" width="0.0" collapsed="false"/>
    <col min="23" max="16384" style="2" width="9.140625" collapsed="false"/>
  </cols>
  <sheetData>
    <row customHeight="1" ht="15.95" r="1" spans="1:22">
      <c r="A1" s="81" t="s">
        <v>145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customHeight="1" ht="3.6" r="2" spans="1:22">
      <c r="A2" s="8"/>
      <c r="B2" s="4"/>
    </row>
    <row customFormat="1" customHeight="1" ht="24" r="3" s="1" spans="1:22">
      <c r="A3" s="17" t="s">
        <v>52</v>
      </c>
      <c r="B3" s="18"/>
      <c r="C3" s="17">
        <f>LARGE(Data!$A$2:$A$100,8)</f>
        <v>2010</v>
      </c>
      <c r="D3" s="18"/>
      <c r="E3" s="17">
        <f>LARGE(Data!$A$2:$A$100,7)</f>
        <v>2011</v>
      </c>
      <c r="F3" s="18"/>
      <c r="G3" s="17">
        <f>LARGE(Data!$A$2:$A$100,6)</f>
        <v>2012</v>
      </c>
      <c r="H3" s="18"/>
      <c r="I3" s="17">
        <f>LARGE(Data!$A$2:$A$100,5)</f>
        <v>2013</v>
      </c>
      <c r="J3" s="18"/>
      <c r="K3" s="17">
        <f>LARGE(Data!$A$2:$A$100,4)</f>
        <v>2014</v>
      </c>
      <c r="L3" s="18"/>
      <c r="M3" s="17">
        <f>LARGE(Data!$A$2:$A$100,3)</f>
        <v>2015</v>
      </c>
      <c r="N3" s="18"/>
      <c r="O3" s="17">
        <f>LARGE(Data!$A$2:$A$100,2)</f>
        <v>2016</v>
      </c>
      <c r="P3" s="18"/>
      <c r="Q3" s="17">
        <f>LARGE(Data!$A$2:$A$100,1)</f>
        <v>2017</v>
      </c>
      <c r="R3" s="19"/>
      <c r="S3" s="20" t="str">
        <f>CONCATENATE(Q3," Rank")</f>
        <v>2017 Rank</v>
      </c>
    </row>
    <row customHeight="1" ht="11.65" r="4" spans="1:22">
      <c r="A4" s="21" t="s">
        <v>1</v>
      </c>
      <c r="B4" s="22"/>
      <c r="C4" s="22">
        <f>INDEX(Data!$A$2:$BA$100,MATCH(C$3,Data!$A$2:$A$100,0),$V4)</f>
        <v>42218</v>
      </c>
      <c r="D4" s="23"/>
      <c r="E4" s="22">
        <f>INDEX(Data!$A$2:$BA$100,MATCH(E$3,Data!$A$2:$A$100,0),$V4)</f>
        <v>42245</v>
      </c>
      <c r="F4" s="22"/>
      <c r="G4" s="22">
        <f>INDEX(Data!$A$2:$BA$100,MATCH(G$3,Data!$A$2:$A$100,0),$V4)</f>
        <v>43350</v>
      </c>
      <c r="H4" s="23"/>
      <c r="I4" s="22">
        <f>INDEX(Data!$A$2:$BA$100,MATCH(I$3,Data!$A$2:$A$100,0),$V4)</f>
        <v>41381</v>
      </c>
      <c r="J4" s="23"/>
      <c r="K4" s="22">
        <f>INDEX(Data!$A$2:$BA$100,MATCH(K$3,Data!$A$2:$A$100,0),$V4)</f>
        <v>42278</v>
      </c>
      <c r="L4" s="23"/>
      <c r="M4" s="22">
        <f>INDEX(Data!$A$2:$BA$100,MATCH(M$3,Data!$A$2:$A$100,0),$V4)</f>
        <v>44833</v>
      </c>
      <c r="N4" s="22"/>
      <c r="O4" s="22">
        <f>INDEX(Data!$A$2:$BA$100,MATCH(O$3,Data!$A$2:$A$100,0),$V4)</f>
        <v>46257</v>
      </c>
      <c r="P4" s="22"/>
      <c r="Q4" s="22">
        <f>INDEX(Data!$A$2:$BA$100,MATCH(Q$3,Data!$A$2:$A$100,0),$V4)</f>
        <v>48123</v>
      </c>
      <c r="R4" s="22"/>
      <c r="S4" s="24">
        <f>RANK(Q4,Q$4:Q$54,0)</f>
        <v>46</v>
      </c>
      <c r="V4" s="2">
        <f>2</f>
        <v>2</v>
      </c>
    </row>
    <row customHeight="1" ht="11.65" r="5" spans="1:22">
      <c r="A5" s="21" t="s">
        <v>2</v>
      </c>
      <c r="B5" s="23"/>
      <c r="C5" s="23">
        <f>INDEX(Data!$A$2:$BA$100,MATCH(C$3,Data!$A$2:$A$100,0),$V5)</f>
        <v>61872</v>
      </c>
      <c r="D5" s="23"/>
      <c r="E5" s="23">
        <f>INDEX(Data!$A$2:$BA$100,MATCH(E$3,Data!$A$2:$A$100,0),$V5)</f>
        <v>60566</v>
      </c>
      <c r="F5" s="23"/>
      <c r="G5" s="23">
        <f>INDEX(Data!$A$2:$BA$100,MATCH(G$3,Data!$A$2:$A$100,0),$V5)</f>
        <v>61066</v>
      </c>
      <c r="H5" s="23"/>
      <c r="I5" s="23">
        <f>INDEX(Data!$A$2:$BA$100,MATCH(I$3,Data!$A$2:$A$100,0),$V5)</f>
        <v>61137</v>
      </c>
      <c r="J5" s="23"/>
      <c r="K5" s="23">
        <f>INDEX(Data!$A$2:$BA$100,MATCH(K$3,Data!$A$2:$A$100,0),$V5)</f>
        <v>67629</v>
      </c>
      <c r="L5" s="23"/>
      <c r="M5" s="23">
        <f>INDEX(Data!$A$2:$BA$100,MATCH(M$3,Data!$A$2:$A$100,0),$V5)</f>
        <v>73391</v>
      </c>
      <c r="N5" s="23"/>
      <c r="O5" s="23">
        <f>INDEX(Data!$A$2:$BA$100,MATCH(O$3,Data!$A$2:$A$100,0),$V5)</f>
        <v>76440</v>
      </c>
      <c r="P5" s="23"/>
      <c r="Q5" s="23">
        <f>INDEX(Data!$A$2:$BA$100,MATCH(Q$3,Data!$A$2:$A$100,0),$V5)</f>
        <v>73181</v>
      </c>
      <c r="R5" s="23"/>
      <c r="S5" s="24">
        <f ref="S5:S54" si="0" t="shared">RANK(Q5,Q$4:Q$54,0)</f>
        <v>8</v>
      </c>
      <c r="V5" s="2">
        <v>3</v>
      </c>
    </row>
    <row customHeight="1" ht="11.65" r="6" spans="1:22">
      <c r="A6" s="25" t="s">
        <v>3</v>
      </c>
      <c r="B6" s="26"/>
      <c r="C6" s="26">
        <f>INDEX(Data!$A$2:$BA$100,MATCH(C$3,Data!$A$2:$A$100,0),$V6)</f>
        <v>47094</v>
      </c>
      <c r="D6" s="26"/>
      <c r="E6" s="26">
        <f>INDEX(Data!$A$2:$BA$100,MATCH(E$3,Data!$A$2:$A$100,0),$V6)</f>
        <v>48319</v>
      </c>
      <c r="F6" s="26"/>
      <c r="G6" s="26">
        <f>INDEX(Data!$A$2:$BA$100,MATCH(G$3,Data!$A$2:$A$100,0),$V6)</f>
        <v>48689</v>
      </c>
      <c r="H6" s="26"/>
      <c r="I6" s="26">
        <f>INDEX(Data!$A$2:$BA$100,MATCH(I$3,Data!$A$2:$A$100,0),$V6)</f>
        <v>50602</v>
      </c>
      <c r="J6" s="26"/>
      <c r="K6" s="26">
        <f>INDEX(Data!$A$2:$BA$100,MATCH(K$3,Data!$A$2:$A$100,0),$V6)</f>
        <v>49254</v>
      </c>
      <c r="L6" s="26"/>
      <c r="M6" s="26">
        <f>INDEX(Data!$A$2:$BA$100,MATCH(M$3,Data!$A$2:$A$100,0),$V6)</f>
        <v>51473</v>
      </c>
      <c r="N6" s="26"/>
      <c r="O6" s="26">
        <f>INDEX(Data!$A$2:$BA$100,MATCH(O$3,Data!$A$2:$A$100,0),$V6)</f>
        <v>53558</v>
      </c>
      <c r="P6" s="26"/>
      <c r="Q6" s="26">
        <f>INDEX(Data!$A$2:$BA$100,MATCH(Q$3,Data!$A$2:$A$100,0),$V6)</f>
        <v>56581</v>
      </c>
      <c r="R6" s="26"/>
      <c r="S6" s="27">
        <f si="0" t="shared"/>
        <v>29</v>
      </c>
      <c r="V6" s="2">
        <v>4</v>
      </c>
    </row>
    <row customHeight="1" ht="11.65" r="7" spans="1:22">
      <c r="A7" s="21" t="s">
        <v>4</v>
      </c>
      <c r="B7" s="23"/>
      <c r="C7" s="23">
        <f>INDEX(Data!$A$2:$BA$100,MATCH(C$3,Data!$A$2:$A$100,0),$V7)</f>
        <v>38600</v>
      </c>
      <c r="D7" s="23"/>
      <c r="E7" s="23">
        <f>INDEX(Data!$A$2:$BA$100,MATCH(E$3,Data!$A$2:$A$100,0),$V7)</f>
        <v>39806</v>
      </c>
      <c r="F7" s="23"/>
      <c r="G7" s="23">
        <f>INDEX(Data!$A$2:$BA$100,MATCH(G$3,Data!$A$2:$A$100,0),$V7)</f>
        <v>40606</v>
      </c>
      <c r="H7" s="23"/>
      <c r="I7" s="23">
        <f>INDEX(Data!$A$2:$BA$100,MATCH(I$3,Data!$A$2:$A$100,0),$V7)</f>
        <v>39919</v>
      </c>
      <c r="J7" s="23"/>
      <c r="K7" s="23">
        <f>INDEX(Data!$A$2:$BA$100,MATCH(K$3,Data!$A$2:$A$100,0),$V7)</f>
        <v>44922</v>
      </c>
      <c r="L7" s="23"/>
      <c r="M7" s="23">
        <f>INDEX(Data!$A$2:$BA$100,MATCH(M$3,Data!$A$2:$A$100,0),$V7)</f>
        <v>42046</v>
      </c>
      <c r="N7" s="23"/>
      <c r="O7" s="23">
        <f>INDEX(Data!$A$2:$BA$100,MATCH(O$3,Data!$A$2:$A$100,0),$V7)</f>
        <v>44334</v>
      </c>
      <c r="P7" s="23"/>
      <c r="Q7" s="23">
        <f>INDEX(Data!$A$2:$BA$100,MATCH(Q$3,Data!$A$2:$A$100,0),$V7)</f>
        <v>45869</v>
      </c>
      <c r="R7" s="23"/>
      <c r="S7" s="24">
        <f si="0" t="shared"/>
        <v>49</v>
      </c>
      <c r="V7" s="2">
        <v>5</v>
      </c>
    </row>
    <row customHeight="1" ht="11.65" r="8" spans="1:22">
      <c r="A8" s="21" t="s">
        <v>5</v>
      </c>
      <c r="B8" s="23"/>
      <c r="C8" s="23">
        <f>INDEX(Data!$A$2:$BA$100,MATCH(C$3,Data!$A$2:$A$100,0),$V8)</f>
        <v>56418</v>
      </c>
      <c r="D8" s="23"/>
      <c r="E8" s="23">
        <f>INDEX(Data!$A$2:$BA$100,MATCH(E$3,Data!$A$2:$A$100,0),$V8)</f>
        <v>56074</v>
      </c>
      <c r="F8" s="23"/>
      <c r="G8" s="23">
        <f>INDEX(Data!$A$2:$BA$100,MATCH(G$3,Data!$A$2:$A$100,0),$V8)</f>
        <v>56222</v>
      </c>
      <c r="H8" s="23"/>
      <c r="I8" s="23">
        <f>INDEX(Data!$A$2:$BA$100,MATCH(I$3,Data!$A$2:$A$100,0),$V8)</f>
        <v>57528</v>
      </c>
      <c r="J8" s="23"/>
      <c r="K8" s="23">
        <f>INDEX(Data!$A$2:$BA$100,MATCH(K$3,Data!$A$2:$A$100,0),$V8)</f>
        <v>60487</v>
      </c>
      <c r="L8" s="23"/>
      <c r="M8" s="23">
        <f>INDEX(Data!$A$2:$BA$100,MATCH(M$3,Data!$A$2:$A$100,0),$V8)</f>
        <v>64483</v>
      </c>
      <c r="N8" s="23"/>
      <c r="O8" s="23">
        <f>INDEX(Data!$A$2:$BA$100,MATCH(O$3,Data!$A$2:$A$100,0),$V8)</f>
        <v>67739</v>
      </c>
      <c r="P8" s="23"/>
      <c r="Q8" s="23">
        <f>INDEX(Data!$A$2:$BA$100,MATCH(Q$3,Data!$A$2:$A$100,0),$V8)</f>
        <v>71805</v>
      </c>
      <c r="R8" s="23"/>
      <c r="S8" s="24">
        <f si="0" t="shared"/>
        <v>9</v>
      </c>
      <c r="V8" s="2">
        <v>6</v>
      </c>
    </row>
    <row customHeight="1" ht="11.65" r="9" spans="1:22">
      <c r="A9" s="25" t="s">
        <v>6</v>
      </c>
      <c r="B9" s="26"/>
      <c r="C9" s="26">
        <f>INDEX(Data!$A$2:$BA$100,MATCH(C$3,Data!$A$2:$A$100,0),$V9)</f>
        <v>59670</v>
      </c>
      <c r="D9" s="26"/>
      <c r="E9" s="26">
        <f>INDEX(Data!$A$2:$BA$100,MATCH(E$3,Data!$A$2:$A$100,0),$V9)</f>
        <v>59803</v>
      </c>
      <c r="F9" s="26"/>
      <c r="G9" s="26">
        <f>INDEX(Data!$A$2:$BA$100,MATCH(G$3,Data!$A$2:$A$100,0),$V9)</f>
        <v>60180</v>
      </c>
      <c r="H9" s="26"/>
      <c r="I9" s="26">
        <f>INDEX(Data!$A$2:$BA$100,MATCH(I$3,Data!$A$2:$A$100,0),$V9)</f>
        <v>63371</v>
      </c>
      <c r="J9" s="26"/>
      <c r="K9" s="26">
        <f>INDEX(Data!$A$2:$BA$100,MATCH(K$3,Data!$A$2:$A$100,0),$V9)</f>
        <v>60940</v>
      </c>
      <c r="L9" s="26"/>
      <c r="M9" s="26">
        <f>INDEX(Data!$A$2:$BA$100,MATCH(M$3,Data!$A$2:$A$100,0),$V9)</f>
        <v>63945</v>
      </c>
      <c r="N9" s="26"/>
      <c r="O9" s="26">
        <f>INDEX(Data!$A$2:$BA$100,MATCH(O$3,Data!$A$2:$A$100,0),$V9)</f>
        <v>65685</v>
      </c>
      <c r="P9" s="26"/>
      <c r="Q9" s="26">
        <f>INDEX(Data!$A$2:$BA$100,MATCH(Q$3,Data!$A$2:$A$100,0),$V9)</f>
        <v>69117</v>
      </c>
      <c r="R9" s="26"/>
      <c r="S9" s="27">
        <f si="0" t="shared"/>
        <v>12</v>
      </c>
      <c r="V9" s="2">
        <v>7</v>
      </c>
    </row>
    <row customHeight="1" ht="11.65" r="10" spans="1:22">
      <c r="A10" s="21" t="s">
        <v>7</v>
      </c>
      <c r="B10" s="23"/>
      <c r="C10" s="23">
        <f>INDEX(Data!$A$2:$BA$100,MATCH(C$3,Data!$A$2:$A$100,0),$V10)</f>
        <v>65958</v>
      </c>
      <c r="D10" s="23"/>
      <c r="E10" s="23">
        <f>INDEX(Data!$A$2:$BA$100,MATCH(E$3,Data!$A$2:$A$100,0),$V10)</f>
        <v>67165</v>
      </c>
      <c r="F10" s="23"/>
      <c r="G10" s="23">
        <f>INDEX(Data!$A$2:$BA$100,MATCH(G$3,Data!$A$2:$A$100,0),$V10)</f>
        <v>66844</v>
      </c>
      <c r="H10" s="23"/>
      <c r="I10" s="23">
        <f>INDEX(Data!$A$2:$BA$100,MATCH(I$3,Data!$A$2:$A$100,0),$V10)</f>
        <v>67781</v>
      </c>
      <c r="J10" s="23"/>
      <c r="K10" s="23">
        <f>INDEX(Data!$A$2:$BA$100,MATCH(K$3,Data!$A$2:$A$100,0),$V10)</f>
        <v>70161</v>
      </c>
      <c r="L10" s="23"/>
      <c r="M10" s="23">
        <f>INDEX(Data!$A$2:$BA$100,MATCH(M$3,Data!$A$2:$A$100,0),$V10)</f>
        <v>71333</v>
      </c>
      <c r="N10" s="23"/>
      <c r="O10" s="23">
        <f>INDEX(Data!$A$2:$BA$100,MATCH(O$3,Data!$A$2:$A$100,0),$V10)</f>
        <v>73433</v>
      </c>
      <c r="P10" s="23"/>
      <c r="Q10" s="23">
        <f>INDEX(Data!$A$2:$BA$100,MATCH(Q$3,Data!$A$2:$A$100,0),$V10)</f>
        <v>74168</v>
      </c>
      <c r="R10" s="23"/>
      <c r="S10" s="24">
        <f si="0" t="shared"/>
        <v>6</v>
      </c>
      <c r="V10" s="1">
        <v>8</v>
      </c>
    </row>
    <row customHeight="1" ht="11.65" r="11" spans="1:22">
      <c r="A11" s="21" t="s">
        <v>51</v>
      </c>
      <c r="B11" s="23"/>
      <c r="C11" s="28">
        <f>INDEX(Data!$A$2:$BA$100,MATCH(C$3,Data!$A$2:$A$100,0),$V11)</f>
        <v>55280</v>
      </c>
      <c r="D11" s="28"/>
      <c r="E11" s="28">
        <f>INDEX(Data!$A$2:$BA$100,MATCH(E$3,Data!$A$2:$A$100,0),$V11)</f>
        <v>56566</v>
      </c>
      <c r="F11" s="28"/>
      <c r="G11" s="23">
        <f>INDEX(Data!$A$2:$BA$100,MATCH(G$3,Data!$A$2:$A$100,0),$V11)</f>
        <v>60534</v>
      </c>
      <c r="H11" s="28"/>
      <c r="I11" s="23">
        <f>INDEX(Data!$A$2:$BA$100,MATCH(I$3,Data!$A$2:$A$100,0),$V11)</f>
        <v>60675</v>
      </c>
      <c r="J11" s="28"/>
      <c r="K11" s="23">
        <f>INDEX(Data!$A$2:$BA$100,MATCH(K$3,Data!$A$2:$A$100,0),$V11)</f>
        <v>68277</v>
      </c>
      <c r="L11" s="23"/>
      <c r="M11" s="23">
        <f>INDEX(Data!$A$2:$BA$100,MATCH(M$3,Data!$A$2:$A$100,0),$V11)</f>
        <v>61327</v>
      </c>
      <c r="N11" s="23"/>
      <c r="O11" s="23">
        <f>INDEX(Data!$A$2:$BA$100,MATCH(O$3,Data!$A$2:$A$100,0),$V11)</f>
        <v>75506</v>
      </c>
      <c r="P11" s="23"/>
      <c r="Q11" s="23">
        <f>INDEX(Data!$A$2:$BA$100,MATCH(Q$3,Data!$A$2:$A$100,0),$V11)</f>
        <v>62852</v>
      </c>
      <c r="R11" s="23"/>
      <c r="S11" s="24">
        <f si="0" t="shared"/>
        <v>18</v>
      </c>
      <c r="V11" s="2">
        <v>9</v>
      </c>
    </row>
    <row customHeight="1" ht="11.65" r="12" spans="1:22">
      <c r="A12" s="25" t="s">
        <v>8</v>
      </c>
      <c r="B12" s="26"/>
      <c r="C12" s="26">
        <f>INDEX(Data!$A$2:$BA$100,MATCH(C$3,Data!$A$2:$A$100,0),$V12)</f>
        <v>53196</v>
      </c>
      <c r="D12" s="26"/>
      <c r="E12" s="26">
        <f>INDEX(Data!$A$2:$BA$100,MATCH(E$3,Data!$A$2:$A$100,0),$V12)</f>
        <v>55420</v>
      </c>
      <c r="F12" s="26"/>
      <c r="G12" s="26">
        <f>INDEX(Data!$A$2:$BA$100,MATCH(G$3,Data!$A$2:$A$100,0),$V12)</f>
        <v>54307</v>
      </c>
      <c r="H12" s="26"/>
      <c r="I12" s="26">
        <f>INDEX(Data!$A$2:$BA$100,MATCH(I$3,Data!$A$2:$A$100,0),$V12)</f>
        <v>52219</v>
      </c>
      <c r="J12" s="26"/>
      <c r="K12" s="26">
        <f>INDEX(Data!$A$2:$BA$100,MATCH(K$3,Data!$A$2:$A$100,0),$V12)</f>
        <v>57522</v>
      </c>
      <c r="L12" s="26"/>
      <c r="M12" s="26">
        <f>INDEX(Data!$A$2:$BA$100,MATCH(M$3,Data!$A$2:$A$100,0),$V12)</f>
        <v>73115</v>
      </c>
      <c r="N12" s="26"/>
      <c r="O12" s="26">
        <f>INDEX(Data!$A$2:$BA$100,MATCH(O$3,Data!$A$2:$A$100,0),$V12)</f>
        <v>61757</v>
      </c>
      <c r="P12" s="26"/>
      <c r="Q12" s="26">
        <f>INDEX(Data!$A$2:$BA$100,MATCH(Q$3,Data!$A$2:$A$100,0),$V12)</f>
        <v>82372</v>
      </c>
      <c r="R12" s="26"/>
      <c r="S12" s="27">
        <f si="0" t="shared"/>
        <v>1</v>
      </c>
      <c r="V12" s="1">
        <v>10</v>
      </c>
    </row>
    <row customHeight="1" ht="11.65" r="13" spans="1:22">
      <c r="A13" s="21" t="s">
        <v>9</v>
      </c>
      <c r="B13" s="23"/>
      <c r="C13" s="23">
        <f>INDEX(Data!$A$2:$BA$100,MATCH(C$3,Data!$A$2:$A$100,0),$V13)</f>
        <v>45351</v>
      </c>
      <c r="D13" s="23"/>
      <c r="E13" s="23">
        <f>INDEX(Data!$A$2:$BA$100,MATCH(E$3,Data!$A$2:$A$100,0),$V13)</f>
        <v>46136</v>
      </c>
      <c r="F13" s="23"/>
      <c r="G13" s="23">
        <f>INDEX(Data!$A$2:$BA$100,MATCH(G$3,Data!$A$2:$A$100,0),$V13)</f>
        <v>46175</v>
      </c>
      <c r="H13" s="23"/>
      <c r="I13" s="23">
        <f>INDEX(Data!$A$2:$BA$100,MATCH(I$3,Data!$A$2:$A$100,0),$V13)</f>
        <v>47886</v>
      </c>
      <c r="J13" s="23"/>
      <c r="K13" s="23">
        <f>INDEX(Data!$A$2:$BA$100,MATCH(K$3,Data!$A$2:$A$100,0),$V13)</f>
        <v>46140</v>
      </c>
      <c r="L13" s="23"/>
      <c r="M13" s="23">
        <f>INDEX(Data!$A$2:$BA$100,MATCH(M$3,Data!$A$2:$A$100,0),$V13)</f>
        <v>49416</v>
      </c>
      <c r="N13" s="23"/>
      <c r="O13" s="23">
        <f>INDEX(Data!$A$2:$BA$100,MATCH(O$3,Data!$A$2:$A$100,0),$V13)</f>
        <v>50860</v>
      </c>
      <c r="P13" s="23"/>
      <c r="Q13" s="23">
        <f>INDEX(Data!$A$2:$BA$100,MATCH(Q$3,Data!$A$2:$A$100,0),$V13)</f>
        <v>52594</v>
      </c>
      <c r="R13" s="23"/>
      <c r="S13" s="24">
        <f si="0" t="shared"/>
        <v>40</v>
      </c>
      <c r="V13" s="2">
        <v>11</v>
      </c>
    </row>
    <row customHeight="1" ht="11.65" r="14" spans="1:22">
      <c r="A14" s="21" t="s">
        <v>10</v>
      </c>
      <c r="B14" s="23"/>
      <c r="C14" s="23">
        <f>INDEX(Data!$A$2:$BA$100,MATCH(C$3,Data!$A$2:$A$100,0),$V14)</f>
        <v>44992</v>
      </c>
      <c r="D14" s="28"/>
      <c r="E14" s="23">
        <f>INDEX(Data!$A$2:$BA$100,MATCH(E$3,Data!$A$2:$A$100,0),$V14)</f>
        <v>45642</v>
      </c>
      <c r="F14" s="28"/>
      <c r="G14" s="23">
        <f>INDEX(Data!$A$2:$BA$100,MATCH(G$3,Data!$A$2:$A$100,0),$V14)</f>
        <v>47171</v>
      </c>
      <c r="H14" s="23"/>
      <c r="I14" s="23">
        <f>INDEX(Data!$A$2:$BA$100,MATCH(I$3,Data!$A$2:$A$100,0),$V14)</f>
        <v>47439</v>
      </c>
      <c r="J14" s="23"/>
      <c r="K14" s="23">
        <f>INDEX(Data!$A$2:$BA$100,MATCH(K$3,Data!$A$2:$A$100,0),$V14)</f>
        <v>49555</v>
      </c>
      <c r="L14" s="23"/>
      <c r="M14" s="23">
        <f>INDEX(Data!$A$2:$BA$100,MATCH(M$3,Data!$A$2:$A$100,0),$V14)</f>
        <v>51225</v>
      </c>
      <c r="N14" s="23"/>
      <c r="O14" s="23">
        <f>INDEX(Data!$A$2:$BA$100,MATCH(O$3,Data!$A$2:$A$100,0),$V14)</f>
        <v>53559</v>
      </c>
      <c r="P14" s="23"/>
      <c r="Q14" s="23">
        <f>INDEX(Data!$A$2:$BA$100,MATCH(Q$3,Data!$A$2:$A$100,0),$V14)</f>
        <v>56183</v>
      </c>
      <c r="R14" s="23"/>
      <c r="S14" s="24">
        <f si="0" t="shared"/>
        <v>33</v>
      </c>
      <c r="V14" s="1">
        <v>12</v>
      </c>
    </row>
    <row customHeight="1" ht="11.65" r="15" spans="1:22">
      <c r="A15" s="25" t="s">
        <v>11</v>
      </c>
      <c r="B15" s="26"/>
      <c r="C15" s="26">
        <f>INDEX(Data!$A$2:$BA$100,MATCH(C$3,Data!$A$2:$A$100,0),$V15)</f>
        <v>59125</v>
      </c>
      <c r="D15" s="26"/>
      <c r="E15" s="26">
        <f>INDEX(Data!$A$2:$BA$100,MATCH(E$3,Data!$A$2:$A$100,0),$V15)</f>
        <v>59605</v>
      </c>
      <c r="F15" s="26"/>
      <c r="G15" s="26">
        <f>INDEX(Data!$A$2:$BA$100,MATCH(G$3,Data!$A$2:$A$100,0),$V15)</f>
        <v>59748</v>
      </c>
      <c r="H15" s="26"/>
      <c r="I15" s="26">
        <f>INDEX(Data!$A$2:$BA$100,MATCH(I$3,Data!$A$2:$A$100,0),$V15)</f>
        <v>61408</v>
      </c>
      <c r="J15" s="26"/>
      <c r="K15" s="26">
        <f>INDEX(Data!$A$2:$BA$100,MATCH(K$3,Data!$A$2:$A$100,0),$V15)</f>
        <v>71223</v>
      </c>
      <c r="L15" s="26"/>
      <c r="M15" s="26">
        <f>INDEX(Data!$A$2:$BA$100,MATCH(M$3,Data!$A$2:$A$100,0),$V15)</f>
        <v>73097</v>
      </c>
      <c r="N15" s="26"/>
      <c r="O15" s="26">
        <f>INDEX(Data!$A$2:$BA$100,MATCH(O$3,Data!$A$2:$A$100,0),$V15)</f>
        <v>74511</v>
      </c>
      <c r="P15" s="26"/>
      <c r="Q15" s="26">
        <f>INDEX(Data!$A$2:$BA$100,MATCH(Q$3,Data!$A$2:$A$100,0),$V15)</f>
        <v>77765</v>
      </c>
      <c r="R15" s="26"/>
      <c r="S15" s="27">
        <f si="0" t="shared"/>
        <v>4</v>
      </c>
      <c r="V15" s="2">
        <v>13</v>
      </c>
    </row>
    <row customHeight="1" ht="11.65" r="16" spans="1:22">
      <c r="A16" s="21" t="s">
        <v>12</v>
      </c>
      <c r="B16" s="23"/>
      <c r="C16" s="23">
        <f>INDEX(Data!$A$2:$BA$100,MATCH(C$3,Data!$A$2:$A$100,0),$V16)</f>
        <v>47528</v>
      </c>
      <c r="D16" s="23"/>
      <c r="E16" s="23">
        <f>INDEX(Data!$A$2:$BA$100,MATCH(E$3,Data!$A$2:$A$100,0),$V16)</f>
        <v>48348</v>
      </c>
      <c r="F16" s="23"/>
      <c r="G16" s="23">
        <f>INDEX(Data!$A$2:$BA$100,MATCH(G$3,Data!$A$2:$A$100,0),$V16)</f>
        <v>48640</v>
      </c>
      <c r="H16" s="23"/>
      <c r="I16" s="23">
        <f>INDEX(Data!$A$2:$BA$100,MATCH(I$3,Data!$A$2:$A$100,0),$V16)</f>
        <v>51767</v>
      </c>
      <c r="J16" s="23"/>
      <c r="K16" s="23">
        <f>INDEX(Data!$A$2:$BA$100,MATCH(K$3,Data!$A$2:$A$100,0),$V16)</f>
        <v>53438</v>
      </c>
      <c r="L16" s="23"/>
      <c r="M16" s="23">
        <f>INDEX(Data!$A$2:$BA$100,MATCH(M$3,Data!$A$2:$A$100,0),$V16)</f>
        <v>48311</v>
      </c>
      <c r="N16" s="23"/>
      <c r="O16" s="23">
        <f>INDEX(Data!$A$2:$BA$100,MATCH(O$3,Data!$A$2:$A$100,0),$V16)</f>
        <v>51807</v>
      </c>
      <c r="P16" s="23"/>
      <c r="Q16" s="23">
        <f>INDEX(Data!$A$2:$BA$100,MATCH(Q$3,Data!$A$2:$A$100,0),$V16)</f>
        <v>52225</v>
      </c>
      <c r="R16" s="23"/>
      <c r="S16" s="24">
        <f si="0" t="shared"/>
        <v>41</v>
      </c>
      <c r="V16" s="1">
        <v>14</v>
      </c>
    </row>
    <row customHeight="1" ht="11.65" r="17" spans="1:22">
      <c r="A17" s="21" t="s">
        <v>13</v>
      </c>
      <c r="B17" s="23"/>
      <c r="C17" s="23">
        <f>INDEX(Data!$A$2:$BA$100,MATCH(C$3,Data!$A$2:$A$100,0),$V17)</f>
        <v>52810</v>
      </c>
      <c r="D17" s="23"/>
      <c r="E17" s="23">
        <f>INDEX(Data!$A$2:$BA$100,MATCH(E$3,Data!$A$2:$A$100,0),$V17)</f>
        <v>52801</v>
      </c>
      <c r="F17" s="23"/>
      <c r="G17" s="23">
        <f>INDEX(Data!$A$2:$BA$100,MATCH(G$3,Data!$A$2:$A$100,0),$V17)</f>
        <v>52284</v>
      </c>
      <c r="H17" s="23"/>
      <c r="I17" s="23">
        <f>INDEX(Data!$A$2:$BA$100,MATCH(I$3,Data!$A$2:$A$100,0),$V17)</f>
        <v>57196</v>
      </c>
      <c r="J17" s="23"/>
      <c r="K17" s="23">
        <f>INDEX(Data!$A$2:$BA$100,MATCH(K$3,Data!$A$2:$A$100,0),$V17)</f>
        <v>54916</v>
      </c>
      <c r="L17" s="23"/>
      <c r="M17" s="23">
        <f>INDEX(Data!$A$2:$BA$100,MATCH(M$3,Data!$A$2:$A$100,0),$V17)</f>
        <v>59590</v>
      </c>
      <c r="N17" s="23"/>
      <c r="O17" s="23">
        <f>INDEX(Data!$A$2:$BA$100,MATCH(O$3,Data!$A$2:$A$100,0),$V17)</f>
        <v>60960</v>
      </c>
      <c r="P17" s="23"/>
      <c r="Q17" s="23">
        <f>INDEX(Data!$A$2:$BA$100,MATCH(Q$3,Data!$A$2:$A$100,0),$V17)</f>
        <v>62992</v>
      </c>
      <c r="R17" s="23"/>
      <c r="S17" s="24">
        <f si="0" t="shared"/>
        <v>17</v>
      </c>
      <c r="V17" s="2">
        <v>15</v>
      </c>
    </row>
    <row customHeight="1" ht="11.65" r="18" spans="1:22">
      <c r="A18" s="25" t="s">
        <v>14</v>
      </c>
      <c r="B18" s="26"/>
      <c r="C18" s="26">
        <f>INDEX(Data!$A$2:$BA$100,MATCH(C$3,Data!$A$2:$A$100,0),$V18)</f>
        <v>46156</v>
      </c>
      <c r="D18" s="26"/>
      <c r="E18" s="26">
        <f>INDEX(Data!$A$2:$BA$100,MATCH(E$3,Data!$A$2:$A$100,0),$V18)</f>
        <v>46166</v>
      </c>
      <c r="F18" s="26"/>
      <c r="G18" s="26">
        <f>INDEX(Data!$A$2:$BA$100,MATCH(G$3,Data!$A$2:$A$100,0),$V18)</f>
        <v>46707</v>
      </c>
      <c r="H18" s="26"/>
      <c r="I18" s="26">
        <f>INDEX(Data!$A$2:$BA$100,MATCH(I$3,Data!$A$2:$A$100,0),$V18)</f>
        <v>50553</v>
      </c>
      <c r="J18" s="26"/>
      <c r="K18" s="26">
        <f>INDEX(Data!$A$2:$BA$100,MATCH(K$3,Data!$A$2:$A$100,0),$V18)</f>
        <v>48060</v>
      </c>
      <c r="L18" s="26"/>
      <c r="M18" s="26">
        <f>INDEX(Data!$A$2:$BA$100,MATCH(M$3,Data!$A$2:$A$100,0),$V18)</f>
        <v>50510</v>
      </c>
      <c r="N18" s="26"/>
      <c r="O18" s="26">
        <f>INDEX(Data!$A$2:$BA$100,MATCH(O$3,Data!$A$2:$A$100,0),$V18)</f>
        <v>52314</v>
      </c>
      <c r="P18" s="26"/>
      <c r="Q18" s="26">
        <f>INDEX(Data!$A$2:$BA$100,MATCH(Q$3,Data!$A$2:$A$100,0),$V18)</f>
        <v>54181</v>
      </c>
      <c r="R18" s="26"/>
      <c r="S18" s="27">
        <f si="0" t="shared"/>
        <v>35</v>
      </c>
      <c r="V18" s="1">
        <v>16</v>
      </c>
    </row>
    <row customFormat="1" customHeight="1" ht="12.6" r="19" s="3" spans="1:22">
      <c r="A19" s="29" t="s">
        <v>50</v>
      </c>
      <c r="B19" s="30"/>
      <c r="C19" s="31">
        <f>INDEX(Data!$A$2:$BA$100,MATCH(C$3,Data!$A$2:$A$100,0),$V19)</f>
        <v>50504</v>
      </c>
      <c r="D19" s="30"/>
      <c r="E19" s="31">
        <f>INDEX(Data!$A$2:$BA$100,MATCH(E$3,Data!$A$2:$A$100,0),$V19)</f>
        <v>51322</v>
      </c>
      <c r="F19" s="30"/>
      <c r="G19" s="31">
        <f>INDEX(Data!$A$2:$BA$100,MATCH(G$3,Data!$A$2:$A$100,0),$V19)</f>
        <v>52110</v>
      </c>
      <c r="H19" s="30"/>
      <c r="I19" s="31">
        <f>INDEX(Data!$A$2:$BA$100,MATCH(I$3,Data!$A$2:$A$100,0),$V19)</f>
        <v>54855</v>
      </c>
      <c r="J19" s="30"/>
      <c r="K19" s="31">
        <f>INDEX(Data!$A$2:$BA$100,MATCH(K$3,Data!$A$2:$A$100,0),$V19)</f>
        <v>57810</v>
      </c>
      <c r="L19" s="30"/>
      <c r="M19" s="31">
        <f>INDEX(Data!$A$2:$BA$100,MATCH(M$3,Data!$A$2:$A$100,0),$V19)</f>
        <v>54843</v>
      </c>
      <c r="N19" s="30"/>
      <c r="O19" s="31">
        <f>INDEX(Data!$A$2:$BA$100,MATCH(O$3,Data!$A$2:$A$100,0),$V19)</f>
        <v>56247</v>
      </c>
      <c r="P19" s="30"/>
      <c r="Q19" s="31">
        <f>INDEX(Data!$A$2:$BA$100,MATCH(Q$3,Data!$A$2:$A$100,0),$V19)</f>
        <v>58570</v>
      </c>
      <c r="R19" s="30"/>
      <c r="S19" s="32">
        <f si="0" t="shared"/>
        <v>26</v>
      </c>
      <c r="V19" s="2">
        <v>17</v>
      </c>
    </row>
    <row customHeight="1" ht="11.65" r="20" spans="1:22">
      <c r="A20" s="21" t="s">
        <v>15</v>
      </c>
      <c r="B20" s="23"/>
      <c r="C20" s="23">
        <f>INDEX(Data!$A$2:$BA$100,MATCH(C$3,Data!$A$2:$A$100,0),$V20)</f>
        <v>46722</v>
      </c>
      <c r="D20" s="33"/>
      <c r="E20" s="23">
        <f>INDEX(Data!$A$2:$BA$100,MATCH(E$3,Data!$A$2:$A$100,0),$V20)</f>
        <v>46847</v>
      </c>
      <c r="F20" s="33"/>
      <c r="G20" s="23">
        <f>INDEX(Data!$A$2:$BA$100,MATCH(G$3,Data!$A$2:$A$100,0),$V20)</f>
        <v>48538</v>
      </c>
      <c r="H20" s="23"/>
      <c r="I20" s="23">
        <f>INDEX(Data!$A$2:$BA$100,MATCH(I$3,Data!$A$2:$A$100,0),$V20)</f>
        <v>51485</v>
      </c>
      <c r="J20" s="23"/>
      <c r="K20" s="23">
        <f>INDEX(Data!$A$2:$BA$100,MATCH(K$3,Data!$A$2:$A$100,0),$V20)</f>
        <v>53444</v>
      </c>
      <c r="L20" s="23"/>
      <c r="M20" s="23">
        <f>INDEX(Data!$A$2:$BA$100,MATCH(M$3,Data!$A$2:$A$100,0),$V20)</f>
        <v>53802</v>
      </c>
      <c r="N20" s="23"/>
      <c r="O20" s="23">
        <f>INDEX(Data!$A$2:$BA$100,MATCH(O$3,Data!$A$2:$A$100,0),$V20)</f>
        <v>54935</v>
      </c>
      <c r="P20" s="23"/>
      <c r="Q20" s="23">
        <f>INDEX(Data!$A$2:$BA$100,MATCH(Q$3,Data!$A$2:$A$100,0),$V20)</f>
        <v>56422</v>
      </c>
      <c r="R20" s="23"/>
      <c r="S20" s="24">
        <f si="0" t="shared"/>
        <v>31</v>
      </c>
      <c r="V20" s="1">
        <v>18</v>
      </c>
    </row>
    <row customHeight="1" ht="11.65" r="21" spans="1:22">
      <c r="A21" s="25" t="s">
        <v>16</v>
      </c>
      <c r="B21" s="26"/>
      <c r="C21" s="26">
        <f>INDEX(Data!$A$2:$BA$100,MATCH(C$3,Data!$A$2:$A$100,0),$V21)</f>
        <v>42091</v>
      </c>
      <c r="D21" s="26"/>
      <c r="E21" s="26">
        <f>INDEX(Data!$A$2:$BA$100,MATCH(E$3,Data!$A$2:$A$100,0),$V21)</f>
        <v>42331</v>
      </c>
      <c r="F21" s="26"/>
      <c r="G21" s="26">
        <f>INDEX(Data!$A$2:$BA$100,MATCH(G$3,Data!$A$2:$A$100,0),$V21)</f>
        <v>41687</v>
      </c>
      <c r="H21" s="26"/>
      <c r="I21" s="26">
        <f>INDEX(Data!$A$2:$BA$100,MATCH(I$3,Data!$A$2:$A$100,0),$V21)</f>
        <v>42158</v>
      </c>
      <c r="J21" s="26"/>
      <c r="K21" s="26">
        <f>INDEX(Data!$A$2:$BA$100,MATCH(K$3,Data!$A$2:$A$100,0),$V21)</f>
        <v>42786</v>
      </c>
      <c r="L21" s="26"/>
      <c r="M21" s="26">
        <f>INDEX(Data!$A$2:$BA$100,MATCH(M$3,Data!$A$2:$A$100,0),$V21)</f>
        <v>45178</v>
      </c>
      <c r="N21" s="26"/>
      <c r="O21" s="26">
        <f>INDEX(Data!$A$2:$BA$100,MATCH(O$3,Data!$A$2:$A$100,0),$V21)</f>
        <v>46659</v>
      </c>
      <c r="P21" s="26"/>
      <c r="Q21" s="26">
        <f>INDEX(Data!$A$2:$BA$100,MATCH(Q$3,Data!$A$2:$A$100,0),$V21)</f>
        <v>48375</v>
      </c>
      <c r="R21" s="26"/>
      <c r="S21" s="27">
        <f si="0" t="shared"/>
        <v>45</v>
      </c>
      <c r="V21" s="2">
        <v>19</v>
      </c>
    </row>
    <row customHeight="1" ht="11.65" r="22" spans="1:22">
      <c r="A22" s="21" t="s">
        <v>17</v>
      </c>
      <c r="B22" s="23"/>
      <c r="C22" s="23">
        <f>INDEX(Data!$A$2:$BA$100,MATCH(C$3,Data!$A$2:$A$100,0),$V22)</f>
        <v>41896</v>
      </c>
      <c r="D22" s="23"/>
      <c r="E22" s="23">
        <f>INDEX(Data!$A$2:$BA$100,MATCH(E$3,Data!$A$2:$A$100,0),$V22)</f>
        <v>42946</v>
      </c>
      <c r="F22" s="23"/>
      <c r="G22" s="23">
        <f>INDEX(Data!$A$2:$BA$100,MATCH(G$3,Data!$A$2:$A$100,0),$V22)</f>
        <v>40660</v>
      </c>
      <c r="H22" s="23"/>
      <c r="I22" s="23">
        <f>INDEX(Data!$A$2:$BA$100,MATCH(I$3,Data!$A$2:$A$100,0),$V22)</f>
        <v>39622</v>
      </c>
      <c r="J22" s="23"/>
      <c r="K22" s="23">
        <f>INDEX(Data!$A$2:$BA$100,MATCH(K$3,Data!$A$2:$A$100,0),$V22)</f>
        <v>42406</v>
      </c>
      <c r="L22" s="23"/>
      <c r="M22" s="23">
        <f>INDEX(Data!$A$2:$BA$100,MATCH(M$3,Data!$A$2:$A$100,0),$V22)</f>
        <v>45829</v>
      </c>
      <c r="N22" s="23"/>
      <c r="O22" s="23">
        <f>INDEX(Data!$A$2:$BA$100,MATCH(O$3,Data!$A$2:$A$100,0),$V22)</f>
        <v>45146</v>
      </c>
      <c r="P22" s="23"/>
      <c r="Q22" s="23">
        <f>INDEX(Data!$A$2:$BA$100,MATCH(Q$3,Data!$A$2:$A$100,0),$V22)</f>
        <v>46145</v>
      </c>
      <c r="R22" s="23"/>
      <c r="S22" s="24">
        <f si="0" t="shared"/>
        <v>48</v>
      </c>
      <c r="V22" s="1">
        <v>20</v>
      </c>
    </row>
    <row customHeight="1" ht="11.65" r="23" spans="1:22">
      <c r="A23" s="21" t="s">
        <v>18</v>
      </c>
      <c r="B23" s="23"/>
      <c r="C23" s="23">
        <f>INDEX(Data!$A$2:$BA$100,MATCH(C$3,Data!$A$2:$A$100,0),$V23)</f>
        <v>48082</v>
      </c>
      <c r="D23" s="23"/>
      <c r="E23" s="23">
        <f>INDEX(Data!$A$2:$BA$100,MATCH(E$3,Data!$A$2:$A$100,0),$V23)</f>
        <v>49648</v>
      </c>
      <c r="F23" s="23"/>
      <c r="G23" s="23">
        <f>INDEX(Data!$A$2:$BA$100,MATCH(G$3,Data!$A$2:$A$100,0),$V23)</f>
        <v>50121</v>
      </c>
      <c r="H23" s="23"/>
      <c r="I23" s="23">
        <f>INDEX(Data!$A$2:$BA$100,MATCH(I$3,Data!$A$2:$A$100,0),$V23)</f>
        <v>50121</v>
      </c>
      <c r="J23" s="23"/>
      <c r="K23" s="23">
        <f>INDEX(Data!$A$2:$BA$100,MATCH(K$3,Data!$A$2:$A$100,0),$V23)</f>
        <v>51710</v>
      </c>
      <c r="L23" s="23"/>
      <c r="M23" s="23">
        <f>INDEX(Data!$A$2:$BA$100,MATCH(M$3,Data!$A$2:$A$100,0),$V23)</f>
        <v>51419</v>
      </c>
      <c r="N23" s="23"/>
      <c r="O23" s="23">
        <f>INDEX(Data!$A$2:$BA$100,MATCH(O$3,Data!$A$2:$A$100,0),$V23)</f>
        <v>53079</v>
      </c>
      <c r="P23" s="23"/>
      <c r="Q23" s="23">
        <f>INDEX(Data!$A$2:$BA$100,MATCH(Q$3,Data!$A$2:$A$100,0),$V23)</f>
        <v>56277</v>
      </c>
      <c r="R23" s="23"/>
      <c r="S23" s="24">
        <f si="0" t="shared"/>
        <v>32</v>
      </c>
      <c r="V23" s="2">
        <v>21</v>
      </c>
    </row>
    <row customHeight="1" ht="11.65" r="24" spans="1:22">
      <c r="A24" s="25" t="s">
        <v>19</v>
      </c>
      <c r="B24" s="26"/>
      <c r="C24" s="26">
        <f>INDEX(Data!$A$2:$BA$100,MATCH(C$3,Data!$A$2:$A$100,0),$V24)</f>
        <v>64596</v>
      </c>
      <c r="D24" s="26"/>
      <c r="E24" s="26">
        <f>INDEX(Data!$A$2:$BA$100,MATCH(E$3,Data!$A$2:$A$100,0),$V24)</f>
        <v>67469</v>
      </c>
      <c r="F24" s="26"/>
      <c r="G24" s="26">
        <f>INDEX(Data!$A$2:$BA$100,MATCH(G$3,Data!$A$2:$A$100,0),$V24)</f>
        <v>69920</v>
      </c>
      <c r="H24" s="26"/>
      <c r="I24" s="26">
        <f>INDEX(Data!$A$2:$BA$100,MATCH(I$3,Data!$A$2:$A$100,0),$V24)</f>
        <v>65262</v>
      </c>
      <c r="J24" s="26"/>
      <c r="K24" s="26">
        <f>INDEX(Data!$A$2:$BA$100,MATCH(K$3,Data!$A$2:$A$100,0),$V24)</f>
        <v>76165</v>
      </c>
      <c r="L24" s="26"/>
      <c r="M24" s="26">
        <f>INDEX(Data!$A$2:$BA$100,MATCH(M$3,Data!$A$2:$A$100,0),$V24)</f>
        <v>75784</v>
      </c>
      <c r="N24" s="26"/>
      <c r="O24" s="26">
        <f>INDEX(Data!$A$2:$BA$100,MATCH(O$3,Data!$A$2:$A$100,0),$V24)</f>
        <v>78945</v>
      </c>
      <c r="P24" s="26"/>
      <c r="Q24" s="26">
        <f>INDEX(Data!$A$2:$BA$100,MATCH(Q$3,Data!$A$2:$A$100,0),$V24)</f>
        <v>80776</v>
      </c>
      <c r="R24" s="26"/>
      <c r="S24" s="27">
        <f si="0" t="shared"/>
        <v>2</v>
      </c>
      <c r="V24" s="1">
        <v>22</v>
      </c>
    </row>
    <row customHeight="1" ht="11.65" r="25" spans="1:22">
      <c r="A25" s="21" t="s">
        <v>20</v>
      </c>
      <c r="B25" s="23"/>
      <c r="C25" s="23">
        <f>INDEX(Data!$A$2:$BA$100,MATCH(C$3,Data!$A$2:$A$100,0),$V25)</f>
        <v>60923</v>
      </c>
      <c r="D25" s="23"/>
      <c r="E25" s="23">
        <f>INDEX(Data!$A$2:$BA$100,MATCH(E$3,Data!$A$2:$A$100,0),$V25)</f>
        <v>62809</v>
      </c>
      <c r="F25" s="23"/>
      <c r="G25" s="23">
        <f>INDEX(Data!$A$2:$BA$100,MATCH(G$3,Data!$A$2:$A$100,0),$V25)</f>
        <v>64153</v>
      </c>
      <c r="H25" s="23"/>
      <c r="I25" s="23">
        <f>INDEX(Data!$A$2:$BA$100,MATCH(I$3,Data!$A$2:$A$100,0),$V25)</f>
        <v>62963</v>
      </c>
      <c r="J25" s="23"/>
      <c r="K25" s="23">
        <f>INDEX(Data!$A$2:$BA$100,MATCH(K$3,Data!$A$2:$A$100,0),$V25)</f>
        <v>63151</v>
      </c>
      <c r="L25" s="23"/>
      <c r="M25" s="23">
        <f>INDEX(Data!$A$2:$BA$100,MATCH(M$3,Data!$A$2:$A$100,0),$V25)</f>
        <v>70659</v>
      </c>
      <c r="N25" s="23"/>
      <c r="O25" s="23">
        <f>INDEX(Data!$A$2:$BA$100,MATCH(O$3,Data!$A$2:$A$100,0),$V25)</f>
        <v>75297</v>
      </c>
      <c r="P25" s="23"/>
      <c r="Q25" s="23">
        <f>INDEX(Data!$A$2:$BA$100,MATCH(Q$3,Data!$A$2:$A$100,0),$V25)</f>
        <v>77385</v>
      </c>
      <c r="R25" s="23"/>
      <c r="S25" s="24">
        <f si="0" t="shared"/>
        <v>5</v>
      </c>
      <c r="V25" s="2">
        <v>23</v>
      </c>
    </row>
    <row customHeight="1" ht="11.65" r="26" spans="1:22">
      <c r="A26" s="21" t="s">
        <v>21</v>
      </c>
      <c r="B26" s="23"/>
      <c r="C26" s="23">
        <f>INDEX(Data!$A$2:$BA$100,MATCH(C$3,Data!$A$2:$A$100,0),$V26)</f>
        <v>47871</v>
      </c>
      <c r="D26" s="23"/>
      <c r="E26" s="23">
        <f>INDEX(Data!$A$2:$BA$100,MATCH(E$3,Data!$A$2:$A$100,0),$V26)</f>
        <v>48281</v>
      </c>
      <c r="F26" s="23"/>
      <c r="G26" s="23">
        <f>INDEX(Data!$A$2:$BA$100,MATCH(G$3,Data!$A$2:$A$100,0),$V26)</f>
        <v>49549</v>
      </c>
      <c r="H26" s="23"/>
      <c r="I26" s="23">
        <f>INDEX(Data!$A$2:$BA$100,MATCH(I$3,Data!$A$2:$A$100,0),$V26)</f>
        <v>48801</v>
      </c>
      <c r="J26" s="23"/>
      <c r="K26" s="23">
        <f>INDEX(Data!$A$2:$BA$100,MATCH(K$3,Data!$A$2:$A$100,0),$V26)</f>
        <v>52005</v>
      </c>
      <c r="L26" s="23"/>
      <c r="M26" s="23">
        <f>INDEX(Data!$A$2:$BA$100,MATCH(M$3,Data!$A$2:$A$100,0),$V26)</f>
        <v>51063</v>
      </c>
      <c r="N26" s="23"/>
      <c r="O26" s="23">
        <f>INDEX(Data!$A$2:$BA$100,MATCH(O$3,Data!$A$2:$A$100,0),$V26)</f>
        <v>52492</v>
      </c>
      <c r="P26" s="23"/>
      <c r="Q26" s="23">
        <f>INDEX(Data!$A$2:$BA$100,MATCH(Q$3,Data!$A$2:$A$100,0),$V26)</f>
        <v>54909</v>
      </c>
      <c r="R26" s="23"/>
      <c r="S26" s="24">
        <f si="0" t="shared"/>
        <v>34</v>
      </c>
      <c r="V26" s="1">
        <v>24</v>
      </c>
    </row>
    <row customHeight="1" ht="11.65" r="27" spans="1:22">
      <c r="A27" s="25" t="s">
        <v>22</v>
      </c>
      <c r="B27" s="26"/>
      <c r="C27" s="26">
        <f>INDEX(Data!$A$2:$BA$100,MATCH(C$3,Data!$A$2:$A$100,0),$V27)</f>
        <v>55063</v>
      </c>
      <c r="D27" s="26"/>
      <c r="E27" s="26">
        <f>INDEX(Data!$A$2:$BA$100,MATCH(E$3,Data!$A$2:$A$100,0),$V27)</f>
        <v>56869</v>
      </c>
      <c r="F27" s="26"/>
      <c r="G27" s="26">
        <f>INDEX(Data!$A$2:$BA$100,MATCH(G$3,Data!$A$2:$A$100,0),$V27)</f>
        <v>58641</v>
      </c>
      <c r="H27" s="26"/>
      <c r="I27" s="26">
        <f>INDEX(Data!$A$2:$BA$100,MATCH(I$3,Data!$A$2:$A$100,0),$V27)</f>
        <v>60907</v>
      </c>
      <c r="J27" s="26"/>
      <c r="K27" s="26">
        <f>INDEX(Data!$A$2:$BA$100,MATCH(K$3,Data!$A$2:$A$100,0),$V27)</f>
        <v>67244</v>
      </c>
      <c r="L27" s="26"/>
      <c r="M27" s="26">
        <f>INDEX(Data!$A$2:$BA$100,MATCH(M$3,Data!$A$2:$A$100,0),$V27)</f>
        <v>63459</v>
      </c>
      <c r="N27" s="26"/>
      <c r="O27" s="26">
        <f>INDEX(Data!$A$2:$BA$100,MATCH(O$3,Data!$A$2:$A$100,0),$V27)</f>
        <v>65599</v>
      </c>
      <c r="P27" s="26"/>
      <c r="Q27" s="26">
        <f>INDEX(Data!$A$2:$BA$100,MATCH(Q$3,Data!$A$2:$A$100,0),$V27)</f>
        <v>68388</v>
      </c>
      <c r="R27" s="26"/>
      <c r="S27" s="27">
        <f si="0" t="shared"/>
        <v>13</v>
      </c>
      <c r="V27" s="2">
        <v>25</v>
      </c>
    </row>
    <row customHeight="1" ht="11.65" r="28" spans="1:22">
      <c r="A28" s="21" t="s">
        <v>23</v>
      </c>
      <c r="B28" s="23"/>
      <c r="C28" s="23">
        <f>INDEX(Data!$A$2:$BA$100,MATCH(C$3,Data!$A$2:$A$100,0),$V28)</f>
        <v>36850</v>
      </c>
      <c r="D28" s="23"/>
      <c r="E28" s="23">
        <f>INDEX(Data!$A$2:$BA$100,MATCH(E$3,Data!$A$2:$A$100,0),$V28)</f>
        <v>39078</v>
      </c>
      <c r="F28" s="23"/>
      <c r="G28" s="23">
        <f>INDEX(Data!$A$2:$BA$100,MATCH(G$3,Data!$A$2:$A$100,0),$V28)</f>
        <v>39592</v>
      </c>
      <c r="H28" s="23"/>
      <c r="I28" s="23">
        <f>INDEX(Data!$A$2:$BA$100,MATCH(I$3,Data!$A$2:$A$100,0),$V28)</f>
        <v>40850</v>
      </c>
      <c r="J28" s="23"/>
      <c r="K28" s="23">
        <f>INDEX(Data!$A$2:$BA$100,MATCH(K$3,Data!$A$2:$A$100,0),$V28)</f>
        <v>35521</v>
      </c>
      <c r="L28" s="23"/>
      <c r="M28" s="23">
        <f>INDEX(Data!$A$2:$BA$100,MATCH(M$3,Data!$A$2:$A$100,0),$V28)</f>
        <v>40630</v>
      </c>
      <c r="N28" s="23"/>
      <c r="O28" s="23">
        <f>INDEX(Data!$A$2:$BA$100,MATCH(O$3,Data!$A$2:$A$100,0),$V28)</f>
        <v>41754</v>
      </c>
      <c r="P28" s="23"/>
      <c r="Q28" s="23">
        <f>INDEX(Data!$A$2:$BA$100,MATCH(Q$3,Data!$A$2:$A$100,0),$V28)</f>
        <v>43529</v>
      </c>
      <c r="R28" s="23"/>
      <c r="S28" s="24">
        <f si="0" t="shared"/>
        <v>50</v>
      </c>
      <c r="V28" s="1">
        <v>26</v>
      </c>
    </row>
    <row customHeight="1" ht="11.65" r="29" spans="1:22">
      <c r="A29" s="21" t="s">
        <v>24</v>
      </c>
      <c r="B29" s="23"/>
      <c r="C29" s="23">
        <f>INDEX(Data!$A$2:$BA$100,MATCH(C$3,Data!$A$2:$A$100,0),$V29)</f>
        <v>47459</v>
      </c>
      <c r="D29" s="23"/>
      <c r="E29" s="23">
        <f>INDEX(Data!$A$2:$BA$100,MATCH(E$3,Data!$A$2:$A$100,0),$V29)</f>
        <v>48058</v>
      </c>
      <c r="F29" s="23"/>
      <c r="G29" s="23">
        <f>INDEX(Data!$A$2:$BA$100,MATCH(G$3,Data!$A$2:$A$100,0),$V29)</f>
        <v>48248</v>
      </c>
      <c r="H29" s="23"/>
      <c r="I29" s="23">
        <f>INDEX(Data!$A$2:$BA$100,MATCH(I$3,Data!$A$2:$A$100,0),$V29)</f>
        <v>50311</v>
      </c>
      <c r="J29" s="23"/>
      <c r="K29" s="23">
        <f>INDEX(Data!$A$2:$BA$100,MATCH(K$3,Data!$A$2:$A$100,0),$V29)</f>
        <v>56630</v>
      </c>
      <c r="L29" s="23"/>
      <c r="M29" s="23">
        <f>INDEX(Data!$A$2:$BA$100,MATCH(M$3,Data!$A$2:$A$100,0),$V29)</f>
        <v>50200</v>
      </c>
      <c r="N29" s="23"/>
      <c r="O29" s="23">
        <f>INDEX(Data!$A$2:$BA$100,MATCH(O$3,Data!$A$2:$A$100,0),$V29)</f>
        <v>51746</v>
      </c>
      <c r="P29" s="23"/>
      <c r="Q29" s="23">
        <f>INDEX(Data!$A$2:$BA$100,MATCH(Q$3,Data!$A$2:$A$100,0),$V29)</f>
        <v>53578</v>
      </c>
      <c r="R29" s="23"/>
      <c r="S29" s="24">
        <f si="0" t="shared"/>
        <v>37</v>
      </c>
      <c r="V29" s="2">
        <v>27</v>
      </c>
    </row>
    <row customHeight="1" ht="11.65" r="30" spans="1:22">
      <c r="A30" s="25" t="s">
        <v>25</v>
      </c>
      <c r="B30" s="26"/>
      <c r="C30" s="26">
        <f>INDEX(Data!$A$2:$BA$100,MATCH(C$3,Data!$A$2:$A$100,0),$V30)</f>
        <v>42005</v>
      </c>
      <c r="D30" s="26"/>
      <c r="E30" s="26">
        <f>INDEX(Data!$A$2:$BA$100,MATCH(E$3,Data!$A$2:$A$100,0),$V30)</f>
        <v>41753</v>
      </c>
      <c r="F30" s="26"/>
      <c r="G30" s="26">
        <f>INDEX(Data!$A$2:$BA$100,MATCH(G$3,Data!$A$2:$A$100,0),$V30)</f>
        <v>43226</v>
      </c>
      <c r="H30" s="26"/>
      <c r="I30" s="26">
        <f>INDEX(Data!$A$2:$BA$100,MATCH(I$3,Data!$A$2:$A$100,0),$V30)</f>
        <v>44132</v>
      </c>
      <c r="J30" s="26"/>
      <c r="K30" s="26">
        <f>INDEX(Data!$A$2:$BA$100,MATCH(K$3,Data!$A$2:$A$100,0),$V30)</f>
        <v>51102</v>
      </c>
      <c r="L30" s="26"/>
      <c r="M30" s="26">
        <f>INDEX(Data!$A$2:$BA$100,MATCH(M$3,Data!$A$2:$A$100,0),$V30)</f>
        <v>49650</v>
      </c>
      <c r="N30" s="26"/>
      <c r="O30" s="26">
        <f>INDEX(Data!$A$2:$BA$100,MATCH(O$3,Data!$A$2:$A$100,0),$V30)</f>
        <v>50027</v>
      </c>
      <c r="P30" s="26"/>
      <c r="Q30" s="26">
        <f>INDEX(Data!$A$2:$BA$100,MATCH(Q$3,Data!$A$2:$A$100,0),$V30)</f>
        <v>53386</v>
      </c>
      <c r="R30" s="26"/>
      <c r="S30" s="27">
        <f si="0" t="shared"/>
        <v>38</v>
      </c>
      <c r="V30" s="1">
        <v>28</v>
      </c>
    </row>
    <row customHeight="1" ht="11.65" r="31" spans="1:22">
      <c r="A31" s="21" t="s">
        <v>26</v>
      </c>
      <c r="B31" s="23"/>
      <c r="C31" s="23">
        <f>INDEX(Data!$A$2:$BA$100,MATCH(C$3,Data!$A$2:$A$100,0),$V31)</f>
        <v>51504</v>
      </c>
      <c r="D31" s="23"/>
      <c r="E31" s="23">
        <f>INDEX(Data!$A$2:$BA$100,MATCH(E$3,Data!$A$2:$A$100,0),$V31)</f>
        <v>53927</v>
      </c>
      <c r="F31" s="23"/>
      <c r="G31" s="23">
        <f>INDEX(Data!$A$2:$BA$100,MATCH(G$3,Data!$A$2:$A$100,0),$V31)</f>
        <v>54755</v>
      </c>
      <c r="H31" s="23"/>
      <c r="I31" s="23">
        <f>INDEX(Data!$A$2:$BA$100,MATCH(I$3,Data!$A$2:$A$100,0),$V31)</f>
        <v>53774</v>
      </c>
      <c r="J31" s="23"/>
      <c r="K31" s="23">
        <f>INDEX(Data!$A$2:$BA$100,MATCH(K$3,Data!$A$2:$A$100,0),$V31)</f>
        <v>56870</v>
      </c>
      <c r="L31" s="23"/>
      <c r="M31" s="23">
        <f>INDEX(Data!$A$2:$BA$100,MATCH(M$3,Data!$A$2:$A$100,0),$V31)</f>
        <v>55073</v>
      </c>
      <c r="N31" s="23"/>
      <c r="O31" s="23">
        <f>INDEX(Data!$A$2:$BA$100,MATCH(O$3,Data!$A$2:$A$100,0),$V31)</f>
        <v>56927</v>
      </c>
      <c r="P31" s="23"/>
      <c r="Q31" s="23">
        <f>INDEX(Data!$A$2:$BA$100,MATCH(Q$3,Data!$A$2:$A$100,0),$V31)</f>
        <v>59970</v>
      </c>
      <c r="R31" s="23"/>
      <c r="S31" s="24">
        <f si="0" t="shared"/>
        <v>22</v>
      </c>
      <c r="V31" s="2">
        <v>29</v>
      </c>
    </row>
    <row customHeight="1" ht="11.65" r="32" spans="1:22">
      <c r="A32" s="21" t="s">
        <v>27</v>
      </c>
      <c r="B32" s="23"/>
      <c r="C32" s="23">
        <f>INDEX(Data!$A$2:$BA$100,MATCH(C$3,Data!$A$2:$A$100,0),$V32)</f>
        <v>53082</v>
      </c>
      <c r="D32" s="23"/>
      <c r="E32" s="23">
        <f>INDEX(Data!$A$2:$BA$100,MATCH(E$3,Data!$A$2:$A$100,0),$V32)</f>
        <v>51263</v>
      </c>
      <c r="F32" s="23"/>
      <c r="G32" s="23">
        <f>INDEX(Data!$A$2:$BA$100,MATCH(G$3,Data!$A$2:$A$100,0),$V32)</f>
        <v>49759</v>
      </c>
      <c r="H32" s="23"/>
      <c r="I32" s="23">
        <f>INDEX(Data!$A$2:$BA$100,MATCH(I$3,Data!$A$2:$A$100,0),$V32)</f>
        <v>45369</v>
      </c>
      <c r="J32" s="23"/>
      <c r="K32" s="23">
        <f>INDEX(Data!$A$2:$BA$100,MATCH(K$3,Data!$A$2:$A$100,0),$V32)</f>
        <v>49875</v>
      </c>
      <c r="L32" s="23"/>
      <c r="M32" s="23">
        <f>INDEX(Data!$A$2:$BA$100,MATCH(M$3,Data!$A$2:$A$100,0),$V32)</f>
        <v>52544</v>
      </c>
      <c r="N32" s="23"/>
      <c r="O32" s="23">
        <f>INDEX(Data!$A$2:$BA$100,MATCH(O$3,Data!$A$2:$A$100,0),$V32)</f>
        <v>55180</v>
      </c>
      <c r="P32" s="23"/>
      <c r="Q32" s="23">
        <f>INDEX(Data!$A$2:$BA$100,MATCH(Q$3,Data!$A$2:$A$100,0),$V32)</f>
        <v>58003</v>
      </c>
      <c r="R32" s="23"/>
      <c r="S32" s="24">
        <f si="0" t="shared"/>
        <v>27</v>
      </c>
      <c r="V32" s="1">
        <v>30</v>
      </c>
    </row>
    <row customHeight="1" ht="11.65" r="33" spans="1:22">
      <c r="A33" s="25" t="s">
        <v>28</v>
      </c>
      <c r="B33" s="26"/>
      <c r="C33" s="26">
        <f>INDEX(Data!$A$2:$BA$100,MATCH(C$3,Data!$A$2:$A$100,0),$V33)</f>
        <v>66303</v>
      </c>
      <c r="D33" s="26"/>
      <c r="E33" s="26">
        <f>INDEX(Data!$A$2:$BA$100,MATCH(E$3,Data!$A$2:$A$100,0),$V33)</f>
        <v>67287</v>
      </c>
      <c r="F33" s="26"/>
      <c r="G33" s="26">
        <f>INDEX(Data!$A$2:$BA$100,MATCH(G$3,Data!$A$2:$A$100,0),$V33)</f>
        <v>68415</v>
      </c>
      <c r="H33" s="26"/>
      <c r="I33" s="26">
        <f>INDEX(Data!$A$2:$BA$100,MATCH(I$3,Data!$A$2:$A$100,0),$V33)</f>
        <v>71322</v>
      </c>
      <c r="J33" s="26"/>
      <c r="K33" s="26">
        <f>INDEX(Data!$A$2:$BA$100,MATCH(K$3,Data!$A$2:$A$100,0),$V33)</f>
        <v>73397</v>
      </c>
      <c r="L33" s="26"/>
      <c r="M33" s="26">
        <f>INDEX(Data!$A$2:$BA$100,MATCH(M$3,Data!$A$2:$A$100,0),$V33)</f>
        <v>70003</v>
      </c>
      <c r="N33" s="26"/>
      <c r="O33" s="26">
        <f>INDEX(Data!$A$2:$BA$100,MATCH(O$3,Data!$A$2:$A$100,0),$V33)</f>
        <v>70936</v>
      </c>
      <c r="P33" s="26"/>
      <c r="Q33" s="26">
        <f>INDEX(Data!$A$2:$BA$100,MATCH(Q$3,Data!$A$2:$A$100,0),$V33)</f>
        <v>73381</v>
      </c>
      <c r="R33" s="26"/>
      <c r="S33" s="27">
        <f si="0" t="shared"/>
        <v>7</v>
      </c>
      <c r="V33" s="2">
        <v>31</v>
      </c>
    </row>
    <row customHeight="1" ht="11.65" r="34" spans="1:22">
      <c r="A34" s="21" t="s">
        <v>29</v>
      </c>
      <c r="B34" s="23"/>
      <c r="C34" s="23">
        <f>INDEX(Data!$A$2:$BA$100,MATCH(C$3,Data!$A$2:$A$100,0),$V34)</f>
        <v>65173</v>
      </c>
      <c r="D34" s="23"/>
      <c r="E34" s="23">
        <f>INDEX(Data!$A$2:$BA$100,MATCH(E$3,Data!$A$2:$A$100,0),$V34)</f>
        <v>65072</v>
      </c>
      <c r="F34" s="23"/>
      <c r="G34" s="23">
        <f>INDEX(Data!$A$2:$BA$100,MATCH(G$3,Data!$A$2:$A$100,0),$V34)</f>
        <v>65548</v>
      </c>
      <c r="H34" s="23"/>
      <c r="I34" s="23">
        <f>INDEX(Data!$A$2:$BA$100,MATCH(I$3,Data!$A$2:$A$100,0),$V34)</f>
        <v>61782</v>
      </c>
      <c r="J34" s="23"/>
      <c r="K34" s="23">
        <f>INDEX(Data!$A$2:$BA$100,MATCH(K$3,Data!$A$2:$A$100,0),$V34)</f>
        <v>65243</v>
      </c>
      <c r="L34" s="23"/>
      <c r="M34" s="23">
        <f>INDEX(Data!$A$2:$BA$100,MATCH(M$3,Data!$A$2:$A$100,0),$V34)</f>
        <v>72337</v>
      </c>
      <c r="N34" s="23"/>
      <c r="O34" s="23">
        <f>INDEX(Data!$A$2:$BA$100,MATCH(O$3,Data!$A$2:$A$100,0),$V34)</f>
        <v>76126</v>
      </c>
      <c r="P34" s="23"/>
      <c r="Q34" s="23">
        <f>INDEX(Data!$A$2:$BA$100,MATCH(Q$3,Data!$A$2:$A$100,0),$V34)</f>
        <v>80088</v>
      </c>
      <c r="R34" s="23"/>
      <c r="S34" s="24">
        <f si="0" t="shared"/>
        <v>3</v>
      </c>
      <c r="V34" s="1">
        <v>32</v>
      </c>
    </row>
    <row customHeight="1" ht="11.65" r="35" spans="1:22">
      <c r="A35" s="21" t="s">
        <v>30</v>
      </c>
      <c r="B35" s="23"/>
      <c r="C35" s="23">
        <f>INDEX(Data!$A$2:$BA$100,MATCH(C$3,Data!$A$2:$A$100,0),$V35)</f>
        <v>43998</v>
      </c>
      <c r="D35" s="23"/>
      <c r="E35" s="23">
        <f>INDEX(Data!$A$2:$BA$100,MATCH(E$3,Data!$A$2:$A$100,0),$V35)</f>
        <v>44732</v>
      </c>
      <c r="F35" s="23"/>
      <c r="G35" s="23">
        <f>INDEX(Data!$A$2:$BA$100,MATCH(G$3,Data!$A$2:$A$100,0),$V35)</f>
        <v>44605</v>
      </c>
      <c r="H35" s="23"/>
      <c r="I35" s="23">
        <f>INDEX(Data!$A$2:$BA$100,MATCH(I$3,Data!$A$2:$A$100,0),$V35)</f>
        <v>42127</v>
      </c>
      <c r="J35" s="23"/>
      <c r="K35" s="23">
        <f>INDEX(Data!$A$2:$BA$100,MATCH(K$3,Data!$A$2:$A$100,0),$V35)</f>
        <v>46686</v>
      </c>
      <c r="L35" s="23"/>
      <c r="M35" s="23">
        <f>INDEX(Data!$A$2:$BA$100,MATCH(M$3,Data!$A$2:$A$100,0),$V35)</f>
        <v>45524</v>
      </c>
      <c r="N35" s="23"/>
      <c r="O35" s="23">
        <f>INDEX(Data!$A$2:$BA$100,MATCH(O$3,Data!$A$2:$A$100,0),$V35)</f>
        <v>46748</v>
      </c>
      <c r="P35" s="23"/>
      <c r="Q35" s="23">
        <f>INDEX(Data!$A$2:$BA$100,MATCH(Q$3,Data!$A$2:$A$100,0),$V35)</f>
        <v>46744</v>
      </c>
      <c r="R35" s="23"/>
      <c r="S35" s="24">
        <f si="0" t="shared"/>
        <v>47</v>
      </c>
      <c r="V35" s="2">
        <v>33</v>
      </c>
    </row>
    <row customHeight="1" ht="11.65" r="36" spans="1:22">
      <c r="A36" s="25" t="s">
        <v>31</v>
      </c>
      <c r="B36" s="26"/>
      <c r="C36" s="26">
        <f>INDEX(Data!$A$2:$BA$100,MATCH(C$3,Data!$A$2:$A$100,0),$V36)</f>
        <v>50657</v>
      </c>
      <c r="D36" s="26"/>
      <c r="E36" s="26">
        <f>INDEX(Data!$A$2:$BA$100,MATCH(E$3,Data!$A$2:$A$100,0),$V36)</f>
        <v>51547</v>
      </c>
      <c r="F36" s="26"/>
      <c r="G36" s="26">
        <f>INDEX(Data!$A$2:$BA$100,MATCH(G$3,Data!$A$2:$A$100,0),$V36)</f>
        <v>50600</v>
      </c>
      <c r="H36" s="26"/>
      <c r="I36" s="26">
        <f>INDEX(Data!$A$2:$BA$100,MATCH(I$3,Data!$A$2:$A$100,0),$V36)</f>
        <v>53843</v>
      </c>
      <c r="J36" s="26"/>
      <c r="K36" s="26">
        <f>INDEX(Data!$A$2:$BA$100,MATCH(K$3,Data!$A$2:$A$100,0),$V36)</f>
        <v>54310</v>
      </c>
      <c r="L36" s="26"/>
      <c r="M36" s="26">
        <f>INDEX(Data!$A$2:$BA$100,MATCH(M$3,Data!$A$2:$A$100,0),$V36)</f>
        <v>60805</v>
      </c>
      <c r="N36" s="26"/>
      <c r="O36" s="26">
        <f>INDEX(Data!$A$2:$BA$100,MATCH(O$3,Data!$A$2:$A$100,0),$V36)</f>
        <v>62909</v>
      </c>
      <c r="P36" s="26"/>
      <c r="Q36" s="26">
        <f>INDEX(Data!$A$2:$BA$100,MATCH(Q$3,Data!$A$2:$A$100,0),$V36)</f>
        <v>64894</v>
      </c>
      <c r="R36" s="26"/>
      <c r="S36" s="27">
        <f si="0" t="shared"/>
        <v>15</v>
      </c>
      <c r="V36" s="1">
        <v>34</v>
      </c>
    </row>
    <row customHeight="1" ht="11.65" r="37" spans="1:22">
      <c r="A37" s="21" t="s">
        <v>32</v>
      </c>
      <c r="B37" s="23"/>
      <c r="C37" s="23">
        <f>INDEX(Data!$A$2:$BA$100,MATCH(C$3,Data!$A$2:$A$100,0),$V37)</f>
        <v>43275</v>
      </c>
      <c r="D37" s="23"/>
      <c r="E37" s="23">
        <f>INDEX(Data!$A$2:$BA$100,MATCH(E$3,Data!$A$2:$A$100,0),$V37)</f>
        <v>44787</v>
      </c>
      <c r="F37" s="23"/>
      <c r="G37" s="23">
        <f>INDEX(Data!$A$2:$BA$100,MATCH(G$3,Data!$A$2:$A$100,0),$V37)</f>
        <v>44620</v>
      </c>
      <c r="H37" s="23"/>
      <c r="I37" s="23">
        <f>INDEX(Data!$A$2:$BA$100,MATCH(I$3,Data!$A$2:$A$100,0),$V37)</f>
        <v>41208</v>
      </c>
      <c r="J37" s="23"/>
      <c r="K37" s="23">
        <f>INDEX(Data!$A$2:$BA$100,MATCH(K$3,Data!$A$2:$A$100,0),$V37)</f>
        <v>46784</v>
      </c>
      <c r="L37" s="23"/>
      <c r="M37" s="23">
        <f>INDEX(Data!$A$2:$BA$100,MATCH(M$3,Data!$A$2:$A$100,0),$V37)</f>
        <v>47884</v>
      </c>
      <c r="N37" s="23"/>
      <c r="O37" s="23">
        <f>INDEX(Data!$A$2:$BA$100,MATCH(O$3,Data!$A$2:$A$100,0),$V37)</f>
        <v>50584</v>
      </c>
      <c r="P37" s="23"/>
      <c r="Q37" s="23">
        <f>INDEX(Data!$A$2:$BA$100,MATCH(Q$3,Data!$A$2:$A$100,0),$V37)</f>
        <v>52752</v>
      </c>
      <c r="R37" s="23"/>
      <c r="S37" s="24">
        <f si="0" t="shared"/>
        <v>39</v>
      </c>
      <c r="V37" s="2">
        <v>35</v>
      </c>
    </row>
    <row customHeight="1" ht="11.65" r="38" spans="1:22">
      <c r="A38" s="21" t="s">
        <v>33</v>
      </c>
      <c r="B38" s="23"/>
      <c r="C38" s="23">
        <f>INDEX(Data!$A$2:$BA$100,MATCH(C$3,Data!$A$2:$A$100,0),$V38)</f>
        <v>50847</v>
      </c>
      <c r="D38" s="23"/>
      <c r="E38" s="23">
        <f>INDEX(Data!$A$2:$BA$100,MATCH(E$3,Data!$A$2:$A$100,0),$V38)</f>
        <v>53827</v>
      </c>
      <c r="F38" s="23"/>
      <c r="G38" s="23">
        <f>INDEX(Data!$A$2:$BA$100,MATCH(G$3,Data!$A$2:$A$100,0),$V38)</f>
        <v>55673</v>
      </c>
      <c r="H38" s="23"/>
      <c r="I38" s="23">
        <f>INDEX(Data!$A$2:$BA$100,MATCH(I$3,Data!$A$2:$A$100,0),$V38)</f>
        <v>52888</v>
      </c>
      <c r="J38" s="23"/>
      <c r="K38" s="23">
        <f>INDEX(Data!$A$2:$BA$100,MATCH(K$3,Data!$A$2:$A$100,0),$V38)</f>
        <v>60730</v>
      </c>
      <c r="L38" s="23"/>
      <c r="M38" s="23">
        <f>INDEX(Data!$A$2:$BA$100,MATCH(M$3,Data!$A$2:$A$100,0),$V38)</f>
        <v>61674</v>
      </c>
      <c r="N38" s="23"/>
      <c r="O38" s="23">
        <f>INDEX(Data!$A$2:$BA$100,MATCH(O$3,Data!$A$2:$A$100,0),$V38)</f>
        <v>60656</v>
      </c>
      <c r="P38" s="23"/>
      <c r="Q38" s="23">
        <f>INDEX(Data!$A$2:$BA$100,MATCH(Q$3,Data!$A$2:$A$100,0),$V38)</f>
        <v>61843</v>
      </c>
      <c r="R38" s="23"/>
      <c r="S38" s="24">
        <f si="0" t="shared"/>
        <v>19</v>
      </c>
      <c r="V38" s="1">
        <v>36</v>
      </c>
    </row>
    <row customHeight="1" ht="11.65" r="39" spans="1:22">
      <c r="A39" s="25" t="s">
        <v>34</v>
      </c>
      <c r="B39" s="26"/>
      <c r="C39" s="26">
        <f>INDEX(Data!$A$2:$BA$100,MATCH(C$3,Data!$A$2:$A$100,0),$V39)</f>
        <v>46752</v>
      </c>
      <c r="D39" s="26"/>
      <c r="E39" s="26">
        <f>INDEX(Data!$A$2:$BA$100,MATCH(E$3,Data!$A$2:$A$100,0),$V39)</f>
        <v>46696</v>
      </c>
      <c r="F39" s="26"/>
      <c r="G39" s="26">
        <f>INDEX(Data!$A$2:$BA$100,MATCH(G$3,Data!$A$2:$A$100,0),$V39)</f>
        <v>46093</v>
      </c>
      <c r="H39" s="26"/>
      <c r="I39" s="26">
        <f>INDEX(Data!$A$2:$BA$100,MATCH(I$3,Data!$A$2:$A$100,0),$V39)</f>
        <v>46398</v>
      </c>
      <c r="J39" s="26"/>
      <c r="K39" s="26">
        <f>INDEX(Data!$A$2:$BA$100,MATCH(K$3,Data!$A$2:$A$100,0),$V39)</f>
        <v>49644</v>
      </c>
      <c r="L39" s="26"/>
      <c r="M39" s="26">
        <f>INDEX(Data!$A$2:$BA$100,MATCH(M$3,Data!$A$2:$A$100,0),$V39)</f>
        <v>51086</v>
      </c>
      <c r="N39" s="26"/>
      <c r="O39" s="26">
        <f>INDEX(Data!$A$2:$BA$100,MATCH(O$3,Data!$A$2:$A$100,0),$V39)</f>
        <v>52334</v>
      </c>
      <c r="P39" s="26"/>
      <c r="Q39" s="26">
        <f>INDEX(Data!$A$2:$BA$100,MATCH(Q$3,Data!$A$2:$A$100,0),$V39)</f>
        <v>54021</v>
      </c>
      <c r="R39" s="26"/>
      <c r="S39" s="27">
        <f si="0" t="shared"/>
        <v>36</v>
      </c>
      <c r="V39" s="2">
        <v>37</v>
      </c>
    </row>
    <row customHeight="1" ht="11.65" r="40" spans="1:22">
      <c r="A40" s="21" t="s">
        <v>35</v>
      </c>
      <c r="B40" s="23"/>
      <c r="C40" s="23">
        <f>INDEX(Data!$A$2:$BA$100,MATCH(C$3,Data!$A$2:$A$100,0),$V40)</f>
        <v>45577</v>
      </c>
      <c r="D40" s="23"/>
      <c r="E40" s="23">
        <f>INDEX(Data!$A$2:$BA$100,MATCH(E$3,Data!$A$2:$A$100,0),$V40)</f>
        <v>47008</v>
      </c>
      <c r="F40" s="23"/>
      <c r="G40" s="23">
        <f>INDEX(Data!$A$2:$BA$100,MATCH(G$3,Data!$A$2:$A$100,0),$V40)</f>
        <v>47755</v>
      </c>
      <c r="H40" s="23"/>
      <c r="I40" s="23">
        <f>INDEX(Data!$A$2:$BA$100,MATCH(I$3,Data!$A$2:$A$100,0),$V40)</f>
        <v>43777</v>
      </c>
      <c r="J40" s="23"/>
      <c r="K40" s="23">
        <f>INDEX(Data!$A$2:$BA$100,MATCH(K$3,Data!$A$2:$A$100,0),$V40)</f>
        <v>47199</v>
      </c>
      <c r="L40" s="23"/>
      <c r="M40" s="23">
        <f>INDEX(Data!$A$2:$BA$100,MATCH(M$3,Data!$A$2:$A$100,0),$V40)</f>
        <v>48595</v>
      </c>
      <c r="N40" s="23"/>
      <c r="O40" s="23">
        <f>INDEX(Data!$A$2:$BA$100,MATCH(O$3,Data!$A$2:$A$100,0),$V40)</f>
        <v>49176</v>
      </c>
      <c r="P40" s="23"/>
      <c r="Q40" s="23">
        <f>INDEX(Data!$A$2:$BA$100,MATCH(Q$3,Data!$A$2:$A$100,0),$V40)</f>
        <v>50051</v>
      </c>
      <c r="R40" s="23"/>
      <c r="S40" s="24">
        <f si="0" t="shared"/>
        <v>44</v>
      </c>
      <c r="V40" s="1">
        <v>38</v>
      </c>
    </row>
    <row customHeight="1" ht="11.65" r="41" spans="1:22">
      <c r="A41" s="21" t="s">
        <v>36</v>
      </c>
      <c r="B41" s="23"/>
      <c r="C41" s="23">
        <f>INDEX(Data!$A$2:$BA$100,MATCH(C$3,Data!$A$2:$A$100,0),$V41)</f>
        <v>50939</v>
      </c>
      <c r="D41" s="23"/>
      <c r="E41" s="23">
        <f>INDEX(Data!$A$2:$BA$100,MATCH(E$3,Data!$A$2:$A$100,0),$V41)</f>
        <v>51736</v>
      </c>
      <c r="F41" s="23"/>
      <c r="G41" s="23">
        <f>INDEX(Data!$A$2:$BA$100,MATCH(G$3,Data!$A$2:$A$100,0),$V41)</f>
        <v>52555</v>
      </c>
      <c r="H41" s="23"/>
      <c r="I41" s="23">
        <f>INDEX(Data!$A$2:$BA$100,MATCH(I$3,Data!$A$2:$A$100,0),$V41)</f>
        <v>56307</v>
      </c>
      <c r="J41" s="23"/>
      <c r="K41" s="23">
        <f>INDEX(Data!$A$2:$BA$100,MATCH(K$3,Data!$A$2:$A$100,0),$V41)</f>
        <v>58875</v>
      </c>
      <c r="L41" s="23"/>
      <c r="M41" s="23">
        <f>INDEX(Data!$A$2:$BA$100,MATCH(M$3,Data!$A$2:$A$100,0),$V41)</f>
        <v>54074</v>
      </c>
      <c r="N41" s="23"/>
      <c r="O41" s="23">
        <f>INDEX(Data!$A$2:$BA$100,MATCH(O$3,Data!$A$2:$A$100,0),$V41)</f>
        <v>57532</v>
      </c>
      <c r="P41" s="23"/>
      <c r="Q41" s="23">
        <f>INDEX(Data!$A$2:$BA$100,MATCH(Q$3,Data!$A$2:$A$100,0),$V41)</f>
        <v>60212</v>
      </c>
      <c r="R41" s="23"/>
      <c r="S41" s="24">
        <f si="0" t="shared"/>
        <v>21</v>
      </c>
      <c r="V41" s="2">
        <v>39</v>
      </c>
    </row>
    <row customHeight="1" ht="11.65" r="42" spans="1:22">
      <c r="A42" s="25" t="s">
        <v>37</v>
      </c>
      <c r="B42" s="26"/>
      <c r="C42" s="26">
        <f>INDEX(Data!$A$2:$BA$100,MATCH(C$3,Data!$A$2:$A$100,0),$V42)</f>
        <v>49826</v>
      </c>
      <c r="D42" s="26"/>
      <c r="E42" s="26">
        <f>INDEX(Data!$A$2:$BA$100,MATCH(E$3,Data!$A$2:$A$100,0),$V42)</f>
        <v>50087</v>
      </c>
      <c r="F42" s="26"/>
      <c r="G42" s="26">
        <f>INDEX(Data!$A$2:$BA$100,MATCH(G$3,Data!$A$2:$A$100,0),$V42)</f>
        <v>51245</v>
      </c>
      <c r="H42" s="26"/>
      <c r="I42" s="26">
        <f>INDEX(Data!$A$2:$BA$100,MATCH(I$3,Data!$A$2:$A$100,0),$V42)</f>
        <v>53952</v>
      </c>
      <c r="J42" s="26"/>
      <c r="K42" s="26">
        <f>INDEX(Data!$A$2:$BA$100,MATCH(K$3,Data!$A$2:$A$100,0),$V42)</f>
        <v>55173</v>
      </c>
      <c r="L42" s="26"/>
      <c r="M42" s="26">
        <f>INDEX(Data!$A$2:$BA$100,MATCH(M$3,Data!$A$2:$A$100,0),$V42)</f>
        <v>55683</v>
      </c>
      <c r="N42" s="26"/>
      <c r="O42" s="26">
        <f>INDEX(Data!$A$2:$BA$100,MATCH(O$3,Data!$A$2:$A$100,0),$V42)</f>
        <v>56907</v>
      </c>
      <c r="P42" s="26"/>
      <c r="Q42" s="26">
        <f>INDEX(Data!$A$2:$BA$100,MATCH(Q$3,Data!$A$2:$A$100,0),$V42)</f>
        <v>59195</v>
      </c>
      <c r="R42" s="26"/>
      <c r="S42" s="27">
        <f si="0" t="shared"/>
        <v>25</v>
      </c>
      <c r="V42" s="1">
        <v>40</v>
      </c>
    </row>
    <row customHeight="1" ht="11.65" r="43" spans="1:22">
      <c r="A43" s="21" t="s">
        <v>38</v>
      </c>
      <c r="B43" s="23"/>
      <c r="C43" s="23">
        <f>INDEX(Data!$A$2:$BA$100,MATCH(C$3,Data!$A$2:$A$100,0),$V43)</f>
        <v>52772</v>
      </c>
      <c r="D43" s="23"/>
      <c r="E43" s="23">
        <f>INDEX(Data!$A$2:$BA$100,MATCH(E$3,Data!$A$2:$A$100,0),$V43)</f>
        <v>52142</v>
      </c>
      <c r="F43" s="23"/>
      <c r="G43" s="23">
        <f>INDEX(Data!$A$2:$BA$100,MATCH(G$3,Data!$A$2:$A$100,0),$V43)</f>
        <v>53495</v>
      </c>
      <c r="H43" s="23"/>
      <c r="I43" s="23">
        <f>INDEX(Data!$A$2:$BA$100,MATCH(I$3,Data!$A$2:$A$100,0),$V43)</f>
        <v>57812</v>
      </c>
      <c r="J43" s="23"/>
      <c r="K43" s="23">
        <f>INDEX(Data!$A$2:$BA$100,MATCH(K$3,Data!$A$2:$A$100,0),$V43)</f>
        <v>58633</v>
      </c>
      <c r="L43" s="23"/>
      <c r="M43" s="23">
        <f>INDEX(Data!$A$2:$BA$100,MATCH(M$3,Data!$A$2:$A$100,0),$V43)</f>
        <v>57265</v>
      </c>
      <c r="N43" s="23"/>
      <c r="O43" s="23">
        <f>INDEX(Data!$A$2:$BA$100,MATCH(O$3,Data!$A$2:$A$100,0),$V43)</f>
        <v>60596</v>
      </c>
      <c r="P43" s="23"/>
      <c r="Q43" s="23">
        <f>INDEX(Data!$A$2:$BA$100,MATCH(Q$3,Data!$A$2:$A$100,0),$V43)</f>
        <v>63870</v>
      </c>
      <c r="R43" s="23"/>
      <c r="S43" s="24">
        <f si="0" t="shared"/>
        <v>16</v>
      </c>
      <c r="V43" s="2">
        <v>41</v>
      </c>
    </row>
    <row customHeight="1" ht="11.65" r="44" spans="1:22">
      <c r="A44" s="21" t="s">
        <v>39</v>
      </c>
      <c r="B44" s="23"/>
      <c r="C44" s="23">
        <f>INDEX(Data!$A$2:$BA$100,MATCH(C$3,Data!$A$2:$A$100,0),$V44)</f>
        <v>42059</v>
      </c>
      <c r="D44" s="23"/>
      <c r="E44" s="23">
        <f>INDEX(Data!$A$2:$BA$100,MATCH(E$3,Data!$A$2:$A$100,0),$V44)</f>
        <v>42065</v>
      </c>
      <c r="F44" s="23"/>
      <c r="G44" s="23">
        <f>INDEX(Data!$A$2:$BA$100,MATCH(G$3,Data!$A$2:$A$100,0),$V44)</f>
        <v>43078</v>
      </c>
      <c r="H44" s="23"/>
      <c r="I44" s="23">
        <f>INDEX(Data!$A$2:$BA$100,MATCH(I$3,Data!$A$2:$A$100,0),$V44)</f>
        <v>43749</v>
      </c>
      <c r="J44" s="23"/>
      <c r="K44" s="23">
        <f>INDEX(Data!$A$2:$BA$100,MATCH(K$3,Data!$A$2:$A$100,0),$V44)</f>
        <v>44929</v>
      </c>
      <c r="L44" s="23"/>
      <c r="M44" s="23">
        <f>INDEX(Data!$A$2:$BA$100,MATCH(M$3,Data!$A$2:$A$100,0),$V44)</f>
        <v>47308</v>
      </c>
      <c r="N44" s="23"/>
      <c r="O44" s="23">
        <f>INDEX(Data!$A$2:$BA$100,MATCH(O$3,Data!$A$2:$A$100,0),$V44)</f>
        <v>49501</v>
      </c>
      <c r="P44" s="23"/>
      <c r="Q44" s="23">
        <f>INDEX(Data!$A$2:$BA$100,MATCH(Q$3,Data!$A$2:$A$100,0),$V44)</f>
        <v>50570</v>
      </c>
      <c r="R44" s="23"/>
      <c r="S44" s="24">
        <f si="0" t="shared"/>
        <v>43</v>
      </c>
      <c r="V44" s="1">
        <v>42</v>
      </c>
    </row>
    <row customHeight="1" ht="11.65" r="45" spans="1:22">
      <c r="A45" s="25" t="s">
        <v>40</v>
      </c>
      <c r="B45" s="26"/>
      <c r="C45" s="26">
        <f>INDEX(Data!$A$2:$BA$100,MATCH(C$3,Data!$A$2:$A$100,0),$V45)</f>
        <v>48168</v>
      </c>
      <c r="D45" s="26"/>
      <c r="E45" s="26">
        <f>INDEX(Data!$A$2:$BA$100,MATCH(E$3,Data!$A$2:$A$100,0),$V45)</f>
        <v>47353</v>
      </c>
      <c r="F45" s="26"/>
      <c r="G45" s="26">
        <f>INDEX(Data!$A$2:$BA$100,MATCH(G$3,Data!$A$2:$A$100,0),$V45)</f>
        <v>48461</v>
      </c>
      <c r="H45" s="26"/>
      <c r="I45" s="26">
        <f>INDEX(Data!$A$2:$BA$100,MATCH(I$3,Data!$A$2:$A$100,0),$V45)</f>
        <v>54453</v>
      </c>
      <c r="J45" s="26"/>
      <c r="K45" s="26">
        <f>INDEX(Data!$A$2:$BA$100,MATCH(K$3,Data!$A$2:$A$100,0),$V45)</f>
        <v>53053</v>
      </c>
      <c r="L45" s="26"/>
      <c r="M45" s="26">
        <f>INDEX(Data!$A$2:$BA$100,MATCH(M$3,Data!$A$2:$A$100,0),$V45)</f>
        <v>53263</v>
      </c>
      <c r="N45" s="26"/>
      <c r="O45" s="26">
        <f>INDEX(Data!$A$2:$BA$100,MATCH(O$3,Data!$A$2:$A$100,0),$V45)</f>
        <v>54467</v>
      </c>
      <c r="P45" s="26"/>
      <c r="Q45" s="26">
        <f>INDEX(Data!$A$2:$BA$100,MATCH(Q$3,Data!$A$2:$A$100,0),$V45)</f>
        <v>56521</v>
      </c>
      <c r="R45" s="26"/>
      <c r="S45" s="27">
        <f si="0" t="shared"/>
        <v>30</v>
      </c>
      <c r="V45" s="2">
        <v>43</v>
      </c>
    </row>
    <row customHeight="1" ht="11.65" r="46" spans="1:22">
      <c r="A46" s="21" t="s">
        <v>41</v>
      </c>
      <c r="B46" s="23"/>
      <c r="C46" s="23">
        <f>INDEX(Data!$A$2:$BA$100,MATCH(C$3,Data!$A$2:$A$100,0),$V46)</f>
        <v>40025</v>
      </c>
      <c r="D46" s="23"/>
      <c r="E46" s="23">
        <f>INDEX(Data!$A$2:$BA$100,MATCH(E$3,Data!$A$2:$A$100,0),$V46)</f>
        <v>41524</v>
      </c>
      <c r="F46" s="23"/>
      <c r="G46" s="23">
        <f>INDEX(Data!$A$2:$BA$100,MATCH(G$3,Data!$A$2:$A$100,0),$V46)</f>
        <v>42266</v>
      </c>
      <c r="H46" s="23"/>
      <c r="I46" s="23">
        <f>INDEX(Data!$A$2:$BA$100,MATCH(I$3,Data!$A$2:$A$100,0),$V46)</f>
        <v>42499</v>
      </c>
      <c r="J46" s="23"/>
      <c r="K46" s="23">
        <f>INDEX(Data!$A$2:$BA$100,MATCH(K$3,Data!$A$2:$A$100,0),$V46)</f>
        <v>43716</v>
      </c>
      <c r="L46" s="23"/>
      <c r="M46" s="23">
        <f>INDEX(Data!$A$2:$BA$100,MATCH(M$3,Data!$A$2:$A$100,0),$V46)</f>
        <v>47243</v>
      </c>
      <c r="N46" s="23"/>
      <c r="O46" s="23">
        <f>INDEX(Data!$A$2:$BA$100,MATCH(O$3,Data!$A$2:$A$100,0),$V46)</f>
        <v>48547</v>
      </c>
      <c r="P46" s="23"/>
      <c r="Q46" s="23">
        <f>INDEX(Data!$A$2:$BA$100,MATCH(Q$3,Data!$A$2:$A$100,0),$V46)</f>
        <v>51340</v>
      </c>
      <c r="R46" s="23"/>
      <c r="S46" s="24">
        <f si="0" t="shared"/>
        <v>42</v>
      </c>
      <c r="V46" s="1">
        <v>44</v>
      </c>
    </row>
    <row customHeight="1" ht="11.65" r="47" spans="1:22">
      <c r="A47" s="21" t="s">
        <v>42</v>
      </c>
      <c r="B47" s="23"/>
      <c r="C47" s="23">
        <f>INDEX(Data!$A$2:$BA$100,MATCH(C$3,Data!$A$2:$A$100,0),$V47)</f>
        <v>47600</v>
      </c>
      <c r="D47" s="23"/>
      <c r="E47" s="23">
        <f>INDEX(Data!$A$2:$BA$100,MATCH(E$3,Data!$A$2:$A$100,0),$V47)</f>
        <v>49195</v>
      </c>
      <c r="F47" s="23"/>
      <c r="G47" s="23">
        <f>INDEX(Data!$A$2:$BA$100,MATCH(G$3,Data!$A$2:$A$100,0),$V47)</f>
        <v>50591</v>
      </c>
      <c r="H47" s="23"/>
      <c r="I47" s="23">
        <f>INDEX(Data!$A$2:$BA$100,MATCH(I$3,Data!$A$2:$A$100,0),$V47)</f>
        <v>53027</v>
      </c>
      <c r="J47" s="23"/>
      <c r="K47" s="23">
        <f>INDEX(Data!$A$2:$BA$100,MATCH(K$3,Data!$A$2:$A$100,0),$V47)</f>
        <v>53875</v>
      </c>
      <c r="L47" s="23"/>
      <c r="M47" s="23">
        <f>INDEX(Data!$A$2:$BA$100,MATCH(M$3,Data!$A$2:$A$100,0),$V47)</f>
        <v>55668</v>
      </c>
      <c r="N47" s="23"/>
      <c r="O47" s="23">
        <f>INDEX(Data!$A$2:$BA$100,MATCH(O$3,Data!$A$2:$A$100,0),$V47)</f>
        <v>56565</v>
      </c>
      <c r="P47" s="23"/>
      <c r="Q47" s="23">
        <f>INDEX(Data!$A$2:$BA$100,MATCH(Q$3,Data!$A$2:$A$100,0),$V47)</f>
        <v>59206</v>
      </c>
      <c r="R47" s="23"/>
      <c r="S47" s="24">
        <f si="0" t="shared"/>
        <v>24</v>
      </c>
      <c r="V47" s="2">
        <v>45</v>
      </c>
    </row>
    <row customHeight="1" ht="11.65" r="48" spans="1:22">
      <c r="A48" s="25" t="s">
        <v>43</v>
      </c>
      <c r="B48" s="26"/>
      <c r="C48" s="26">
        <f>INDEX(Data!$A$2:$BA$100,MATCH(C$3,Data!$A$2:$A$100,0),$V48)</f>
        <v>59857</v>
      </c>
      <c r="D48" s="26"/>
      <c r="E48" s="26">
        <f>INDEX(Data!$A$2:$BA$100,MATCH(E$3,Data!$A$2:$A$100,0),$V48)</f>
        <v>58438</v>
      </c>
      <c r="F48" s="26"/>
      <c r="G48" s="26">
        <f>INDEX(Data!$A$2:$BA$100,MATCH(G$3,Data!$A$2:$A$100,0),$V48)</f>
        <v>58235</v>
      </c>
      <c r="H48" s="26"/>
      <c r="I48" s="26">
        <f>INDEX(Data!$A$2:$BA$100,MATCH(I$3,Data!$A$2:$A$100,0),$V48)</f>
        <v>62967</v>
      </c>
      <c r="J48" s="26"/>
      <c r="K48" s="26">
        <f>INDEX(Data!$A$2:$BA$100,MATCH(K$3,Data!$A$2:$A$100,0),$V48)</f>
        <v>63383</v>
      </c>
      <c r="L48" s="26"/>
      <c r="M48" s="26">
        <f>INDEX(Data!$A$2:$BA$100,MATCH(M$3,Data!$A$2:$A$100,0),$V48)</f>
        <v>62961</v>
      </c>
      <c r="N48" s="26"/>
      <c r="O48" s="26">
        <f>INDEX(Data!$A$2:$BA$100,MATCH(O$3,Data!$A$2:$A$100,0),$V48)</f>
        <v>65977</v>
      </c>
      <c r="P48" s="26"/>
      <c r="Q48" s="26">
        <f>INDEX(Data!$A$2:$BA$100,MATCH(Q$3,Data!$A$2:$A$100,0),$V48)</f>
        <v>68358</v>
      </c>
      <c r="R48" s="26"/>
      <c r="S48" s="27">
        <f si="0" t="shared"/>
        <v>14</v>
      </c>
      <c r="V48" s="1">
        <v>46</v>
      </c>
    </row>
    <row customHeight="1" ht="11.65" r="49" spans="1:22">
      <c r="A49" s="21" t="s">
        <v>44</v>
      </c>
      <c r="B49" s="23"/>
      <c r="C49" s="23">
        <f>INDEX(Data!$A$2:$BA$100,MATCH(C$3,Data!$A$2:$A$100,0),$V49)</f>
        <v>53490</v>
      </c>
      <c r="D49" s="23"/>
      <c r="E49" s="23">
        <f>INDEX(Data!$A$2:$BA$100,MATCH(E$3,Data!$A$2:$A$100,0),$V49)</f>
        <v>54804</v>
      </c>
      <c r="F49" s="23"/>
      <c r="G49" s="23">
        <f>INDEX(Data!$A$2:$BA$100,MATCH(G$3,Data!$A$2:$A$100,0),$V49)</f>
        <v>55808</v>
      </c>
      <c r="H49" s="23"/>
      <c r="I49" s="23">
        <f>INDEX(Data!$A$2:$BA$100,MATCH(I$3,Data!$A$2:$A$100,0),$V49)</f>
        <v>54842</v>
      </c>
      <c r="J49" s="23"/>
      <c r="K49" s="23">
        <f>INDEX(Data!$A$2:$BA$100,MATCH(K$3,Data!$A$2:$A$100,0),$V49)</f>
        <v>60708</v>
      </c>
      <c r="L49" s="23"/>
      <c r="M49" s="23">
        <f>INDEX(Data!$A$2:$BA$100,MATCH(M$3,Data!$A$2:$A$100,0),$V49)</f>
        <v>56883</v>
      </c>
      <c r="N49" s="23"/>
      <c r="O49" s="23">
        <f>INDEX(Data!$A$2:$BA$100,MATCH(O$3,Data!$A$2:$A$100,0),$V49)</f>
        <v>57677</v>
      </c>
      <c r="P49" s="23"/>
      <c r="Q49" s="23">
        <f>INDEX(Data!$A$2:$BA$100,MATCH(Q$3,Data!$A$2:$A$100,0),$V49)</f>
        <v>57513</v>
      </c>
      <c r="R49" s="23"/>
      <c r="S49" s="24">
        <f si="0" t="shared"/>
        <v>28</v>
      </c>
      <c r="V49" s="2">
        <v>47</v>
      </c>
    </row>
    <row customHeight="1" ht="11.65" r="50" spans="1:22">
      <c r="A50" s="21" t="s">
        <v>45</v>
      </c>
      <c r="B50" s="23"/>
      <c r="C50" s="23">
        <f>INDEX(Data!$A$2:$BA$100,MATCH(C$3,Data!$A$2:$A$100,0),$V50)</f>
        <v>61544</v>
      </c>
      <c r="D50" s="23"/>
      <c r="E50" s="23">
        <f>INDEX(Data!$A$2:$BA$100,MATCH(E$3,Data!$A$2:$A$100,0),$V50)</f>
        <v>62776</v>
      </c>
      <c r="F50" s="23"/>
      <c r="G50" s="23">
        <f>INDEX(Data!$A$2:$BA$100,MATCH(G$3,Data!$A$2:$A$100,0),$V50)</f>
        <v>64043</v>
      </c>
      <c r="H50" s="23"/>
      <c r="I50" s="23">
        <f>INDEX(Data!$A$2:$BA$100,MATCH(I$3,Data!$A$2:$A$100,0),$V50)</f>
        <v>67620</v>
      </c>
      <c r="J50" s="23"/>
      <c r="K50" s="23">
        <f>INDEX(Data!$A$2:$BA$100,MATCH(K$3,Data!$A$2:$A$100,0),$V50)</f>
        <v>66155</v>
      </c>
      <c r="L50" s="23"/>
      <c r="M50" s="23">
        <f>INDEX(Data!$A$2:$BA$100,MATCH(M$3,Data!$A$2:$A$100,0),$V50)</f>
        <v>66263</v>
      </c>
      <c r="N50" s="23"/>
      <c r="O50" s="23">
        <f>INDEX(Data!$A$2:$BA$100,MATCH(O$3,Data!$A$2:$A$100,0),$V50)</f>
        <v>68114</v>
      </c>
      <c r="P50" s="23"/>
      <c r="Q50" s="23">
        <f>INDEX(Data!$A$2:$BA$100,MATCH(Q$3,Data!$A$2:$A$100,0),$V50)</f>
        <v>71535</v>
      </c>
      <c r="R50" s="23"/>
      <c r="S50" s="24">
        <f si="0" t="shared"/>
        <v>10</v>
      </c>
      <c r="V50" s="1">
        <v>48</v>
      </c>
    </row>
    <row customHeight="1" ht="11.65" r="51" spans="1:22">
      <c r="A51" s="25" t="s">
        <v>46</v>
      </c>
      <c r="B51" s="26"/>
      <c r="C51" s="26">
        <f>INDEX(Data!$A$2:$BA$100,MATCH(C$3,Data!$A$2:$A$100,0),$V51)</f>
        <v>58330</v>
      </c>
      <c r="D51" s="26"/>
      <c r="E51" s="26">
        <f>INDEX(Data!$A$2:$BA$100,MATCH(E$3,Data!$A$2:$A$100,0),$V51)</f>
        <v>59370</v>
      </c>
      <c r="F51" s="26"/>
      <c r="G51" s="26">
        <f>INDEX(Data!$A$2:$BA$100,MATCH(G$3,Data!$A$2:$A$100,0),$V51)</f>
        <v>59790</v>
      </c>
      <c r="H51" s="26"/>
      <c r="I51" s="26">
        <f>INDEX(Data!$A$2:$BA$100,MATCH(I$3,Data!$A$2:$A$100,0),$V51)</f>
        <v>60106</v>
      </c>
      <c r="J51" s="26"/>
      <c r="K51" s="26">
        <f>INDEX(Data!$A$2:$BA$100,MATCH(K$3,Data!$A$2:$A$100,0),$V51)</f>
        <v>59068</v>
      </c>
      <c r="L51" s="26"/>
      <c r="M51" s="26">
        <f>INDEX(Data!$A$2:$BA$100,MATCH(M$3,Data!$A$2:$A$100,0),$V51)</f>
        <v>64080</v>
      </c>
      <c r="N51" s="26"/>
      <c r="O51" s="26">
        <f>INDEX(Data!$A$2:$BA$100,MATCH(O$3,Data!$A$2:$A$100,0),$V51)</f>
        <v>67106</v>
      </c>
      <c r="P51" s="26"/>
      <c r="Q51" s="26">
        <f>INDEX(Data!$A$2:$BA$100,MATCH(Q$3,Data!$A$2:$A$100,0),$V51)</f>
        <v>70979</v>
      </c>
      <c r="R51" s="26"/>
      <c r="S51" s="27">
        <f si="0" t="shared"/>
        <v>11</v>
      </c>
      <c r="V51" s="2">
        <v>49</v>
      </c>
    </row>
    <row customHeight="1" ht="11.65" r="52" spans="1:22">
      <c r="A52" s="21" t="s">
        <v>47</v>
      </c>
      <c r="B52" s="23"/>
      <c r="C52" s="23">
        <f>INDEX(Data!$A$2:$BA$100,MATCH(C$3,Data!$A$2:$A$100,0),$V52)</f>
        <v>40824</v>
      </c>
      <c r="D52" s="23"/>
      <c r="E52" s="23">
        <f>INDEX(Data!$A$2:$BA$100,MATCH(E$3,Data!$A$2:$A$100,0),$V52)</f>
        <v>42801</v>
      </c>
      <c r="F52" s="23"/>
      <c r="G52" s="23">
        <f>INDEX(Data!$A$2:$BA$100,MATCH(G$3,Data!$A$2:$A$100,0),$V52)</f>
        <v>43765</v>
      </c>
      <c r="H52" s="23"/>
      <c r="I52" s="23">
        <f>INDEX(Data!$A$2:$BA$100,MATCH(I$3,Data!$A$2:$A$100,0),$V52)</f>
        <v>40241</v>
      </c>
      <c r="J52" s="23"/>
      <c r="K52" s="23">
        <f>INDEX(Data!$A$2:$BA$100,MATCH(K$3,Data!$A$2:$A$100,0),$V52)</f>
        <v>39552</v>
      </c>
      <c r="L52" s="23"/>
      <c r="M52" s="23">
        <f>INDEX(Data!$A$2:$BA$100,MATCH(M$3,Data!$A$2:$A$100,0),$V52)</f>
        <v>41969</v>
      </c>
      <c r="N52" s="23"/>
      <c r="O52" s="23">
        <f>INDEX(Data!$A$2:$BA$100,MATCH(O$3,Data!$A$2:$A$100,0),$V52)</f>
        <v>43385</v>
      </c>
      <c r="P52" s="23"/>
      <c r="Q52" s="23">
        <f>INDEX(Data!$A$2:$BA$100,MATCH(Q$3,Data!$A$2:$A$100,0),$V52)</f>
        <v>43469</v>
      </c>
      <c r="R52" s="23"/>
      <c r="S52" s="24">
        <f si="0" t="shared"/>
        <v>51</v>
      </c>
      <c r="V52" s="1">
        <v>50</v>
      </c>
    </row>
    <row customHeight="1" ht="11.65" r="53" spans="1:22">
      <c r="A53" s="21" t="s">
        <v>48</v>
      </c>
      <c r="B53" s="23"/>
      <c r="C53" s="23">
        <f>INDEX(Data!$A$2:$BA$100,MATCH(C$3,Data!$A$2:$A$100,0),$V53)</f>
        <v>51484</v>
      </c>
      <c r="D53" s="23"/>
      <c r="E53" s="23">
        <f>INDEX(Data!$A$2:$BA$100,MATCH(E$3,Data!$A$2:$A$100,0),$V53)</f>
        <v>52574</v>
      </c>
      <c r="F53" s="23"/>
      <c r="G53" s="23">
        <f>INDEX(Data!$A$2:$BA$100,MATCH(G$3,Data!$A$2:$A$100,0),$V53)</f>
        <v>53083</v>
      </c>
      <c r="H53" s="23"/>
      <c r="I53" s="23">
        <f>INDEX(Data!$A$2:$BA$100,MATCH(I$3,Data!$A$2:$A$100,0),$V53)</f>
        <v>55258</v>
      </c>
      <c r="J53" s="23"/>
      <c r="K53" s="23">
        <f>INDEX(Data!$A$2:$BA$100,MATCH(K$3,Data!$A$2:$A$100,0),$V53)</f>
        <v>58080</v>
      </c>
      <c r="L53" s="23"/>
      <c r="M53" s="23">
        <f>INDEX(Data!$A$2:$BA$100,MATCH(M$3,Data!$A$2:$A$100,0),$V53)</f>
        <v>55623</v>
      </c>
      <c r="N53" s="23"/>
      <c r="O53" s="23">
        <f>INDEX(Data!$A$2:$BA$100,MATCH(O$3,Data!$A$2:$A$100,0),$V53)</f>
        <v>56811</v>
      </c>
      <c r="P53" s="23"/>
      <c r="Q53" s="23">
        <f>INDEX(Data!$A$2:$BA$100,MATCH(Q$3,Data!$A$2:$A$100,0),$V53)</f>
        <v>59305</v>
      </c>
      <c r="R53" s="23"/>
      <c r="S53" s="24">
        <f si="0" t="shared"/>
        <v>23</v>
      </c>
      <c r="V53" s="2">
        <v>51</v>
      </c>
    </row>
    <row customHeight="1" ht="11.65" r="54" spans="1:22">
      <c r="A54" s="25" t="s">
        <v>49</v>
      </c>
      <c r="B54" s="26"/>
      <c r="C54" s="26">
        <f>INDEX(Data!$A$2:$BA$100,MATCH(C$3,Data!$A$2:$A$100,0),$V54)</f>
        <v>53236</v>
      </c>
      <c r="D54" s="26"/>
      <c r="E54" s="26">
        <f>INDEX(Data!$A$2:$BA$100,MATCH(E$3,Data!$A$2:$A$100,0),$V54)</f>
        <v>54458</v>
      </c>
      <c r="F54" s="26"/>
      <c r="G54" s="26">
        <f>INDEX(Data!$A$2:$BA$100,MATCH(G$3,Data!$A$2:$A$100,0),$V54)</f>
        <v>56044</v>
      </c>
      <c r="H54" s="26"/>
      <c r="I54" s="26">
        <f>INDEX(Data!$A$2:$BA$100,MATCH(I$3,Data!$A$2:$A$100,0),$V54)</f>
        <v>55700</v>
      </c>
      <c r="J54" s="26"/>
      <c r="K54" s="26">
        <f>INDEX(Data!$A$2:$BA$100,MATCH(K$3,Data!$A$2:$A$100,0),$V54)</f>
        <v>55690</v>
      </c>
      <c r="L54" s="26"/>
      <c r="M54" s="26">
        <f>INDEX(Data!$A$2:$BA$100,MATCH(M$3,Data!$A$2:$A$100,0),$V54)</f>
        <v>61213</v>
      </c>
      <c r="N54" s="26"/>
      <c r="O54" s="26">
        <f>INDEX(Data!$A$2:$BA$100,MATCH(O$3,Data!$A$2:$A$100,0),$V54)</f>
        <v>59882</v>
      </c>
      <c r="P54" s="26"/>
      <c r="Q54" s="26">
        <f>INDEX(Data!$A$2:$BA$100,MATCH(Q$3,Data!$A$2:$A$100,0),$V54)</f>
        <v>60434</v>
      </c>
      <c r="R54" s="26"/>
      <c r="S54" s="27">
        <f si="0" t="shared"/>
        <v>20</v>
      </c>
      <c r="V54" s="1">
        <v>52</v>
      </c>
    </row>
    <row customHeight="1" ht="11.65" r="55" spans="1:22">
      <c r="A55" s="21" t="s">
        <v>0</v>
      </c>
      <c r="B55" s="23"/>
      <c r="C55" s="23">
        <f>INDEX(Data!$A$2:$BA$100,MATCH(C$3,Data!$A$2:$A$100,0),$V55)</f>
        <v>50328</v>
      </c>
      <c r="D55" s="23"/>
      <c r="E55" s="23">
        <f>INDEX(Data!$A$2:$BA$100,MATCH(E$3,Data!$A$2:$A$100,0),$V55)</f>
        <v>51027</v>
      </c>
      <c r="F55" s="23"/>
      <c r="G55" s="23">
        <f>INDEX(Data!$A$2:$BA$100,MATCH(G$3,Data!$A$2:$A$100,0),$V55)</f>
        <v>51336</v>
      </c>
      <c r="H55" s="23"/>
      <c r="I55" s="23">
        <f>INDEX(Data!$A$2:$BA$100,MATCH(I$3,Data!$A$2:$A$100,0),$V55)</f>
        <v>51939</v>
      </c>
      <c r="J55" s="23"/>
      <c r="K55" s="23">
        <f>INDEX(Data!$A$2:$BA$100,MATCH(K$3,Data!$A$2:$A$100,0),$V55)</f>
        <v>53657</v>
      </c>
      <c r="L55" s="23"/>
      <c r="M55" s="23">
        <f>INDEX(Data!$A$2:$BA$100,MATCH(M$3,Data!$A$2:$A$100,0),$V55)</f>
        <v>55775</v>
      </c>
      <c r="N55" s="23"/>
      <c r="O55" s="23">
        <f>INDEX(Data!$A$2:$BA$100,MATCH(O$3,Data!$A$2:$A$100,0),$V55)</f>
        <v>57617</v>
      </c>
      <c r="P55" s="23"/>
      <c r="Q55" s="23">
        <f>INDEX(Data!$A$2:$BA$100,MATCH(Q$3,Data!$A$2:$A$100,0),$V55)</f>
        <v>61372</v>
      </c>
      <c r="R55" s="23"/>
      <c r="S55" s="23"/>
      <c r="V55" s="2">
        <v>53</v>
      </c>
    </row>
    <row customHeight="1" ht="11.1" r="56" spans="1:22">
      <c r="A56" s="5"/>
      <c r="B56" s="6"/>
      <c r="C56" s="7"/>
    </row>
    <row customHeight="1" ht="13.15" r="57" spans="1:22">
      <c r="A57" s="5"/>
      <c r="B57" s="5"/>
      <c r="C57" s="5"/>
    </row>
    <row customHeight="1" ht="11.1" r="58" spans="1:22">
      <c r="A58" s="5"/>
      <c r="B58" s="5"/>
      <c r="C58" s="5"/>
    </row>
    <row customHeight="1" ht="11.1" r="59" spans="1:22">
      <c r="A59" s="5"/>
      <c r="B59" s="5"/>
      <c r="C59" s="5"/>
    </row>
    <row customHeight="1" ht="11.1" r="60" spans="1:22">
      <c r="A60" s="5"/>
      <c r="B60" s="5"/>
      <c r="C60" s="5"/>
    </row>
    <row customHeight="1" ht="11.1" r="61" spans="1:22">
      <c r="A61" s="5"/>
      <c r="B61" s="5"/>
      <c r="C61" s="5"/>
    </row>
    <row customHeight="1" ht="11.1" r="62" spans="1:22">
      <c r="A62" s="5"/>
      <c r="B62" s="5"/>
      <c r="C62" s="5"/>
    </row>
    <row customHeight="1" ht="11.1" r="63" spans="1:22">
      <c r="A63" s="5"/>
      <c r="B63" s="5"/>
      <c r="C63" s="5"/>
    </row>
    <row customHeight="1" ht="11.1" r="64" spans="1:22">
      <c r="A64" s="5"/>
      <c r="B64" s="5"/>
      <c r="C64" s="5"/>
    </row>
    <row customHeight="1" ht="11.1" r="65" spans="1:3">
      <c r="A65" s="5"/>
      <c r="B65" s="5"/>
      <c r="C65" s="5"/>
    </row>
    <row customHeight="1" ht="11.1" r="66" spans="1:3">
      <c r="A66" s="5"/>
      <c r="B66" s="5"/>
      <c r="C66" s="5"/>
    </row>
    <row customHeight="1" ht="11.1" r="67" spans="1:3">
      <c r="A67" s="5"/>
      <c r="B67" s="5"/>
      <c r="C67" s="5"/>
    </row>
    <row customHeight="1" ht="11.1" r="68" spans="1:3">
      <c r="A68" s="5"/>
      <c r="B68" s="5"/>
      <c r="C68" s="5"/>
    </row>
    <row customHeight="1" ht="11.1" r="69" spans="1:3">
      <c r="A69" s="5"/>
      <c r="B69" s="5"/>
      <c r="C69" s="5"/>
    </row>
    <row customHeight="1" ht="11.1" r="70" spans="1:3">
      <c r="A70" s="5"/>
      <c r="B70" s="5"/>
      <c r="C70" s="5"/>
    </row>
    <row customHeight="1" ht="11.1" r="71" spans="1:3">
      <c r="A71" s="5"/>
      <c r="B71" s="5"/>
      <c r="C71" s="5"/>
    </row>
    <row customHeight="1" ht="11.1" r="72" spans="1:3">
      <c r="A72" s="5"/>
      <c r="B72" s="5"/>
      <c r="C72" s="5"/>
    </row>
    <row customHeight="1" ht="11.1" r="73" spans="1:3">
      <c r="A73" s="5"/>
      <c r="B73" s="5"/>
      <c r="C73" s="5"/>
    </row>
    <row customHeight="1" ht="11.1" r="74" spans="1:3">
      <c r="A74" s="5"/>
      <c r="B74" s="5"/>
      <c r="C74" s="5"/>
    </row>
    <row customHeight="1" ht="11.1" r="75" spans="1:3">
      <c r="A75" s="5"/>
      <c r="B75" s="5"/>
      <c r="C75" s="5"/>
    </row>
    <row customHeight="1" ht="11.1" r="76" spans="1:3">
      <c r="A76" s="5"/>
      <c r="B76" s="5"/>
      <c r="C76" s="5"/>
    </row>
    <row customHeight="1" ht="11.1" r="77" spans="1:3">
      <c r="A77" s="5"/>
      <c r="B77" s="5"/>
      <c r="C77" s="5"/>
    </row>
    <row customHeight="1" ht="11.1" r="78" spans="1:3">
      <c r="A78" s="5"/>
      <c r="B78" s="5"/>
      <c r="C78" s="5"/>
    </row>
    <row customHeight="1" ht="11.1" r="79" spans="1:3">
      <c r="A79" s="5"/>
      <c r="B79" s="5"/>
      <c r="C79" s="5"/>
    </row>
    <row customHeight="1" ht="11.1" r="80" spans="1:3">
      <c r="A80" s="5"/>
      <c r="B80" s="5"/>
      <c r="C80" s="5"/>
    </row>
    <row customHeight="1" ht="11.1" r="81" spans="1:3">
      <c r="A81" s="5"/>
      <c r="B81" s="5"/>
      <c r="C81" s="5"/>
    </row>
    <row customHeight="1" ht="11.1"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  <row r="112" spans="1:3">
      <c r="A112" s="5"/>
      <c r="B112" s="5"/>
      <c r="C112" s="5"/>
    </row>
    <row r="113" spans="1:3">
      <c r="A113" s="5"/>
      <c r="B113" s="5"/>
      <c r="C113" s="5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5"/>
      <c r="B118" s="5"/>
      <c r="C118" s="5"/>
    </row>
    <row r="119" spans="1:3">
      <c r="A119" s="5"/>
      <c r="B119" s="5"/>
      <c r="C119" s="5"/>
    </row>
    <row r="120" spans="1:3">
      <c r="A120" s="5"/>
      <c r="B120" s="5"/>
      <c r="C120" s="5"/>
    </row>
    <row r="121" spans="1:3">
      <c r="A121" s="5"/>
      <c r="B121" s="5"/>
      <c r="C121" s="5"/>
    </row>
    <row r="122" spans="1:3">
      <c r="A122" s="5"/>
      <c r="B122" s="5"/>
      <c r="C122" s="5"/>
    </row>
    <row r="123" spans="1:3">
      <c r="A123" s="5"/>
      <c r="B123" s="5"/>
      <c r="C123" s="5"/>
    </row>
    <row r="124" spans="1:3">
      <c r="A124" s="5"/>
      <c r="B124" s="5"/>
      <c r="C124" s="5"/>
    </row>
    <row r="125" spans="1:3">
      <c r="A125" s="5"/>
      <c r="B125" s="5"/>
      <c r="C125" s="5"/>
    </row>
    <row r="126" spans="1:3">
      <c r="A126" s="5"/>
      <c r="B126" s="5"/>
      <c r="C126" s="5"/>
    </row>
    <row r="127" spans="1:3">
      <c r="A127" s="5"/>
      <c r="B127" s="5"/>
      <c r="C127" s="5"/>
    </row>
    <row r="128" spans="1:3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</sheetData>
  <mergeCells count="1">
    <mergeCell ref="A1:S1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U.S. Bureau of the Census, Median Household Income by State
LSA Staff Contact:  Ron Robinson (515.281.6256) &Uron.robinson@legis.iowa.gov
&C&9&G
&R&G]]></oddFooter>
  </headerFooter>
  <legacyDrawingHF r:id="rId2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E52"/>
  <sheetViews>
    <sheetView workbookViewId="0">
      <selection activeCell="A5" sqref="A5:A56"/>
    </sheetView>
  </sheetViews>
  <sheetFormatPr defaultRowHeight="15"/>
  <cols>
    <col min="1" max="16384" style="78" width="9.140625" collapsed="false"/>
  </cols>
  <sheetData>
    <row ht="23.25" r="1" spans="1:56">
      <c r="A1" s="79" t="s">
        <v>0</v>
      </c>
      <c r="B1" s="80">
        <v>61372</v>
      </c>
      <c r="E1" s="79" t="s">
        <v>1</v>
      </c>
      <c r="F1" s="79" t="s">
        <v>2</v>
      </c>
      <c r="G1" s="79" t="s">
        <v>3</v>
      </c>
      <c r="H1" s="79" t="s">
        <v>4</v>
      </c>
      <c r="I1" s="79" t="s">
        <v>5</v>
      </c>
      <c r="J1" s="79" t="s">
        <v>6</v>
      </c>
      <c r="K1" s="79" t="s">
        <v>7</v>
      </c>
      <c r="L1" s="79" t="s">
        <v>8</v>
      </c>
      <c r="M1" s="79" t="s">
        <v>67</v>
      </c>
      <c r="N1" s="79" t="s">
        <v>9</v>
      </c>
      <c r="O1" s="79" t="s">
        <v>10</v>
      </c>
      <c r="P1" s="79" t="s">
        <v>11</v>
      </c>
      <c r="Q1" s="79" t="s">
        <v>12</v>
      </c>
      <c r="R1" s="79" t="s">
        <v>13</v>
      </c>
      <c r="S1" s="79" t="s">
        <v>14</v>
      </c>
      <c r="T1" s="79" t="s">
        <v>54</v>
      </c>
      <c r="U1" s="79" t="s">
        <v>15</v>
      </c>
      <c r="V1" s="79" t="s">
        <v>16</v>
      </c>
      <c r="W1" s="79" t="s">
        <v>17</v>
      </c>
      <c r="X1" s="79" t="s">
        <v>18</v>
      </c>
      <c r="Y1" s="79" t="s">
        <v>19</v>
      </c>
      <c r="Z1" s="79" t="s">
        <v>20</v>
      </c>
      <c r="AA1" s="79" t="s">
        <v>21</v>
      </c>
      <c r="AB1" s="79" t="s">
        <v>22</v>
      </c>
      <c r="AC1" s="79" t="s">
        <v>23</v>
      </c>
      <c r="AD1" s="79" t="s">
        <v>24</v>
      </c>
      <c r="AE1" s="79" t="s">
        <v>25</v>
      </c>
      <c r="AF1" s="79" t="s">
        <v>26</v>
      </c>
      <c r="AG1" s="79" t="s">
        <v>27</v>
      </c>
      <c r="AH1" s="79" t="s">
        <v>28</v>
      </c>
      <c r="AI1" s="79" t="s">
        <v>29</v>
      </c>
      <c r="AJ1" s="79" t="s">
        <v>30</v>
      </c>
      <c r="AK1" s="79" t="s">
        <v>31</v>
      </c>
      <c r="AL1" s="79" t="s">
        <v>32</v>
      </c>
      <c r="AM1" s="79" t="s">
        <v>33</v>
      </c>
      <c r="AN1" s="79" t="s">
        <v>34</v>
      </c>
      <c r="AO1" s="79" t="s">
        <v>35</v>
      </c>
      <c r="AP1" s="79" t="s">
        <v>36</v>
      </c>
      <c r="AQ1" s="79" t="s">
        <v>37</v>
      </c>
      <c r="AR1" s="79" t="s">
        <v>38</v>
      </c>
      <c r="AS1" s="79" t="s">
        <v>39</v>
      </c>
      <c r="AT1" s="79" t="s">
        <v>40</v>
      </c>
      <c r="AU1" s="79" t="s">
        <v>41</v>
      </c>
      <c r="AV1" s="79" t="s">
        <v>42</v>
      </c>
      <c r="AW1" s="79" t="s">
        <v>43</v>
      </c>
      <c r="AX1" s="79" t="s">
        <v>44</v>
      </c>
      <c r="AY1" s="79" t="s">
        <v>45</v>
      </c>
      <c r="AZ1" s="79" t="s">
        <v>46</v>
      </c>
      <c r="BA1" s="79" t="s">
        <v>47</v>
      </c>
      <c r="BB1" s="79" t="s">
        <v>48</v>
      </c>
      <c r="BC1" s="79" t="s">
        <v>49</v>
      </c>
      <c r="BD1" s="79" t="s">
        <v>0</v>
      </c>
    </row>
    <row r="2" spans="1:56">
      <c r="A2" s="79" t="s">
        <v>1</v>
      </c>
      <c r="B2" s="80">
        <v>51113</v>
      </c>
      <c r="E2" s="80">
        <v>51113</v>
      </c>
      <c r="F2" s="80">
        <v>72231</v>
      </c>
      <c r="G2" s="80">
        <v>61125</v>
      </c>
      <c r="H2" s="80">
        <v>48829</v>
      </c>
      <c r="I2" s="80">
        <v>69759</v>
      </c>
      <c r="J2" s="80">
        <v>74172</v>
      </c>
      <c r="K2" s="80">
        <v>72780</v>
      </c>
      <c r="L2" s="80">
        <v>62318</v>
      </c>
      <c r="M2" s="80">
        <v>83382</v>
      </c>
      <c r="N2" s="80">
        <v>53681</v>
      </c>
      <c r="O2" s="80">
        <v>57016</v>
      </c>
      <c r="P2" s="80">
        <v>73575</v>
      </c>
      <c r="Q2" s="80">
        <v>60208</v>
      </c>
      <c r="R2" s="80">
        <v>64609</v>
      </c>
      <c r="S2" s="80">
        <v>58873</v>
      </c>
      <c r="T2" s="80">
        <v>63481</v>
      </c>
      <c r="U2" s="80">
        <v>57872</v>
      </c>
      <c r="V2" s="80">
        <v>51348</v>
      </c>
      <c r="W2" s="80">
        <v>43903</v>
      </c>
      <c r="X2" s="80">
        <v>51664</v>
      </c>
      <c r="Y2" s="80">
        <v>81084</v>
      </c>
      <c r="Z2" s="80">
        <v>73227</v>
      </c>
      <c r="AA2" s="80">
        <v>57700</v>
      </c>
      <c r="AB2" s="80">
        <v>71920</v>
      </c>
      <c r="AC2" s="80">
        <v>43441</v>
      </c>
      <c r="AD2" s="80">
        <v>56885</v>
      </c>
      <c r="AE2" s="80">
        <v>59087</v>
      </c>
      <c r="AF2" s="80">
        <v>59619</v>
      </c>
      <c r="AG2" s="80">
        <v>56550</v>
      </c>
      <c r="AH2" s="80">
        <v>74801</v>
      </c>
      <c r="AI2" s="80">
        <v>72997</v>
      </c>
      <c r="AJ2" s="80">
        <v>47855</v>
      </c>
      <c r="AK2" s="80">
        <v>62447</v>
      </c>
      <c r="AL2" s="80">
        <v>50343</v>
      </c>
      <c r="AM2" s="80">
        <v>59886</v>
      </c>
      <c r="AN2" s="80">
        <v>59768</v>
      </c>
      <c r="AO2" s="80">
        <v>55006</v>
      </c>
      <c r="AP2" s="80">
        <v>64610</v>
      </c>
      <c r="AQ2" s="80">
        <v>63173</v>
      </c>
      <c r="AR2" s="80">
        <v>66390</v>
      </c>
      <c r="AS2" s="80">
        <v>54971</v>
      </c>
      <c r="AT2" s="80">
        <v>56894</v>
      </c>
      <c r="AU2" s="80">
        <v>55240</v>
      </c>
      <c r="AV2" s="80">
        <v>59295</v>
      </c>
      <c r="AW2" s="80">
        <v>71319</v>
      </c>
      <c r="AX2" s="80">
        <v>63805</v>
      </c>
      <c r="AY2" s="80">
        <v>71293</v>
      </c>
      <c r="AZ2" s="80">
        <v>75418</v>
      </c>
      <c r="BA2" s="80">
        <v>45392</v>
      </c>
      <c r="BB2" s="80">
        <v>63451</v>
      </c>
      <c r="BC2" s="80">
        <v>57837</v>
      </c>
      <c r="BD2" s="80">
        <v>61372</v>
      </c>
    </row>
    <row r="3" spans="1:56">
      <c r="A3" s="79" t="s">
        <v>2</v>
      </c>
      <c r="B3" s="80">
        <v>72231</v>
      </c>
    </row>
    <row r="4" spans="1:56">
      <c r="A4" s="79" t="s">
        <v>3</v>
      </c>
      <c r="B4" s="80">
        <v>61125</v>
      </c>
    </row>
    <row r="5" spans="1:56">
      <c r="A5" s="79" t="s">
        <v>4</v>
      </c>
      <c r="B5" s="80">
        <v>48829</v>
      </c>
    </row>
    <row r="6" spans="1:56">
      <c r="A6" s="79" t="s">
        <v>5</v>
      </c>
      <c r="B6" s="80">
        <v>69759</v>
      </c>
    </row>
    <row r="7" spans="1:56">
      <c r="A7" s="79" t="s">
        <v>6</v>
      </c>
      <c r="B7" s="80">
        <v>74172</v>
      </c>
    </row>
    <row r="8" spans="1:56">
      <c r="A8" s="79" t="s">
        <v>7</v>
      </c>
      <c r="B8" s="80">
        <v>72780</v>
      </c>
    </row>
    <row r="9" spans="1:56">
      <c r="A9" s="79" t="s">
        <v>8</v>
      </c>
      <c r="B9" s="80">
        <v>62318</v>
      </c>
    </row>
    <row r="10" spans="1:56">
      <c r="A10" s="79" t="s">
        <v>67</v>
      </c>
      <c r="B10" s="80">
        <v>83382</v>
      </c>
    </row>
    <row r="11" spans="1:56">
      <c r="A11" s="79" t="s">
        <v>9</v>
      </c>
      <c r="B11" s="80">
        <v>53681</v>
      </c>
    </row>
    <row r="12" spans="1:56">
      <c r="A12" s="79" t="s">
        <v>10</v>
      </c>
      <c r="B12" s="80">
        <v>57016</v>
      </c>
    </row>
    <row r="13" spans="1:56">
      <c r="A13" s="79" t="s">
        <v>11</v>
      </c>
      <c r="B13" s="80">
        <v>73575</v>
      </c>
    </row>
    <row r="14" spans="1:56">
      <c r="A14" s="79" t="s">
        <v>12</v>
      </c>
      <c r="B14" s="80">
        <v>60208</v>
      </c>
    </row>
    <row r="15" spans="1:56">
      <c r="A15" s="79" t="s">
        <v>13</v>
      </c>
      <c r="B15" s="80">
        <v>64609</v>
      </c>
    </row>
    <row r="16" spans="1:56">
      <c r="A16" s="79" t="s">
        <v>14</v>
      </c>
      <c r="B16" s="80">
        <v>58873</v>
      </c>
    </row>
    <row r="17" spans="1:2">
      <c r="A17" s="79" t="s">
        <v>54</v>
      </c>
      <c r="B17" s="80">
        <v>63481</v>
      </c>
    </row>
    <row r="18" spans="1:2">
      <c r="A18" s="79" t="s">
        <v>15</v>
      </c>
      <c r="B18" s="80">
        <v>57872</v>
      </c>
    </row>
    <row r="19" spans="1:2">
      <c r="A19" s="79" t="s">
        <v>16</v>
      </c>
      <c r="B19" s="80">
        <v>51348</v>
      </c>
    </row>
    <row r="20" spans="1:2">
      <c r="A20" s="79" t="s">
        <v>17</v>
      </c>
      <c r="B20" s="80">
        <v>43903</v>
      </c>
    </row>
    <row r="21" spans="1:2">
      <c r="A21" s="79" t="s">
        <v>18</v>
      </c>
      <c r="B21" s="80">
        <v>51664</v>
      </c>
    </row>
    <row r="22" spans="1:2">
      <c r="A22" s="79" t="s">
        <v>19</v>
      </c>
      <c r="B22" s="80">
        <v>81084</v>
      </c>
    </row>
    <row ht="23.25" r="23" spans="1:2">
      <c r="A23" s="79" t="s">
        <v>20</v>
      </c>
      <c r="B23" s="80">
        <v>73227</v>
      </c>
    </row>
    <row r="24" spans="1:2">
      <c r="A24" s="79" t="s">
        <v>21</v>
      </c>
      <c r="B24" s="80">
        <v>57700</v>
      </c>
    </row>
    <row r="25" spans="1:2">
      <c r="A25" s="79" t="s">
        <v>22</v>
      </c>
      <c r="B25" s="80">
        <v>71920</v>
      </c>
    </row>
    <row r="26" spans="1:2">
      <c r="A26" s="79" t="s">
        <v>23</v>
      </c>
      <c r="B26" s="80">
        <v>43441</v>
      </c>
    </row>
    <row r="27" spans="1:2">
      <c r="A27" s="79" t="s">
        <v>24</v>
      </c>
      <c r="B27" s="80">
        <v>56885</v>
      </c>
    </row>
    <row r="28" spans="1:2">
      <c r="A28" s="79" t="s">
        <v>25</v>
      </c>
      <c r="B28" s="80">
        <v>59087</v>
      </c>
    </row>
    <row r="29" spans="1:2">
      <c r="A29" s="79" t="s">
        <v>26</v>
      </c>
      <c r="B29" s="80">
        <v>59619</v>
      </c>
    </row>
    <row r="30" spans="1:2">
      <c r="A30" s="79" t="s">
        <v>27</v>
      </c>
      <c r="B30" s="80">
        <v>56550</v>
      </c>
    </row>
    <row ht="23.25" r="31" spans="1:2">
      <c r="A31" s="79" t="s">
        <v>28</v>
      </c>
      <c r="B31" s="80">
        <v>74801</v>
      </c>
    </row>
    <row ht="23.25" r="32" spans="1:2">
      <c r="A32" s="79" t="s">
        <v>29</v>
      </c>
      <c r="B32" s="80">
        <v>72997</v>
      </c>
    </row>
    <row ht="23.25" r="33" spans="1:2">
      <c r="A33" s="79" t="s">
        <v>30</v>
      </c>
      <c r="B33" s="80">
        <v>47855</v>
      </c>
    </row>
    <row r="34" spans="1:2">
      <c r="A34" s="79" t="s">
        <v>31</v>
      </c>
      <c r="B34" s="80">
        <v>62447</v>
      </c>
    </row>
    <row ht="23.25" r="35" spans="1:2">
      <c r="A35" s="79" t="s">
        <v>32</v>
      </c>
      <c r="B35" s="80">
        <v>50343</v>
      </c>
    </row>
    <row ht="23.25" r="36" spans="1:2">
      <c r="A36" s="79" t="s">
        <v>33</v>
      </c>
      <c r="B36" s="80">
        <v>59886</v>
      </c>
    </row>
    <row r="37" spans="1:2">
      <c r="A37" s="79" t="s">
        <v>34</v>
      </c>
      <c r="B37" s="80">
        <v>59768</v>
      </c>
    </row>
    <row r="38" spans="1:2">
      <c r="A38" s="79" t="s">
        <v>35</v>
      </c>
      <c r="B38" s="80">
        <v>55006</v>
      </c>
    </row>
    <row r="39" spans="1:2">
      <c r="A39" s="79" t="s">
        <v>36</v>
      </c>
      <c r="B39" s="80">
        <v>64610</v>
      </c>
    </row>
    <row ht="23.25" r="40" spans="1:2">
      <c r="A40" s="79" t="s">
        <v>37</v>
      </c>
      <c r="B40" s="80">
        <v>63173</v>
      </c>
    </row>
    <row ht="23.25" r="41" spans="1:2">
      <c r="A41" s="79" t="s">
        <v>38</v>
      </c>
      <c r="B41" s="80">
        <v>66390</v>
      </c>
    </row>
    <row ht="23.25" r="42" spans="1:2">
      <c r="A42" s="79" t="s">
        <v>39</v>
      </c>
      <c r="B42" s="80">
        <v>54971</v>
      </c>
    </row>
    <row ht="23.25" r="43" spans="1:2">
      <c r="A43" s="79" t="s">
        <v>40</v>
      </c>
      <c r="B43" s="80">
        <v>56894</v>
      </c>
    </row>
    <row r="44" spans="1:2">
      <c r="A44" s="79" t="s">
        <v>41</v>
      </c>
      <c r="B44" s="80">
        <v>55240</v>
      </c>
    </row>
    <row r="45" spans="1:2">
      <c r="A45" s="79" t="s">
        <v>42</v>
      </c>
      <c r="B45" s="80">
        <v>59295</v>
      </c>
    </row>
    <row r="46" spans="1:2">
      <c r="A46" s="79" t="s">
        <v>43</v>
      </c>
      <c r="B46" s="80">
        <v>71319</v>
      </c>
    </row>
    <row r="47" spans="1:2">
      <c r="A47" s="79" t="s">
        <v>44</v>
      </c>
      <c r="B47" s="80">
        <v>63805</v>
      </c>
    </row>
    <row r="48" spans="1:2">
      <c r="A48" s="79" t="s">
        <v>45</v>
      </c>
      <c r="B48" s="80">
        <v>71293</v>
      </c>
    </row>
    <row r="49" spans="1:2">
      <c r="A49" s="79" t="s">
        <v>46</v>
      </c>
      <c r="B49" s="80">
        <v>75418</v>
      </c>
    </row>
    <row ht="23.25" r="50" spans="1:2">
      <c r="A50" s="79" t="s">
        <v>47</v>
      </c>
      <c r="B50" s="80">
        <v>45392</v>
      </c>
    </row>
    <row r="51" spans="1:2">
      <c r="A51" s="79" t="s">
        <v>48</v>
      </c>
      <c r="B51" s="80">
        <v>63451</v>
      </c>
    </row>
    <row r="52" spans="1:2">
      <c r="A52" s="79" t="s">
        <v>49</v>
      </c>
      <c r="B52" s="80">
        <v>57837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B17"/>
  <sheetViews>
    <sheetView workbookViewId="0">
      <pane activePane="bottomRight" state="frozen" topLeftCell="AA2" xSplit="1" ySplit="1"/>
      <selection activeCell="B1" pane="topRight" sqref="B1"/>
      <selection activeCell="A2" pane="bottomLeft" sqref="A2"/>
      <selection activeCell="BA16" pane="bottomRight" sqref="BA16"/>
    </sheetView>
  </sheetViews>
  <sheetFormatPr defaultColWidth="8.85546875" defaultRowHeight="12"/>
  <cols>
    <col min="1" max="1" bestFit="true" customWidth="true" style="36" width="5.0" collapsed="false"/>
    <col min="2" max="2" bestFit="true" customWidth="true" style="14" width="8.0" collapsed="false"/>
    <col min="3" max="3" bestFit="true" customWidth="true" style="14" width="6.42578125" collapsed="false"/>
    <col min="4" max="4" bestFit="true" customWidth="true" style="14" width="6.7109375" collapsed="false"/>
    <col min="5" max="5" bestFit="true" customWidth="true" style="14" width="8.42578125" collapsed="false"/>
    <col min="6" max="6" bestFit="true" customWidth="true" style="14" width="8.5703125" collapsed="false"/>
    <col min="7" max="7" bestFit="true" customWidth="true" style="14" width="8.28515625" collapsed="false"/>
    <col min="8" max="8" bestFit="true" customWidth="true" style="14" width="10.28515625" collapsed="false"/>
    <col min="9" max="9" bestFit="true" customWidth="true" style="14" width="16.5703125" collapsed="false"/>
    <col min="10" max="10" bestFit="true" customWidth="true" style="14" width="8.5703125" collapsed="false"/>
    <col min="11" max="11" bestFit="true" customWidth="true" style="14" width="6.42578125" collapsed="false"/>
    <col min="12" max="12" bestFit="true" customWidth="true" style="14" width="7.28515625" collapsed="false"/>
    <col min="13" max="15" bestFit="true" customWidth="true" style="14" width="6.42578125" collapsed="false"/>
    <col min="16" max="16" bestFit="true" customWidth="true" style="14" width="6.85546875" collapsed="false"/>
    <col min="17" max="17" bestFit="true" customWidth="true" style="14" width="6.42578125" collapsed="false"/>
    <col min="18" max="18" bestFit="true" customWidth="true" style="14" width="7.140625" collapsed="false"/>
    <col min="19" max="19" bestFit="true" customWidth="true" style="14" width="8.0" collapsed="false"/>
    <col min="20" max="20" bestFit="true" customWidth="true" style="14" width="8.85546875" collapsed="false"/>
    <col min="21" max="21" bestFit="true" customWidth="true" style="14" width="6.42578125" collapsed="false"/>
    <col min="22" max="22" bestFit="true" customWidth="true" style="14" width="8.0" collapsed="false"/>
    <col min="23" max="23" bestFit="true" customWidth="true" style="14" width="13.140625" collapsed="false"/>
    <col min="24" max="24" bestFit="true" customWidth="true" style="14" width="8.0" collapsed="false"/>
    <col min="25" max="25" bestFit="true" customWidth="true" style="14" width="9.140625" collapsed="false"/>
    <col min="26" max="26" bestFit="true" customWidth="true" style="14" width="10.0" collapsed="false"/>
    <col min="27" max="28" bestFit="true" customWidth="true" style="14" width="7.7109375" collapsed="false"/>
    <col min="29" max="29" bestFit="true" customWidth="true" style="14" width="8.7109375" collapsed="false"/>
    <col min="30" max="30" bestFit="true" customWidth="true" style="14" width="7.0" collapsed="false"/>
    <col min="31" max="31" bestFit="true" customWidth="true" style="14" width="14.0" collapsed="false"/>
    <col min="32" max="32" bestFit="true" customWidth="true" style="14" width="10.140625" collapsed="false"/>
    <col min="33" max="33" bestFit="true" customWidth="true" style="14" width="10.28515625" collapsed="false"/>
    <col min="34" max="34" bestFit="true" customWidth="true" style="14" width="8.42578125" collapsed="false"/>
    <col min="35" max="35" bestFit="true" customWidth="true" style="14" width="12.42578125" collapsed="false"/>
    <col min="36" max="36" bestFit="true" customWidth="true" style="14" width="11.28515625" collapsed="false"/>
    <col min="37" max="37" bestFit="true" customWidth="true" style="14" width="6.42578125" collapsed="false"/>
    <col min="38" max="38" bestFit="true" customWidth="true" style="14" width="9.140625" collapsed="false"/>
    <col min="39" max="39" bestFit="true" customWidth="true" style="14" width="6.85546875" collapsed="false"/>
    <col min="40" max="40" bestFit="true" customWidth="true" style="14" width="11.42578125" collapsed="false"/>
    <col min="41" max="41" bestFit="true" customWidth="true" style="14" width="11.5703125" collapsed="false"/>
    <col min="42" max="42" bestFit="true" customWidth="true" style="14" width="12.7109375" collapsed="false"/>
    <col min="43" max="43" bestFit="true" customWidth="true" style="14" width="11.5703125" collapsed="false"/>
    <col min="44" max="44" bestFit="true" customWidth="true" style="14" width="10.0" collapsed="false"/>
    <col min="45" max="46" bestFit="true" customWidth="true" style="14" width="6.42578125" collapsed="false"/>
    <col min="47" max="47" bestFit="true" customWidth="true" style="14" width="7.5703125" collapsed="false"/>
    <col min="48" max="48" bestFit="true" customWidth="true" style="14" width="6.85546875" collapsed="false"/>
    <col min="49" max="49" bestFit="true" customWidth="true" style="14" width="10.42578125" collapsed="false"/>
    <col min="50" max="50" bestFit="true" customWidth="true" style="14" width="11.28515625" collapsed="false"/>
    <col min="51" max="51" bestFit="true" customWidth="true" style="14" width="9.28515625" collapsed="false"/>
    <col min="52" max="52" bestFit="true" customWidth="true" style="14" width="8.28515625" collapsed="false"/>
    <col min="53" max="53" bestFit="true" customWidth="true" style="14" width="11.5703125" collapsed="false"/>
    <col min="54" max="16384" style="35" width="8.85546875" collapsed="false"/>
  </cols>
  <sheetData>
    <row customFormat="1" r="1" s="34" spans="1:53">
      <c r="A1" s="15" t="s">
        <v>63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51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54</v>
      </c>
      <c r="R1" s="16" t="s">
        <v>15</v>
      </c>
      <c r="S1" s="16" t="s">
        <v>16</v>
      </c>
      <c r="T1" s="16" t="s">
        <v>17</v>
      </c>
      <c r="U1" s="16" t="s">
        <v>18</v>
      </c>
      <c r="V1" s="16" t="s">
        <v>19</v>
      </c>
      <c r="W1" s="16" t="s">
        <v>20</v>
      </c>
      <c r="X1" s="16" t="s">
        <v>21</v>
      </c>
      <c r="Y1" s="16" t="s">
        <v>22</v>
      </c>
      <c r="Z1" s="16" t="s">
        <v>23</v>
      </c>
      <c r="AA1" s="16" t="s">
        <v>24</v>
      </c>
      <c r="AB1" s="16" t="s">
        <v>25</v>
      </c>
      <c r="AC1" s="16" t="s">
        <v>26</v>
      </c>
      <c r="AD1" s="16" t="s">
        <v>27</v>
      </c>
      <c r="AE1" s="16" t="s">
        <v>28</v>
      </c>
      <c r="AF1" s="16" t="s">
        <v>29</v>
      </c>
      <c r="AG1" s="16" t="s">
        <v>30</v>
      </c>
      <c r="AH1" s="16" t="s">
        <v>31</v>
      </c>
      <c r="AI1" s="16" t="s">
        <v>32</v>
      </c>
      <c r="AJ1" s="16" t="s">
        <v>33</v>
      </c>
      <c r="AK1" s="16" t="s">
        <v>34</v>
      </c>
      <c r="AL1" s="16" t="s">
        <v>35</v>
      </c>
      <c r="AM1" s="16" t="s">
        <v>36</v>
      </c>
      <c r="AN1" s="16" t="s">
        <v>37</v>
      </c>
      <c r="AO1" s="16" t="s">
        <v>38</v>
      </c>
      <c r="AP1" s="16" t="s">
        <v>39</v>
      </c>
      <c r="AQ1" s="16" t="s">
        <v>40</v>
      </c>
      <c r="AR1" s="16" t="s">
        <v>41</v>
      </c>
      <c r="AS1" s="16" t="s">
        <v>42</v>
      </c>
      <c r="AT1" s="16" t="s">
        <v>43</v>
      </c>
      <c r="AU1" s="16" t="s">
        <v>44</v>
      </c>
      <c r="AV1" s="16" t="s">
        <v>45</v>
      </c>
      <c r="AW1" s="16" t="s">
        <v>46</v>
      </c>
      <c r="AX1" s="16" t="s">
        <v>47</v>
      </c>
      <c r="AY1" s="16" t="s">
        <v>48</v>
      </c>
      <c r="AZ1" s="16" t="s">
        <v>49</v>
      </c>
      <c r="BA1" s="16" t="s">
        <v>0</v>
      </c>
    </row>
    <row r="2" spans="1:53">
      <c r="A2" s="13">
        <v>2001</v>
      </c>
      <c r="B2" s="9">
        <v>35160</v>
      </c>
      <c r="C2" s="9">
        <v>57363</v>
      </c>
      <c r="D2" s="9">
        <v>42704</v>
      </c>
      <c r="E2" s="9">
        <v>33339</v>
      </c>
      <c r="F2" s="9">
        <v>47262</v>
      </c>
      <c r="G2" s="9">
        <v>49397</v>
      </c>
      <c r="H2" s="9">
        <v>53347</v>
      </c>
      <c r="I2" s="9">
        <v>41169</v>
      </c>
      <c r="J2" s="9">
        <v>49602</v>
      </c>
      <c r="K2" s="9">
        <v>36421</v>
      </c>
      <c r="L2" s="9">
        <v>42576</v>
      </c>
      <c r="M2" s="9">
        <v>47439</v>
      </c>
      <c r="N2" s="9">
        <v>38241</v>
      </c>
      <c r="O2" s="9">
        <v>46171</v>
      </c>
      <c r="P2" s="9">
        <v>40379</v>
      </c>
      <c r="Q2" s="9">
        <v>40976</v>
      </c>
      <c r="R2" s="9">
        <v>41415</v>
      </c>
      <c r="S2" s="9">
        <v>38437</v>
      </c>
      <c r="T2" s="9">
        <v>33322</v>
      </c>
      <c r="U2" s="9">
        <v>36612</v>
      </c>
      <c r="V2" s="9">
        <v>53530</v>
      </c>
      <c r="W2" s="9">
        <v>52253</v>
      </c>
      <c r="X2" s="9">
        <v>45047</v>
      </c>
      <c r="Y2" s="9">
        <v>52681</v>
      </c>
      <c r="Z2" s="9">
        <v>30161</v>
      </c>
      <c r="AA2" s="9">
        <v>41339</v>
      </c>
      <c r="AB2" s="9">
        <v>32126</v>
      </c>
      <c r="AC2" s="9">
        <v>43611</v>
      </c>
      <c r="AD2" s="9">
        <v>45403</v>
      </c>
      <c r="AE2" s="9">
        <v>51331</v>
      </c>
      <c r="AF2" s="9">
        <v>51771</v>
      </c>
      <c r="AG2" s="9">
        <v>33124</v>
      </c>
      <c r="AH2" s="9">
        <v>42114</v>
      </c>
      <c r="AI2" s="9">
        <v>38162</v>
      </c>
      <c r="AJ2" s="9">
        <v>35793</v>
      </c>
      <c r="AK2" s="9">
        <v>41785</v>
      </c>
      <c r="AL2" s="9">
        <v>35609</v>
      </c>
      <c r="AM2" s="9">
        <v>41273</v>
      </c>
      <c r="AN2" s="9">
        <v>43499</v>
      </c>
      <c r="AO2" s="9">
        <v>45723</v>
      </c>
      <c r="AP2" s="9">
        <v>37736</v>
      </c>
      <c r="AQ2" s="9">
        <v>39671</v>
      </c>
      <c r="AR2" s="9">
        <v>35783</v>
      </c>
      <c r="AS2" s="9">
        <v>40860</v>
      </c>
      <c r="AT2" s="9">
        <v>47342</v>
      </c>
      <c r="AU2" s="9">
        <v>40794</v>
      </c>
      <c r="AV2" s="9">
        <v>50241</v>
      </c>
      <c r="AW2" s="9">
        <v>42490</v>
      </c>
      <c r="AX2" s="9">
        <v>29673</v>
      </c>
      <c r="AY2" s="9">
        <v>45346</v>
      </c>
      <c r="AZ2" s="9">
        <v>39719</v>
      </c>
      <c r="BA2" s="9">
        <v>42228</v>
      </c>
    </row>
    <row r="3" spans="1:53">
      <c r="A3" s="13">
        <v>2002</v>
      </c>
      <c r="B3" s="9">
        <v>36771</v>
      </c>
      <c r="C3" s="9">
        <v>55412</v>
      </c>
      <c r="D3" s="9">
        <v>41554</v>
      </c>
      <c r="E3" s="9">
        <v>32423</v>
      </c>
      <c r="F3" s="9">
        <v>48113</v>
      </c>
      <c r="G3" s="9">
        <v>49617</v>
      </c>
      <c r="H3" s="9">
        <v>53325</v>
      </c>
      <c r="I3" s="9">
        <v>41313</v>
      </c>
      <c r="J3" s="9">
        <v>50878</v>
      </c>
      <c r="K3" s="9">
        <v>38533</v>
      </c>
      <c r="L3" s="9">
        <v>43316</v>
      </c>
      <c r="M3" s="9">
        <v>49775</v>
      </c>
      <c r="N3" s="9">
        <v>38613</v>
      </c>
      <c r="O3" s="9">
        <v>45906</v>
      </c>
      <c r="P3" s="9">
        <v>41581</v>
      </c>
      <c r="Q3" s="9">
        <v>41827</v>
      </c>
      <c r="R3" s="9">
        <v>42523</v>
      </c>
      <c r="S3" s="9">
        <v>37893</v>
      </c>
      <c r="T3" s="9">
        <v>33312</v>
      </c>
      <c r="U3" s="9">
        <v>37654</v>
      </c>
      <c r="V3" s="9">
        <v>55912</v>
      </c>
      <c r="W3" s="9">
        <v>50587</v>
      </c>
      <c r="X3" s="9">
        <v>45335</v>
      </c>
      <c r="Y3" s="9">
        <v>54931</v>
      </c>
      <c r="Z3" s="9">
        <v>32447</v>
      </c>
      <c r="AA3" s="9">
        <v>43955</v>
      </c>
      <c r="AB3" s="9">
        <v>33900</v>
      </c>
      <c r="AC3" s="9">
        <v>43566</v>
      </c>
      <c r="AD3" s="9">
        <v>46289</v>
      </c>
      <c r="AE3" s="9">
        <v>53549</v>
      </c>
      <c r="AF3" s="9">
        <v>53266</v>
      </c>
      <c r="AG3" s="9">
        <v>35251</v>
      </c>
      <c r="AH3" s="9">
        <v>42432</v>
      </c>
      <c r="AI3" s="9">
        <v>38432</v>
      </c>
      <c r="AJ3" s="9">
        <v>36717</v>
      </c>
      <c r="AK3" s="9">
        <v>43332</v>
      </c>
      <c r="AL3" s="9">
        <v>35500</v>
      </c>
      <c r="AM3" s="9">
        <v>42704</v>
      </c>
      <c r="AN3" s="9">
        <v>43577</v>
      </c>
      <c r="AO3" s="9">
        <v>44311</v>
      </c>
      <c r="AP3" s="9">
        <v>38460</v>
      </c>
      <c r="AQ3" s="9">
        <v>38755</v>
      </c>
      <c r="AR3" s="9">
        <v>36329</v>
      </c>
      <c r="AS3" s="9">
        <v>40659</v>
      </c>
      <c r="AT3" s="9">
        <v>48537</v>
      </c>
      <c r="AU3" s="9">
        <v>41929</v>
      </c>
      <c r="AV3" s="9">
        <v>49974</v>
      </c>
      <c r="AW3" s="9">
        <v>44252</v>
      </c>
      <c r="AX3" s="9">
        <v>30072</v>
      </c>
      <c r="AY3" s="9">
        <v>46351</v>
      </c>
      <c r="AZ3" s="9">
        <v>40499</v>
      </c>
      <c r="BA3" s="9">
        <v>43052</v>
      </c>
    </row>
    <row r="4" spans="1:53">
      <c r="A4" s="13">
        <v>2004</v>
      </c>
      <c r="B4" s="9">
        <v>38111</v>
      </c>
      <c r="C4" s="9">
        <v>54627</v>
      </c>
      <c r="D4" s="9">
        <v>42590</v>
      </c>
      <c r="E4" s="9">
        <v>33948</v>
      </c>
      <c r="F4" s="9">
        <v>49894</v>
      </c>
      <c r="G4" s="9">
        <v>51022</v>
      </c>
      <c r="H4" s="9">
        <v>55970</v>
      </c>
      <c r="I4" s="9">
        <v>43003</v>
      </c>
      <c r="J4" s="9">
        <v>50152</v>
      </c>
      <c r="K4" s="9">
        <v>40171</v>
      </c>
      <c r="L4" s="9">
        <v>43217</v>
      </c>
      <c r="M4" s="9">
        <v>53123</v>
      </c>
      <c r="N4" s="9">
        <v>42519</v>
      </c>
      <c r="O4" s="9">
        <v>45787</v>
      </c>
      <c r="P4" s="9">
        <v>43003</v>
      </c>
      <c r="Q4" s="9">
        <v>43042</v>
      </c>
      <c r="R4" s="9">
        <v>43725</v>
      </c>
      <c r="S4" s="9">
        <v>37396</v>
      </c>
      <c r="T4" s="9">
        <v>35523</v>
      </c>
      <c r="U4" s="9">
        <v>39395</v>
      </c>
      <c r="V4" s="9">
        <v>56763</v>
      </c>
      <c r="W4" s="9">
        <v>52354</v>
      </c>
      <c r="X4" s="9">
        <v>44476</v>
      </c>
      <c r="Y4" s="9">
        <v>55914</v>
      </c>
      <c r="Z4" s="9">
        <v>33659</v>
      </c>
      <c r="AA4" s="9">
        <v>43988</v>
      </c>
      <c r="AB4" s="9">
        <v>35201</v>
      </c>
      <c r="AC4" s="9">
        <v>44623</v>
      </c>
      <c r="AD4" s="9">
        <v>46984</v>
      </c>
      <c r="AE4" s="9">
        <v>57352</v>
      </c>
      <c r="AF4" s="9">
        <v>56772</v>
      </c>
      <c r="AG4" s="9">
        <v>37587</v>
      </c>
      <c r="AH4" s="9">
        <v>44228</v>
      </c>
      <c r="AI4" s="9">
        <v>39000</v>
      </c>
      <c r="AJ4" s="9">
        <v>39594</v>
      </c>
      <c r="AK4" s="9">
        <v>44160</v>
      </c>
      <c r="AL4" s="9">
        <v>38281</v>
      </c>
      <c r="AM4" s="9">
        <v>42617</v>
      </c>
      <c r="AN4" s="9">
        <v>44286</v>
      </c>
      <c r="AO4" s="9">
        <v>46199</v>
      </c>
      <c r="AP4" s="9">
        <v>39326</v>
      </c>
      <c r="AQ4" s="9">
        <v>40518</v>
      </c>
      <c r="AR4" s="9">
        <v>38550</v>
      </c>
      <c r="AS4" s="9">
        <v>41275</v>
      </c>
      <c r="AT4" s="9">
        <v>50614</v>
      </c>
      <c r="AU4" s="9">
        <v>45692</v>
      </c>
      <c r="AV4" s="9">
        <v>53275</v>
      </c>
      <c r="AW4" s="9">
        <v>48688</v>
      </c>
      <c r="AX4" s="9">
        <v>32589</v>
      </c>
      <c r="AY4" s="9">
        <v>47220</v>
      </c>
      <c r="AZ4" s="9">
        <v>43641</v>
      </c>
      <c r="BA4" s="9">
        <v>44473</v>
      </c>
    </row>
    <row r="5" spans="1:53">
      <c r="A5" s="13">
        <v>2005</v>
      </c>
      <c r="B5" s="9">
        <v>38180</v>
      </c>
      <c r="C5" s="9">
        <v>55935</v>
      </c>
      <c r="D5" s="9">
        <v>44748</v>
      </c>
      <c r="E5" s="9">
        <v>35591</v>
      </c>
      <c r="F5" s="9">
        <v>51647</v>
      </c>
      <c r="G5" s="9">
        <v>52011</v>
      </c>
      <c r="H5" s="9">
        <v>57369</v>
      </c>
      <c r="I5" s="9" t="s">
        <v>53</v>
      </c>
      <c r="J5" s="9">
        <v>50970</v>
      </c>
      <c r="K5" s="9">
        <v>42079</v>
      </c>
      <c r="L5" s="9">
        <v>44439</v>
      </c>
      <c r="M5" s="9">
        <v>57572</v>
      </c>
      <c r="N5" s="9">
        <v>44994</v>
      </c>
      <c r="O5" s="9">
        <v>47978</v>
      </c>
      <c r="P5" s="9">
        <v>43735</v>
      </c>
      <c r="Q5" s="9">
        <v>45086</v>
      </c>
      <c r="R5" s="9">
        <v>43802</v>
      </c>
      <c r="S5" s="9">
        <v>37566</v>
      </c>
      <c r="T5" s="9">
        <v>36814</v>
      </c>
      <c r="U5" s="9">
        <v>42006</v>
      </c>
      <c r="V5" s="9">
        <v>58347</v>
      </c>
      <c r="W5" s="9">
        <v>54617</v>
      </c>
      <c r="X5" s="9">
        <v>45793</v>
      </c>
      <c r="Y5" s="9">
        <v>56084</v>
      </c>
      <c r="Z5" s="9">
        <v>34508</v>
      </c>
      <c r="AA5" s="9">
        <v>44324</v>
      </c>
      <c r="AB5" s="9">
        <v>36200</v>
      </c>
      <c r="AC5" s="9">
        <v>46613</v>
      </c>
      <c r="AD5" s="9">
        <v>48314</v>
      </c>
      <c r="AE5" s="9">
        <v>58223</v>
      </c>
      <c r="AF5" s="9">
        <v>59989</v>
      </c>
      <c r="AG5" s="9">
        <v>39029</v>
      </c>
      <c r="AH5" s="9">
        <v>46242</v>
      </c>
      <c r="AI5" s="9">
        <v>41067</v>
      </c>
      <c r="AJ5" s="9">
        <v>41869</v>
      </c>
      <c r="AK5" s="9">
        <v>44961</v>
      </c>
      <c r="AL5" s="9">
        <v>38895</v>
      </c>
      <c r="AM5" s="9">
        <v>43570</v>
      </c>
      <c r="AN5" s="9">
        <v>45814</v>
      </c>
      <c r="AO5" s="9">
        <v>48823</v>
      </c>
      <c r="AP5" s="9">
        <v>40350</v>
      </c>
      <c r="AQ5" s="9">
        <v>42525</v>
      </c>
      <c r="AR5" s="9">
        <v>39524</v>
      </c>
      <c r="AS5" s="9">
        <v>41959</v>
      </c>
      <c r="AT5" s="9">
        <v>53226</v>
      </c>
      <c r="AU5" s="9">
        <v>48508</v>
      </c>
      <c r="AV5" s="9">
        <v>54301</v>
      </c>
      <c r="AW5" s="9">
        <v>50885</v>
      </c>
      <c r="AX5" s="9">
        <v>35234</v>
      </c>
      <c r="AY5" s="9">
        <v>47004</v>
      </c>
      <c r="AZ5" s="9">
        <v>45598</v>
      </c>
      <c r="BA5" s="9">
        <v>46037</v>
      </c>
    </row>
    <row r="6" spans="1:53">
      <c r="A6" s="13">
        <v>2006</v>
      </c>
      <c r="B6" s="9">
        <v>38473</v>
      </c>
      <c r="C6" s="9">
        <v>57639</v>
      </c>
      <c r="D6" s="9">
        <v>46729</v>
      </c>
      <c r="E6" s="9">
        <v>37420</v>
      </c>
      <c r="F6" s="9">
        <v>53770</v>
      </c>
      <c r="G6" s="9">
        <v>54039</v>
      </c>
      <c r="H6" s="9">
        <v>59972</v>
      </c>
      <c r="I6" s="9" t="s">
        <v>53</v>
      </c>
      <c r="J6" s="9">
        <v>52214</v>
      </c>
      <c r="K6" s="9">
        <v>44448</v>
      </c>
      <c r="L6" s="9">
        <v>46841</v>
      </c>
      <c r="M6" s="9">
        <v>60681</v>
      </c>
      <c r="N6" s="9">
        <v>46395</v>
      </c>
      <c r="O6" s="9">
        <v>49280</v>
      </c>
      <c r="P6" s="9">
        <v>44806</v>
      </c>
      <c r="Q6" s="9">
        <v>47489</v>
      </c>
      <c r="R6" s="9">
        <v>44264</v>
      </c>
      <c r="S6" s="9">
        <v>38466</v>
      </c>
      <c r="T6" s="9">
        <v>37943</v>
      </c>
      <c r="U6" s="9">
        <v>45040</v>
      </c>
      <c r="V6" s="9">
        <v>62372</v>
      </c>
      <c r="W6" s="9">
        <v>56236</v>
      </c>
      <c r="X6" s="9">
        <v>47064</v>
      </c>
      <c r="Y6" s="9">
        <v>57363</v>
      </c>
      <c r="Z6" s="9">
        <v>35261</v>
      </c>
      <c r="AA6" s="9">
        <v>44651</v>
      </c>
      <c r="AB6" s="9">
        <v>38629</v>
      </c>
      <c r="AC6" s="9">
        <v>48126</v>
      </c>
      <c r="AD6" s="9">
        <v>50819</v>
      </c>
      <c r="AE6" s="9">
        <v>60489</v>
      </c>
      <c r="AF6" s="9">
        <v>64169</v>
      </c>
      <c r="AG6" s="9">
        <v>40827</v>
      </c>
      <c r="AH6" s="9">
        <v>48201</v>
      </c>
      <c r="AI6" s="9">
        <v>42061</v>
      </c>
      <c r="AJ6" s="9">
        <v>42162</v>
      </c>
      <c r="AK6" s="9">
        <v>45837</v>
      </c>
      <c r="AL6" s="9">
        <v>40001</v>
      </c>
      <c r="AM6" s="9">
        <v>45485</v>
      </c>
      <c r="AN6" s="9">
        <v>47791</v>
      </c>
      <c r="AO6" s="9">
        <v>52003</v>
      </c>
      <c r="AP6" s="9">
        <v>40822</v>
      </c>
      <c r="AQ6" s="9">
        <v>44624</v>
      </c>
      <c r="AR6" s="9">
        <v>40676</v>
      </c>
      <c r="AS6" s="9">
        <v>43425</v>
      </c>
      <c r="AT6" s="9">
        <v>55179</v>
      </c>
      <c r="AU6" s="9">
        <v>51622</v>
      </c>
      <c r="AV6" s="9">
        <v>55108</v>
      </c>
      <c r="AW6" s="9">
        <v>53439</v>
      </c>
      <c r="AX6" s="9">
        <v>37227</v>
      </c>
      <c r="AY6" s="9">
        <v>48874</v>
      </c>
      <c r="AZ6" s="9">
        <v>47227</v>
      </c>
      <c r="BA6" s="9">
        <v>48200</v>
      </c>
    </row>
    <row r="7" spans="1:53">
      <c r="A7" s="13">
        <v>2007</v>
      </c>
      <c r="B7" s="9">
        <v>40232</v>
      </c>
      <c r="C7" s="9">
        <v>60124</v>
      </c>
      <c r="D7" s="9">
        <v>47750</v>
      </c>
      <c r="E7" s="9">
        <v>39279</v>
      </c>
      <c r="F7" s="9">
        <v>55864</v>
      </c>
      <c r="G7" s="9">
        <v>57333</v>
      </c>
      <c r="H7" s="9">
        <v>62893</v>
      </c>
      <c r="I7" s="9" t="s">
        <v>53</v>
      </c>
      <c r="J7" s="9">
        <v>54310</v>
      </c>
      <c r="K7" s="9">
        <v>46142</v>
      </c>
      <c r="L7" s="9">
        <v>49387</v>
      </c>
      <c r="M7" s="9">
        <v>63164</v>
      </c>
      <c r="N7" s="9">
        <v>47876</v>
      </c>
      <c r="O7" s="9">
        <v>51320</v>
      </c>
      <c r="P7" s="9">
        <v>46407</v>
      </c>
      <c r="Q7" s="9">
        <v>49262</v>
      </c>
      <c r="R7" s="9">
        <v>46659</v>
      </c>
      <c r="S7" s="9">
        <v>39678</v>
      </c>
      <c r="T7" s="9">
        <v>39461</v>
      </c>
      <c r="U7" s="9">
        <v>47160</v>
      </c>
      <c r="V7" s="9">
        <v>65124</v>
      </c>
      <c r="W7" s="9">
        <v>58286</v>
      </c>
      <c r="X7" s="9">
        <v>49394</v>
      </c>
      <c r="Y7" s="9">
        <v>57815</v>
      </c>
      <c r="Z7" s="9">
        <v>35971</v>
      </c>
      <c r="AA7" s="9">
        <v>45834</v>
      </c>
      <c r="AB7" s="9">
        <v>41852</v>
      </c>
      <c r="AC7" s="9">
        <v>49861</v>
      </c>
      <c r="AD7" s="9">
        <v>53008</v>
      </c>
      <c r="AE7" s="9">
        <v>63942</v>
      </c>
      <c r="AF7" s="9">
        <v>65933</v>
      </c>
      <c r="AG7" s="9">
        <v>42295</v>
      </c>
      <c r="AH7" s="9">
        <v>49546</v>
      </c>
      <c r="AI7" s="9">
        <v>43035</v>
      </c>
      <c r="AJ7" s="9">
        <v>44743</v>
      </c>
      <c r="AK7" s="9">
        <v>47750</v>
      </c>
      <c r="AL7" s="9">
        <v>41046</v>
      </c>
      <c r="AM7" s="9">
        <v>48521</v>
      </c>
      <c r="AN7" s="9">
        <v>49155</v>
      </c>
      <c r="AO7" s="9">
        <v>54009</v>
      </c>
      <c r="AP7" s="9">
        <v>42561</v>
      </c>
      <c r="AQ7" s="9">
        <v>46321</v>
      </c>
      <c r="AR7" s="9">
        <v>41632</v>
      </c>
      <c r="AS7" s="9">
        <v>44861</v>
      </c>
      <c r="AT7" s="9">
        <v>55974</v>
      </c>
      <c r="AU7" s="9">
        <v>51566</v>
      </c>
      <c r="AV7" s="9">
        <v>57679</v>
      </c>
      <c r="AW7" s="9">
        <v>56049</v>
      </c>
      <c r="AX7" s="9">
        <v>40103</v>
      </c>
      <c r="AY7" s="9">
        <v>50619</v>
      </c>
      <c r="AZ7" s="9">
        <v>48205</v>
      </c>
      <c r="BA7" s="9">
        <v>50233</v>
      </c>
    </row>
    <row r="8" spans="1:53">
      <c r="A8" s="13">
        <v>2008</v>
      </c>
      <c r="B8" s="9">
        <v>42946</v>
      </c>
      <c r="C8" s="9">
        <v>63217</v>
      </c>
      <c r="D8" s="9">
        <v>48589</v>
      </c>
      <c r="E8" s="9">
        <v>40507</v>
      </c>
      <c r="F8" s="9">
        <v>57988</v>
      </c>
      <c r="G8" s="9">
        <v>61304</v>
      </c>
      <c r="H8" s="9">
        <v>65976</v>
      </c>
      <c r="I8" s="9" t="s">
        <v>53</v>
      </c>
      <c r="J8" s="9">
        <v>54462</v>
      </c>
      <c r="K8" s="9">
        <v>47062</v>
      </c>
      <c r="L8" s="9">
        <v>49810</v>
      </c>
      <c r="M8" s="9">
        <v>64193</v>
      </c>
      <c r="N8" s="9">
        <v>49281</v>
      </c>
      <c r="O8" s="9">
        <v>53251</v>
      </c>
      <c r="P8" s="9">
        <v>48095</v>
      </c>
      <c r="Q8" s="9">
        <v>50774</v>
      </c>
      <c r="R8" s="9">
        <v>48961</v>
      </c>
      <c r="S8" s="9">
        <v>41427</v>
      </c>
      <c r="T8" s="9">
        <v>40476</v>
      </c>
      <c r="U8" s="9">
        <v>48568</v>
      </c>
      <c r="V8" s="9">
        <v>66618</v>
      </c>
      <c r="W8" s="9">
        <v>60038</v>
      </c>
      <c r="X8" s="9">
        <v>51001</v>
      </c>
      <c r="Y8" s="9">
        <v>58414</v>
      </c>
      <c r="Z8" s="9">
        <v>37416</v>
      </c>
      <c r="AA8" s="9">
        <v>47139</v>
      </c>
      <c r="AB8" s="9">
        <v>44043</v>
      </c>
      <c r="AC8" s="9">
        <v>51068</v>
      </c>
      <c r="AD8" s="9">
        <v>55570</v>
      </c>
      <c r="AE8" s="9">
        <v>67508</v>
      </c>
      <c r="AF8" s="9">
        <v>66939</v>
      </c>
      <c r="AG8" s="9">
        <v>43636</v>
      </c>
      <c r="AH8" s="9">
        <v>50927</v>
      </c>
      <c r="AI8" s="9">
        <v>43538</v>
      </c>
      <c r="AJ8" s="9">
        <v>47494</v>
      </c>
      <c r="AK8" s="9">
        <v>48978</v>
      </c>
      <c r="AL8" s="9">
        <v>44154</v>
      </c>
      <c r="AM8" s="9">
        <v>51394</v>
      </c>
      <c r="AN8" s="9">
        <v>51156</v>
      </c>
      <c r="AO8" s="9">
        <v>55639</v>
      </c>
      <c r="AP8" s="9">
        <v>43458</v>
      </c>
      <c r="AQ8" s="9">
        <v>49437</v>
      </c>
      <c r="AR8" s="9">
        <v>41978</v>
      </c>
      <c r="AS8" s="9">
        <v>46853</v>
      </c>
      <c r="AT8" s="9">
        <v>58820</v>
      </c>
      <c r="AU8" s="9">
        <v>51809</v>
      </c>
      <c r="AV8" s="9">
        <v>61472</v>
      </c>
      <c r="AW8" s="9">
        <v>58460</v>
      </c>
      <c r="AX8" s="9">
        <v>40910</v>
      </c>
      <c r="AY8" s="9">
        <v>53216</v>
      </c>
      <c r="AZ8" s="9">
        <v>51396</v>
      </c>
      <c r="BA8" s="9">
        <v>51297</v>
      </c>
    </row>
    <row r="9" spans="1:53">
      <c r="A9" s="13">
        <v>2009</v>
      </c>
      <c r="B9" s="9">
        <v>42652</v>
      </c>
      <c r="C9" s="9">
        <v>63505</v>
      </c>
      <c r="D9" s="9">
        <v>47106</v>
      </c>
      <c r="E9" s="9">
        <v>39392</v>
      </c>
      <c r="F9" s="9">
        <v>56862</v>
      </c>
      <c r="G9" s="9">
        <v>59964</v>
      </c>
      <c r="H9" s="9">
        <v>65213</v>
      </c>
      <c r="I9" s="9">
        <v>53685</v>
      </c>
      <c r="J9" s="9">
        <v>53032</v>
      </c>
      <c r="K9" s="9">
        <v>45897</v>
      </c>
      <c r="L9" s="9">
        <v>46570</v>
      </c>
      <c r="M9" s="9">
        <v>61055</v>
      </c>
      <c r="N9" s="9">
        <v>48299</v>
      </c>
      <c r="O9" s="9">
        <v>53413</v>
      </c>
      <c r="P9" s="9">
        <v>46579</v>
      </c>
      <c r="Q9" s="9">
        <v>50422</v>
      </c>
      <c r="R9" s="9">
        <v>47527</v>
      </c>
      <c r="S9" s="9">
        <v>41489</v>
      </c>
      <c r="T9" s="9">
        <v>42528</v>
      </c>
      <c r="U9" s="9">
        <v>48032</v>
      </c>
      <c r="V9" s="9">
        <v>65183</v>
      </c>
      <c r="W9" s="9">
        <v>59981</v>
      </c>
      <c r="X9" s="9">
        <v>48888</v>
      </c>
      <c r="Y9" s="9">
        <v>56956</v>
      </c>
      <c r="Z9" s="9">
        <v>36650</v>
      </c>
      <c r="AA9" s="9">
        <v>47408</v>
      </c>
      <c r="AB9" s="9">
        <v>42778</v>
      </c>
      <c r="AC9" s="9">
        <v>50333</v>
      </c>
      <c r="AD9" s="9">
        <v>53964</v>
      </c>
      <c r="AE9" s="9">
        <v>66654</v>
      </c>
      <c r="AF9" s="9">
        <v>64143</v>
      </c>
      <c r="AG9" s="9">
        <v>43790</v>
      </c>
      <c r="AH9" s="9">
        <v>50372</v>
      </c>
      <c r="AI9" s="9">
        <v>43229</v>
      </c>
      <c r="AJ9" s="9">
        <v>49450</v>
      </c>
      <c r="AK9" s="9">
        <v>47809</v>
      </c>
      <c r="AL9" s="9">
        <v>45507</v>
      </c>
      <c r="AM9" s="9">
        <v>50866</v>
      </c>
      <c r="AN9" s="9">
        <v>49829</v>
      </c>
      <c r="AO9" s="9">
        <v>53584</v>
      </c>
      <c r="AP9" s="9">
        <v>42945</v>
      </c>
      <c r="AQ9" s="9">
        <v>48416</v>
      </c>
      <c r="AR9" s="9">
        <v>40895</v>
      </c>
      <c r="AS9" s="9">
        <v>47143</v>
      </c>
      <c r="AT9" s="9">
        <v>58722</v>
      </c>
      <c r="AU9" s="9">
        <v>50619</v>
      </c>
      <c r="AV9" s="9">
        <v>61151</v>
      </c>
      <c r="AW9" s="9">
        <v>58964</v>
      </c>
      <c r="AX9" s="9">
        <v>40627</v>
      </c>
      <c r="AY9" s="9">
        <v>51763</v>
      </c>
      <c r="AZ9" s="9">
        <v>52010</v>
      </c>
      <c r="BA9" s="9">
        <v>50618</v>
      </c>
    </row>
    <row r="10" spans="1:53">
      <c r="A10" s="13">
        <v>2010</v>
      </c>
      <c r="B10" s="9">
        <v>42218</v>
      </c>
      <c r="C10" s="9">
        <v>61872</v>
      </c>
      <c r="D10" s="9">
        <v>47094</v>
      </c>
      <c r="E10" s="9">
        <v>38600</v>
      </c>
      <c r="F10" s="9">
        <v>56418</v>
      </c>
      <c r="G10" s="9">
        <v>59670</v>
      </c>
      <c r="H10" s="9">
        <v>65958</v>
      </c>
      <c r="I10" s="9">
        <v>55280</v>
      </c>
      <c r="J10" s="9">
        <v>53196</v>
      </c>
      <c r="K10" s="9">
        <v>45351</v>
      </c>
      <c r="L10" s="9">
        <v>44992</v>
      </c>
      <c r="M10" s="9">
        <v>59125</v>
      </c>
      <c r="N10" s="9">
        <v>47528</v>
      </c>
      <c r="O10" s="9">
        <v>52810</v>
      </c>
      <c r="P10" s="9">
        <v>46156</v>
      </c>
      <c r="Q10" s="9">
        <v>50504</v>
      </c>
      <c r="R10" s="9">
        <v>46722</v>
      </c>
      <c r="S10" s="9">
        <v>42091</v>
      </c>
      <c r="T10" s="9">
        <v>41896</v>
      </c>
      <c r="U10" s="9">
        <v>48082</v>
      </c>
      <c r="V10" s="9">
        <v>64596</v>
      </c>
      <c r="W10" s="9">
        <v>60923</v>
      </c>
      <c r="X10" s="9">
        <v>47871</v>
      </c>
      <c r="Y10" s="9">
        <v>55063</v>
      </c>
      <c r="Z10" s="9">
        <v>36850</v>
      </c>
      <c r="AA10" s="9">
        <v>47459</v>
      </c>
      <c r="AB10" s="9">
        <v>42005</v>
      </c>
      <c r="AC10" s="9">
        <v>51504</v>
      </c>
      <c r="AD10" s="9">
        <v>53082</v>
      </c>
      <c r="AE10" s="9">
        <v>66303</v>
      </c>
      <c r="AF10" s="9">
        <v>65173</v>
      </c>
      <c r="AG10" s="9">
        <v>43998</v>
      </c>
      <c r="AH10" s="9">
        <v>50657</v>
      </c>
      <c r="AI10" s="9">
        <v>43275</v>
      </c>
      <c r="AJ10" s="9">
        <v>50847</v>
      </c>
      <c r="AK10" s="9">
        <v>46752</v>
      </c>
      <c r="AL10" s="9">
        <v>45577</v>
      </c>
      <c r="AM10" s="9">
        <v>50939</v>
      </c>
      <c r="AN10" s="9">
        <v>49826</v>
      </c>
      <c r="AO10" s="9">
        <v>52772</v>
      </c>
      <c r="AP10" s="9">
        <v>42059</v>
      </c>
      <c r="AQ10" s="9">
        <v>48168</v>
      </c>
      <c r="AR10" s="9">
        <v>40025</v>
      </c>
      <c r="AS10" s="9">
        <v>47600</v>
      </c>
      <c r="AT10" s="9">
        <v>59857</v>
      </c>
      <c r="AU10" s="9">
        <v>53490</v>
      </c>
      <c r="AV10" s="9">
        <v>61544</v>
      </c>
      <c r="AW10" s="9">
        <v>58330</v>
      </c>
      <c r="AX10" s="9">
        <v>40824</v>
      </c>
      <c r="AY10" s="9">
        <v>51484</v>
      </c>
      <c r="AZ10" s="9">
        <v>53236</v>
      </c>
      <c r="BA10" s="9">
        <v>50328</v>
      </c>
    </row>
    <row r="11" spans="1:53">
      <c r="A11" s="13">
        <v>2011</v>
      </c>
      <c r="B11" s="9">
        <v>42245</v>
      </c>
      <c r="C11" s="9">
        <v>60566</v>
      </c>
      <c r="D11" s="9">
        <v>48319</v>
      </c>
      <c r="E11" s="9">
        <v>39806</v>
      </c>
      <c r="F11" s="9">
        <v>56074</v>
      </c>
      <c r="G11" s="9">
        <v>59803</v>
      </c>
      <c r="H11" s="9">
        <v>67165</v>
      </c>
      <c r="I11" s="9">
        <v>56566</v>
      </c>
      <c r="J11" s="9">
        <v>55420</v>
      </c>
      <c r="K11" s="9">
        <v>46136</v>
      </c>
      <c r="L11" s="9">
        <v>45642</v>
      </c>
      <c r="M11" s="9">
        <v>59605</v>
      </c>
      <c r="N11" s="9">
        <v>48348</v>
      </c>
      <c r="O11" s="9">
        <v>52801</v>
      </c>
      <c r="P11" s="9">
        <v>46166</v>
      </c>
      <c r="Q11" s="9">
        <v>51322</v>
      </c>
      <c r="R11" s="9">
        <v>46847</v>
      </c>
      <c r="S11" s="9">
        <v>42331</v>
      </c>
      <c r="T11" s="9">
        <v>42946</v>
      </c>
      <c r="U11" s="9">
        <v>49648</v>
      </c>
      <c r="V11" s="9">
        <v>67469</v>
      </c>
      <c r="W11" s="9">
        <v>62809</v>
      </c>
      <c r="X11" s="9">
        <v>48281</v>
      </c>
      <c r="Y11" s="9">
        <v>56869</v>
      </c>
      <c r="Z11" s="9">
        <v>39078</v>
      </c>
      <c r="AA11" s="9">
        <v>48058</v>
      </c>
      <c r="AB11" s="9">
        <v>41753</v>
      </c>
      <c r="AC11" s="9">
        <v>53927</v>
      </c>
      <c r="AD11" s="9">
        <v>51263</v>
      </c>
      <c r="AE11" s="9">
        <v>67287</v>
      </c>
      <c r="AF11" s="9">
        <v>65072</v>
      </c>
      <c r="AG11" s="9">
        <v>44732</v>
      </c>
      <c r="AH11" s="9">
        <v>51547</v>
      </c>
      <c r="AI11" s="9">
        <v>44787</v>
      </c>
      <c r="AJ11" s="9">
        <v>53827</v>
      </c>
      <c r="AK11" s="9">
        <v>46696</v>
      </c>
      <c r="AL11" s="9">
        <v>47008</v>
      </c>
      <c r="AM11" s="9">
        <v>51736</v>
      </c>
      <c r="AN11" s="9">
        <v>50087</v>
      </c>
      <c r="AO11" s="9">
        <v>52142</v>
      </c>
      <c r="AP11" s="9">
        <v>42065</v>
      </c>
      <c r="AQ11" s="9">
        <v>47353</v>
      </c>
      <c r="AR11" s="9">
        <v>41524</v>
      </c>
      <c r="AS11" s="9">
        <v>49195</v>
      </c>
      <c r="AT11" s="9">
        <v>58438</v>
      </c>
      <c r="AU11" s="9">
        <v>54804</v>
      </c>
      <c r="AV11" s="9">
        <v>62776</v>
      </c>
      <c r="AW11" s="9">
        <v>59370</v>
      </c>
      <c r="AX11" s="9">
        <v>42801</v>
      </c>
      <c r="AY11" s="9">
        <v>52574</v>
      </c>
      <c r="AZ11" s="9">
        <v>54458</v>
      </c>
      <c r="BA11" s="9">
        <v>51027</v>
      </c>
    </row>
    <row r="12" spans="1:53">
      <c r="A12" s="13">
        <v>2012</v>
      </c>
      <c r="B12" s="9">
        <v>43350</v>
      </c>
      <c r="C12" s="9">
        <v>61066</v>
      </c>
      <c r="D12" s="9">
        <v>48689</v>
      </c>
      <c r="E12" s="9">
        <v>40606</v>
      </c>
      <c r="F12" s="9">
        <v>56222</v>
      </c>
      <c r="G12" s="9">
        <v>60180</v>
      </c>
      <c r="H12" s="9">
        <v>66844</v>
      </c>
      <c r="I12" s="9">
        <v>60534</v>
      </c>
      <c r="J12" s="9">
        <v>54307</v>
      </c>
      <c r="K12" s="9">
        <v>46175</v>
      </c>
      <c r="L12" s="9">
        <v>47171</v>
      </c>
      <c r="M12" s="9">
        <v>59748</v>
      </c>
      <c r="N12" s="9">
        <v>48640</v>
      </c>
      <c r="O12" s="9">
        <v>52284</v>
      </c>
      <c r="P12" s="9">
        <v>46707</v>
      </c>
      <c r="Q12" s="9">
        <v>52110</v>
      </c>
      <c r="R12" s="9">
        <v>48538</v>
      </c>
      <c r="S12" s="9">
        <v>41687</v>
      </c>
      <c r="T12" s="9">
        <v>40660</v>
      </c>
      <c r="U12" s="9">
        <v>50121</v>
      </c>
      <c r="V12" s="9">
        <v>69920</v>
      </c>
      <c r="W12" s="9">
        <v>64153</v>
      </c>
      <c r="X12" s="9">
        <v>49549</v>
      </c>
      <c r="Y12" s="9">
        <v>58641</v>
      </c>
      <c r="Z12" s="9">
        <v>39592</v>
      </c>
      <c r="AA12" s="9">
        <v>48248</v>
      </c>
      <c r="AB12" s="9">
        <v>43226</v>
      </c>
      <c r="AC12" s="9">
        <v>54755</v>
      </c>
      <c r="AD12" s="9">
        <v>49759</v>
      </c>
      <c r="AE12" s="9">
        <v>68415</v>
      </c>
      <c r="AF12" s="9">
        <v>65548</v>
      </c>
      <c r="AG12" s="9">
        <v>44605</v>
      </c>
      <c r="AH12" s="9">
        <v>50600</v>
      </c>
      <c r="AI12" s="9">
        <v>44620</v>
      </c>
      <c r="AJ12" s="9">
        <v>55673</v>
      </c>
      <c r="AK12" s="9">
        <v>46093</v>
      </c>
      <c r="AL12" s="9">
        <v>47755</v>
      </c>
      <c r="AM12" s="9">
        <v>52555</v>
      </c>
      <c r="AN12" s="9">
        <v>51245</v>
      </c>
      <c r="AO12" s="9">
        <v>53495</v>
      </c>
      <c r="AP12" s="9">
        <v>43078</v>
      </c>
      <c r="AQ12" s="9">
        <v>48461</v>
      </c>
      <c r="AR12" s="9">
        <v>42266</v>
      </c>
      <c r="AS12" s="9">
        <v>50591</v>
      </c>
      <c r="AT12" s="9">
        <v>58235</v>
      </c>
      <c r="AU12" s="9">
        <v>55808</v>
      </c>
      <c r="AV12" s="9">
        <v>64043</v>
      </c>
      <c r="AW12" s="9">
        <v>59790</v>
      </c>
      <c r="AX12" s="9">
        <v>43765</v>
      </c>
      <c r="AY12" s="9">
        <v>53083</v>
      </c>
      <c r="AZ12" s="9">
        <v>56044</v>
      </c>
      <c r="BA12" s="9">
        <v>51336</v>
      </c>
    </row>
    <row r="13" spans="1:53">
      <c r="A13" s="13">
        <v>2013</v>
      </c>
      <c r="B13" s="9">
        <v>41381</v>
      </c>
      <c r="C13" s="9">
        <v>61137</v>
      </c>
      <c r="D13" s="9">
        <v>50602</v>
      </c>
      <c r="E13" s="9">
        <v>39919</v>
      </c>
      <c r="F13" s="9">
        <v>57528</v>
      </c>
      <c r="G13" s="9">
        <v>63371</v>
      </c>
      <c r="H13" s="9">
        <v>67781</v>
      </c>
      <c r="I13" s="9">
        <v>60675</v>
      </c>
      <c r="J13" s="9">
        <v>52219</v>
      </c>
      <c r="K13" s="9">
        <v>47886</v>
      </c>
      <c r="L13" s="9">
        <v>47439</v>
      </c>
      <c r="M13" s="9">
        <v>61408</v>
      </c>
      <c r="N13" s="9">
        <v>51767</v>
      </c>
      <c r="O13" s="9">
        <v>57196</v>
      </c>
      <c r="P13" s="9">
        <v>50553</v>
      </c>
      <c r="Q13" s="9">
        <v>54855</v>
      </c>
      <c r="R13" s="9">
        <v>51485</v>
      </c>
      <c r="S13" s="9">
        <v>42158</v>
      </c>
      <c r="T13" s="9">
        <v>39622</v>
      </c>
      <c r="U13" s="9">
        <v>50121</v>
      </c>
      <c r="V13" s="9">
        <v>65262</v>
      </c>
      <c r="W13" s="9">
        <v>62963</v>
      </c>
      <c r="X13" s="9">
        <v>48801</v>
      </c>
      <c r="Y13" s="9">
        <v>60907</v>
      </c>
      <c r="Z13" s="9">
        <v>40850</v>
      </c>
      <c r="AA13" s="9">
        <v>50311</v>
      </c>
      <c r="AB13" s="9">
        <v>44132</v>
      </c>
      <c r="AC13" s="9">
        <v>53774</v>
      </c>
      <c r="AD13" s="9">
        <v>45369</v>
      </c>
      <c r="AE13" s="9">
        <v>71322</v>
      </c>
      <c r="AF13" s="9">
        <v>61782</v>
      </c>
      <c r="AG13" s="9">
        <v>42127</v>
      </c>
      <c r="AH13" s="9">
        <v>53843</v>
      </c>
      <c r="AI13" s="9">
        <v>41208</v>
      </c>
      <c r="AJ13" s="9">
        <v>52888</v>
      </c>
      <c r="AK13" s="9">
        <v>46398</v>
      </c>
      <c r="AL13" s="9">
        <v>43777</v>
      </c>
      <c r="AM13" s="9">
        <v>56307</v>
      </c>
      <c r="AN13" s="9">
        <v>53952</v>
      </c>
      <c r="AO13" s="9">
        <v>57812</v>
      </c>
      <c r="AP13" s="9">
        <v>43749</v>
      </c>
      <c r="AQ13" s="9">
        <v>54453</v>
      </c>
      <c r="AR13" s="9">
        <v>42499</v>
      </c>
      <c r="AS13" s="9">
        <v>53027</v>
      </c>
      <c r="AT13" s="9">
        <v>62967</v>
      </c>
      <c r="AU13" s="9">
        <v>54842</v>
      </c>
      <c r="AV13" s="9">
        <v>67620</v>
      </c>
      <c r="AW13" s="9">
        <v>60106</v>
      </c>
      <c r="AX13" s="9">
        <v>40241</v>
      </c>
      <c r="AY13" s="9">
        <v>55258</v>
      </c>
      <c r="AZ13" s="9">
        <v>55700</v>
      </c>
      <c r="BA13" s="9">
        <v>51939</v>
      </c>
    </row>
    <row r="14" spans="1:53">
      <c r="A14" s="13">
        <v>2014</v>
      </c>
      <c r="B14" s="9">
        <v>42278</v>
      </c>
      <c r="C14" s="9">
        <v>67629</v>
      </c>
      <c r="D14" s="9">
        <v>49254</v>
      </c>
      <c r="E14" s="9">
        <v>44922</v>
      </c>
      <c r="F14" s="9">
        <v>60487</v>
      </c>
      <c r="G14" s="9">
        <v>60940</v>
      </c>
      <c r="H14" s="9">
        <v>70161</v>
      </c>
      <c r="I14" s="9">
        <v>68277</v>
      </c>
      <c r="J14" s="9">
        <v>57522</v>
      </c>
      <c r="K14" s="9">
        <v>46140</v>
      </c>
      <c r="L14" s="9">
        <v>49555</v>
      </c>
      <c r="M14" s="9">
        <v>71223</v>
      </c>
      <c r="N14" s="9">
        <v>53438</v>
      </c>
      <c r="O14" s="9">
        <v>54916</v>
      </c>
      <c r="P14" s="9">
        <v>48060</v>
      </c>
      <c r="Q14" s="9">
        <v>57810</v>
      </c>
      <c r="R14" s="9">
        <v>53444</v>
      </c>
      <c r="S14" s="9">
        <v>42786</v>
      </c>
      <c r="T14" s="9">
        <v>42406</v>
      </c>
      <c r="U14" s="9">
        <v>51710</v>
      </c>
      <c r="V14" s="9">
        <v>76165</v>
      </c>
      <c r="W14" s="9">
        <v>63151</v>
      </c>
      <c r="X14" s="9">
        <v>52005</v>
      </c>
      <c r="Y14" s="9">
        <v>67244</v>
      </c>
      <c r="Z14" s="9">
        <v>35521</v>
      </c>
      <c r="AA14" s="9">
        <v>56630</v>
      </c>
      <c r="AB14" s="9">
        <v>51102</v>
      </c>
      <c r="AC14" s="9">
        <v>56870</v>
      </c>
      <c r="AD14" s="9">
        <v>49875</v>
      </c>
      <c r="AE14" s="9">
        <v>73397</v>
      </c>
      <c r="AF14" s="9">
        <v>65243</v>
      </c>
      <c r="AG14" s="9">
        <v>46686</v>
      </c>
      <c r="AH14" s="9">
        <v>54310</v>
      </c>
      <c r="AI14" s="9">
        <v>46784</v>
      </c>
      <c r="AJ14" s="9">
        <v>60730</v>
      </c>
      <c r="AK14" s="9">
        <v>49644</v>
      </c>
      <c r="AL14" s="9">
        <v>47199</v>
      </c>
      <c r="AM14" s="9">
        <v>58875</v>
      </c>
      <c r="AN14" s="9">
        <v>55173</v>
      </c>
      <c r="AO14" s="9">
        <v>58633</v>
      </c>
      <c r="AP14" s="9">
        <v>44929</v>
      </c>
      <c r="AQ14" s="9">
        <v>53053</v>
      </c>
      <c r="AR14" s="9">
        <v>43716</v>
      </c>
      <c r="AS14" s="9">
        <v>53875</v>
      </c>
      <c r="AT14" s="9">
        <v>63383</v>
      </c>
      <c r="AU14" s="9">
        <v>60708</v>
      </c>
      <c r="AV14" s="9">
        <v>66155</v>
      </c>
      <c r="AW14" s="9">
        <v>59068</v>
      </c>
      <c r="AX14" s="9">
        <v>39552</v>
      </c>
      <c r="AY14" s="9">
        <v>58080</v>
      </c>
      <c r="AZ14" s="9">
        <v>55690</v>
      </c>
      <c r="BA14" s="9">
        <v>53657</v>
      </c>
    </row>
    <row r="15" spans="1:53">
      <c r="A15" s="36">
        <v>2015</v>
      </c>
      <c r="B15" s="9">
        <v>44833</v>
      </c>
      <c r="C15" s="53">
        <v>73391</v>
      </c>
      <c r="D15" s="58">
        <v>51473</v>
      </c>
      <c r="E15" s="53">
        <v>42046</v>
      </c>
      <c r="F15" s="53">
        <v>64483</v>
      </c>
      <c r="G15" s="58">
        <v>63945</v>
      </c>
      <c r="H15" s="53">
        <v>71333</v>
      </c>
      <c r="I15" s="53">
        <v>61327</v>
      </c>
      <c r="J15" s="58">
        <v>73115</v>
      </c>
      <c r="K15" s="53">
        <v>49416</v>
      </c>
      <c r="L15" s="53">
        <v>51225</v>
      </c>
      <c r="M15" s="58">
        <v>73097</v>
      </c>
      <c r="N15" s="53">
        <v>48311</v>
      </c>
      <c r="O15" s="53">
        <v>59590</v>
      </c>
      <c r="P15" s="58">
        <v>50510</v>
      </c>
      <c r="Q15" s="66">
        <v>54843</v>
      </c>
      <c r="R15" s="53">
        <v>53802</v>
      </c>
      <c r="S15" s="58">
        <v>45178</v>
      </c>
      <c r="T15" s="53">
        <v>45829</v>
      </c>
      <c r="U15" s="53">
        <v>51419</v>
      </c>
      <c r="V15" s="58">
        <v>75784</v>
      </c>
      <c r="W15" s="53">
        <v>70659</v>
      </c>
      <c r="X15" s="53">
        <v>51063</v>
      </c>
      <c r="Y15" s="58">
        <v>63459</v>
      </c>
      <c r="Z15" s="53">
        <v>40630</v>
      </c>
      <c r="AA15" s="53">
        <v>50200</v>
      </c>
      <c r="AB15" s="58">
        <v>49650</v>
      </c>
      <c r="AC15" s="53">
        <v>55073</v>
      </c>
      <c r="AD15" s="53">
        <v>52544</v>
      </c>
      <c r="AE15" s="58">
        <v>70003</v>
      </c>
      <c r="AF15" s="53">
        <v>72337</v>
      </c>
      <c r="AG15" s="53">
        <v>45524</v>
      </c>
      <c r="AH15" s="58">
        <v>60805</v>
      </c>
      <c r="AI15" s="53">
        <v>47884</v>
      </c>
      <c r="AJ15" s="53">
        <v>61674</v>
      </c>
      <c r="AK15" s="58">
        <v>51086</v>
      </c>
      <c r="AL15" s="53">
        <v>48595</v>
      </c>
      <c r="AM15" s="53">
        <v>54074</v>
      </c>
      <c r="AN15" s="58">
        <v>55683</v>
      </c>
      <c r="AO15" s="53">
        <v>57265</v>
      </c>
      <c r="AP15" s="53">
        <v>47308</v>
      </c>
      <c r="AQ15" s="58">
        <v>53263</v>
      </c>
      <c r="AR15" s="53">
        <v>47243</v>
      </c>
      <c r="AS15" s="53">
        <v>55668</v>
      </c>
      <c r="AT15" s="58">
        <v>62961</v>
      </c>
      <c r="AU15" s="53">
        <v>56883</v>
      </c>
      <c r="AV15" s="53">
        <v>66263</v>
      </c>
      <c r="AW15" s="58">
        <v>64080</v>
      </c>
      <c r="AX15" s="53">
        <v>41969</v>
      </c>
      <c r="AY15" s="53">
        <v>55623</v>
      </c>
      <c r="AZ15" s="58">
        <v>61213</v>
      </c>
      <c r="BA15" s="53">
        <v>55775</v>
      </c>
    </row>
    <row r="16" spans="1:53">
      <c r="A16" s="13">
        <v>2016</v>
      </c>
      <c r="B16" s="9">
        <v>46257</v>
      </c>
      <c r="C16" s="9">
        <v>76440</v>
      </c>
      <c r="D16" s="9">
        <v>53558</v>
      </c>
      <c r="E16" s="9">
        <v>44334</v>
      </c>
      <c r="F16" s="9">
        <v>67739</v>
      </c>
      <c r="G16" s="9">
        <v>65685</v>
      </c>
      <c r="H16" s="9">
        <v>73433</v>
      </c>
      <c r="I16" s="9">
        <v>75506</v>
      </c>
      <c r="J16" s="9">
        <v>61757</v>
      </c>
      <c r="K16" s="9">
        <v>50860</v>
      </c>
      <c r="L16" s="9">
        <v>53559</v>
      </c>
      <c r="M16" s="9">
        <v>74511</v>
      </c>
      <c r="N16" s="9">
        <v>51807</v>
      </c>
      <c r="O16" s="9">
        <v>60960</v>
      </c>
      <c r="P16" s="9">
        <v>52314</v>
      </c>
      <c r="Q16" s="9">
        <v>56247</v>
      </c>
      <c r="R16" s="9">
        <v>54935</v>
      </c>
      <c r="S16" s="9">
        <v>46659</v>
      </c>
      <c r="T16" s="9">
        <v>45146</v>
      </c>
      <c r="U16" s="9">
        <v>53079</v>
      </c>
      <c r="V16" s="9">
        <v>78945</v>
      </c>
      <c r="W16" s="9">
        <v>75297</v>
      </c>
      <c r="X16" s="9">
        <v>52492</v>
      </c>
      <c r="Y16" s="9">
        <v>65599</v>
      </c>
      <c r="Z16" s="9">
        <v>41754</v>
      </c>
      <c r="AA16" s="9">
        <v>51746</v>
      </c>
      <c r="AB16" s="9">
        <v>50027</v>
      </c>
      <c r="AC16" s="9">
        <v>56927</v>
      </c>
      <c r="AD16" s="9">
        <v>55180</v>
      </c>
      <c r="AE16" s="9">
        <v>70936</v>
      </c>
      <c r="AF16" s="9">
        <v>76126</v>
      </c>
      <c r="AG16" s="9">
        <v>46748</v>
      </c>
      <c r="AH16" s="9">
        <v>62909</v>
      </c>
      <c r="AI16" s="9">
        <v>50584</v>
      </c>
      <c r="AJ16" s="9">
        <v>60656</v>
      </c>
      <c r="AK16" s="9">
        <v>52334</v>
      </c>
      <c r="AL16" s="9">
        <v>49176</v>
      </c>
      <c r="AM16" s="9">
        <v>57532</v>
      </c>
      <c r="AN16" s="9">
        <v>56907</v>
      </c>
      <c r="AO16" s="9">
        <v>60596</v>
      </c>
      <c r="AP16" s="9">
        <v>49501</v>
      </c>
      <c r="AQ16" s="9">
        <v>54467</v>
      </c>
      <c r="AR16" s="9">
        <v>48547</v>
      </c>
      <c r="AS16" s="9">
        <v>56565</v>
      </c>
      <c r="AT16" s="9">
        <v>65977</v>
      </c>
      <c r="AU16" s="9">
        <v>57677</v>
      </c>
      <c r="AV16" s="9">
        <v>68114</v>
      </c>
      <c r="AW16" s="9">
        <v>67106</v>
      </c>
      <c r="AX16" s="9">
        <v>43385</v>
      </c>
      <c r="AY16" s="9">
        <v>56811</v>
      </c>
      <c r="AZ16" s="9">
        <v>59882</v>
      </c>
      <c r="BA16" s="9">
        <v>57617</v>
      </c>
    </row>
    <row r="17" spans="1:53">
      <c r="A17" s="13">
        <v>2017</v>
      </c>
      <c r="B17" s="9">
        <v>48123</v>
      </c>
      <c r="C17" s="9">
        <v>73181</v>
      </c>
      <c r="D17" s="9">
        <v>56581</v>
      </c>
      <c r="E17" s="9">
        <v>45869</v>
      </c>
      <c r="F17" s="9">
        <v>71805</v>
      </c>
      <c r="G17" s="9">
        <v>69117</v>
      </c>
      <c r="H17" s="9">
        <v>74168</v>
      </c>
      <c r="I17" s="9">
        <v>62852</v>
      </c>
      <c r="J17" s="9">
        <v>82372</v>
      </c>
      <c r="K17" s="9">
        <v>52594</v>
      </c>
      <c r="L17" s="9">
        <v>56183</v>
      </c>
      <c r="M17" s="9">
        <v>77765</v>
      </c>
      <c r="N17" s="9">
        <v>52225</v>
      </c>
      <c r="O17" s="9">
        <v>62992</v>
      </c>
      <c r="P17" s="9">
        <v>54181</v>
      </c>
      <c r="Q17" s="9">
        <v>58570</v>
      </c>
      <c r="R17" s="9">
        <v>56422</v>
      </c>
      <c r="S17" s="9">
        <v>48375</v>
      </c>
      <c r="T17" s="9">
        <v>46145</v>
      </c>
      <c r="U17" s="9">
        <v>56277</v>
      </c>
      <c r="V17" s="9">
        <v>80776</v>
      </c>
      <c r="W17" s="9">
        <v>77385</v>
      </c>
      <c r="X17" s="9">
        <v>54909</v>
      </c>
      <c r="Y17" s="9">
        <v>68388</v>
      </c>
      <c r="Z17" s="9">
        <v>43529</v>
      </c>
      <c r="AA17" s="9">
        <v>53578</v>
      </c>
      <c r="AB17" s="9">
        <v>53386</v>
      </c>
      <c r="AC17" s="9">
        <v>59970</v>
      </c>
      <c r="AD17" s="9">
        <v>58003</v>
      </c>
      <c r="AE17" s="9">
        <v>73381</v>
      </c>
      <c r="AF17" s="9">
        <v>80088</v>
      </c>
      <c r="AG17" s="9">
        <v>46744</v>
      </c>
      <c r="AH17" s="9">
        <v>64894</v>
      </c>
      <c r="AI17" s="9">
        <v>52752</v>
      </c>
      <c r="AJ17" s="9">
        <v>61843</v>
      </c>
      <c r="AK17" s="9">
        <v>54021</v>
      </c>
      <c r="AL17" s="9">
        <v>50051</v>
      </c>
      <c r="AM17" s="9">
        <v>60212</v>
      </c>
      <c r="AN17" s="9">
        <v>59195</v>
      </c>
      <c r="AO17" s="9">
        <v>63870</v>
      </c>
      <c r="AP17" s="9">
        <v>50570</v>
      </c>
      <c r="AQ17" s="9">
        <v>56521</v>
      </c>
      <c r="AR17" s="9">
        <v>51340</v>
      </c>
      <c r="AS17" s="9">
        <v>59206</v>
      </c>
      <c r="AT17" s="9">
        <v>68358</v>
      </c>
      <c r="AU17" s="9">
        <v>57513</v>
      </c>
      <c r="AV17" s="9">
        <v>71535</v>
      </c>
      <c r="AW17" s="9">
        <v>70979</v>
      </c>
      <c r="AX17" s="9">
        <v>43469</v>
      </c>
      <c r="AY17" s="9">
        <v>59305</v>
      </c>
      <c r="AZ17" s="9">
        <v>60434</v>
      </c>
      <c r="BA17" s="9">
        <v>61372</v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B43" sqref="B43"/>
    </sheetView>
  </sheetViews>
  <sheetFormatPr defaultColWidth="9.140625" defaultRowHeight="12"/>
  <cols>
    <col min="1" max="1" bestFit="true" customWidth="true" style="10" width="30.42578125" collapsed="false"/>
    <col min="2" max="2" bestFit="true" customWidth="true" style="10" width="52.28515625" collapsed="false"/>
    <col min="3" max="3" bestFit="true" customWidth="true" style="10" width="75.28515625" collapsed="false"/>
    <col min="4" max="4" style="10" width="9.140625" collapsed="false"/>
    <col min="5" max="5" customWidth="true" style="10" width="31.7109375" collapsed="false"/>
    <col min="6" max="8" style="10" width="9.140625" collapsed="false"/>
    <col min="9" max="9" customWidth="true" hidden="true" style="10" width="9.140625" collapsed="false"/>
    <col min="10" max="16384" style="10" width="9.140625" collapsed="false"/>
  </cols>
  <sheetData>
    <row ht="25.5" r="1" spans="1:9">
      <c r="A1" s="10" t="s">
        <v>55</v>
      </c>
      <c r="B1" s="75" t="s">
        <v>69</v>
      </c>
      <c r="C1" s="76" t="s">
        <v>69</v>
      </c>
      <c r="I1" s="10" t="s">
        <v>56</v>
      </c>
    </row>
    <row r="2" spans="1:9">
      <c r="A2" s="10" t="s">
        <v>57</v>
      </c>
      <c r="B2" s="11"/>
      <c r="I2" s="10" t="s">
        <v>58</v>
      </c>
    </row>
    <row r="3" spans="1:9">
      <c r="A3" s="10" t="s">
        <v>59</v>
      </c>
      <c r="B3" s="10" t="s">
        <v>56</v>
      </c>
      <c r="I3" s="10" t="s">
        <v>60</v>
      </c>
    </row>
    <row r="4" spans="1:9">
      <c r="A4" s="10" t="s">
        <v>61</v>
      </c>
      <c r="B4" s="12"/>
      <c r="I4" s="10" t="s">
        <v>62</v>
      </c>
    </row>
    <row r="5" spans="1:9">
      <c r="E5" s="11"/>
    </row>
  </sheetData>
  <dataValidations count="1">
    <dataValidation allowBlank="1" showErrorMessage="1" showInputMessage="1" sqref="B3" type="list">
      <formula1>$I$1:$I$4</formula1>
    </dataValidation>
  </dataValidations>
  <hyperlinks>
    <hyperlink r:id="rId1" ref="B1"/>
    <hyperlink r:id="rId2" ref="C1"/>
  </hyperlinks>
  <pageMargins bottom="0.75" footer="0.3" header="0.3" left="0.7" right="0.7" top="0.75"/>
  <pageSetup orientation="portrait" r:id="rId3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L157"/>
  <sheetViews>
    <sheetView workbookViewId="0" zoomScaleNormal="100">
      <selection activeCell="A5" sqref="A5:A56"/>
    </sheetView>
  </sheetViews>
  <sheetFormatPr defaultRowHeight="12.75"/>
  <cols>
    <col min="1" max="1" customWidth="true" style="37" width="16.0" collapsed="false"/>
    <col min="2" max="2" customWidth="true" style="37" width="1.28515625" collapsed="false"/>
    <col min="3" max="6" customWidth="true" hidden="true" style="37" width="7.42578125" collapsed="false"/>
    <col min="7" max="7" customWidth="true" hidden="true" style="37" width="1.28515625" collapsed="false"/>
    <col min="8" max="8" customWidth="true" hidden="true" style="37" width="7.42578125" collapsed="false"/>
    <col min="9" max="9" customWidth="true" hidden="true" style="37" width="1.28515625" collapsed="false"/>
    <col min="10" max="10" customWidth="true" hidden="true" style="37" width="7.42578125" collapsed="false"/>
    <col min="11" max="11" customWidth="true" hidden="true" style="37" width="1.28515625" collapsed="false"/>
    <col min="12" max="12" customWidth="true" style="37" width="7.42578125" collapsed="false"/>
    <col min="13" max="13" customWidth="true" style="37" width="1.28515625" collapsed="false"/>
    <col min="14" max="14" customWidth="true" style="37" width="7.42578125" collapsed="false"/>
    <col min="15" max="15" customWidth="true" style="37" width="1.28515625" collapsed="false"/>
    <col min="16" max="16" customWidth="true" style="37" width="7.42578125" collapsed="false"/>
    <col min="17" max="17" customWidth="true" style="37" width="1.42578125" collapsed="false"/>
    <col min="18" max="18" customWidth="true" style="37" width="7.42578125" collapsed="false"/>
    <col min="19" max="19" customWidth="true" style="37" width="1.28515625" collapsed="false"/>
    <col min="20" max="20" customWidth="true" style="37" width="7.42578125" collapsed="false"/>
    <col min="21" max="21" customWidth="true" style="37" width="1.28515625" collapsed="false"/>
    <col min="22" max="22" customWidth="true" style="37" width="7.42578125" collapsed="false"/>
    <col min="23" max="23" customWidth="true" style="37" width="1.28515625" collapsed="false"/>
    <col min="24" max="24" customWidth="true" style="37" width="7.42578125" collapsed="false"/>
    <col min="25" max="25" customWidth="true" style="37" width="1.28515625" collapsed="false"/>
    <col min="26" max="26" customWidth="true" style="37" width="7.42578125" collapsed="false"/>
    <col min="27" max="27" customWidth="true" style="37" width="1.28515625" collapsed="false"/>
    <col min="28" max="28" customWidth="true" style="37" width="5.85546875" collapsed="false"/>
    <col min="29" max="31" style="37" width="9.140625" collapsed="false"/>
    <col min="32" max="32" bestFit="true" customWidth="true" style="37" width="12.0" collapsed="false"/>
    <col min="33" max="33" customWidth="true" style="37" width="5.85546875" collapsed="false"/>
    <col min="34" max="34" style="37" width="9.140625" collapsed="false"/>
    <col min="35" max="35" customWidth="true" style="37" width="5.85546875" collapsed="false"/>
    <col min="36" max="36" style="37" width="9.140625" collapsed="false"/>
    <col min="37" max="37" customWidth="true" style="37" width="5.85546875" collapsed="false"/>
    <col min="38" max="256" style="37" width="9.140625" collapsed="false"/>
    <col min="257" max="257" customWidth="true" style="37" width="16.0" collapsed="false"/>
    <col min="258" max="258" customWidth="true" style="37" width="1.28515625" collapsed="false"/>
    <col min="259" max="267" customWidth="true" hidden="true" style="37" width="0.0" collapsed="false"/>
    <col min="268" max="268" customWidth="true" style="37" width="7.42578125" collapsed="false"/>
    <col min="269" max="269" customWidth="true" style="37" width="1.28515625" collapsed="false"/>
    <col min="270" max="270" customWidth="true" style="37" width="7.42578125" collapsed="false"/>
    <col min="271" max="271" customWidth="true" style="37" width="1.28515625" collapsed="false"/>
    <col min="272" max="272" customWidth="true" style="37" width="7.42578125" collapsed="false"/>
    <col min="273" max="273" customWidth="true" style="37" width="1.42578125" collapsed="false"/>
    <col min="274" max="274" customWidth="true" style="37" width="7.42578125" collapsed="false"/>
    <col min="275" max="275" customWidth="true" style="37" width="1.28515625" collapsed="false"/>
    <col min="276" max="276" customWidth="true" style="37" width="7.42578125" collapsed="false"/>
    <col min="277" max="277" customWidth="true" style="37" width="1.28515625" collapsed="false"/>
    <col min="278" max="278" customWidth="true" style="37" width="7.42578125" collapsed="false"/>
    <col min="279" max="279" customWidth="true" style="37" width="1.28515625" collapsed="false"/>
    <col min="280" max="280" customWidth="true" style="37" width="7.42578125" collapsed="false"/>
    <col min="281" max="281" customWidth="true" style="37" width="1.28515625" collapsed="false"/>
    <col min="282" max="282" customWidth="true" style="37" width="7.42578125" collapsed="false"/>
    <col min="283" max="283" customWidth="true" style="37" width="1.28515625" collapsed="false"/>
    <col min="284" max="284" customWidth="true" style="37" width="5.85546875" collapsed="false"/>
    <col min="285" max="287" style="37" width="9.140625" collapsed="false"/>
    <col min="288" max="288" bestFit="true" customWidth="true" style="37" width="12.0" collapsed="false"/>
    <col min="289" max="289" customWidth="true" style="37" width="5.85546875" collapsed="false"/>
    <col min="290" max="290" style="37" width="9.140625" collapsed="false"/>
    <col min="291" max="291" customWidth="true" style="37" width="5.85546875" collapsed="false"/>
    <col min="292" max="292" style="37" width="9.140625" collapsed="false"/>
    <col min="293" max="293" customWidth="true" style="37" width="5.85546875" collapsed="false"/>
    <col min="294" max="512" style="37" width="9.140625" collapsed="false"/>
    <col min="513" max="513" customWidth="true" style="37" width="16.0" collapsed="false"/>
    <col min="514" max="514" customWidth="true" style="37" width="1.28515625" collapsed="false"/>
    <col min="515" max="523" customWidth="true" hidden="true" style="37" width="0.0" collapsed="false"/>
    <col min="524" max="524" customWidth="true" style="37" width="7.42578125" collapsed="false"/>
    <col min="525" max="525" customWidth="true" style="37" width="1.28515625" collapsed="false"/>
    <col min="526" max="526" customWidth="true" style="37" width="7.42578125" collapsed="false"/>
    <col min="527" max="527" customWidth="true" style="37" width="1.28515625" collapsed="false"/>
    <col min="528" max="528" customWidth="true" style="37" width="7.42578125" collapsed="false"/>
    <col min="529" max="529" customWidth="true" style="37" width="1.42578125" collapsed="false"/>
    <col min="530" max="530" customWidth="true" style="37" width="7.42578125" collapsed="false"/>
    <col min="531" max="531" customWidth="true" style="37" width="1.28515625" collapsed="false"/>
    <col min="532" max="532" customWidth="true" style="37" width="7.42578125" collapsed="false"/>
    <col min="533" max="533" customWidth="true" style="37" width="1.28515625" collapsed="false"/>
    <col min="534" max="534" customWidth="true" style="37" width="7.42578125" collapsed="false"/>
    <col min="535" max="535" customWidth="true" style="37" width="1.28515625" collapsed="false"/>
    <col min="536" max="536" customWidth="true" style="37" width="7.42578125" collapsed="false"/>
    <col min="537" max="537" customWidth="true" style="37" width="1.28515625" collapsed="false"/>
    <col min="538" max="538" customWidth="true" style="37" width="7.42578125" collapsed="false"/>
    <col min="539" max="539" customWidth="true" style="37" width="1.28515625" collapsed="false"/>
    <col min="540" max="540" customWidth="true" style="37" width="5.85546875" collapsed="false"/>
    <col min="541" max="543" style="37" width="9.140625" collapsed="false"/>
    <col min="544" max="544" bestFit="true" customWidth="true" style="37" width="12.0" collapsed="false"/>
    <col min="545" max="545" customWidth="true" style="37" width="5.85546875" collapsed="false"/>
    <col min="546" max="546" style="37" width="9.140625" collapsed="false"/>
    <col min="547" max="547" customWidth="true" style="37" width="5.85546875" collapsed="false"/>
    <col min="548" max="548" style="37" width="9.140625" collapsed="false"/>
    <col min="549" max="549" customWidth="true" style="37" width="5.85546875" collapsed="false"/>
    <col min="550" max="768" style="37" width="9.140625" collapsed="false"/>
    <col min="769" max="769" customWidth="true" style="37" width="16.0" collapsed="false"/>
    <col min="770" max="770" customWidth="true" style="37" width="1.28515625" collapsed="false"/>
    <col min="771" max="779" customWidth="true" hidden="true" style="37" width="0.0" collapsed="false"/>
    <col min="780" max="780" customWidth="true" style="37" width="7.42578125" collapsed="false"/>
    <col min="781" max="781" customWidth="true" style="37" width="1.28515625" collapsed="false"/>
    <col min="782" max="782" customWidth="true" style="37" width="7.42578125" collapsed="false"/>
    <col min="783" max="783" customWidth="true" style="37" width="1.28515625" collapsed="false"/>
    <col min="784" max="784" customWidth="true" style="37" width="7.42578125" collapsed="false"/>
    <col min="785" max="785" customWidth="true" style="37" width="1.42578125" collapsed="false"/>
    <col min="786" max="786" customWidth="true" style="37" width="7.42578125" collapsed="false"/>
    <col min="787" max="787" customWidth="true" style="37" width="1.28515625" collapsed="false"/>
    <col min="788" max="788" customWidth="true" style="37" width="7.42578125" collapsed="false"/>
    <col min="789" max="789" customWidth="true" style="37" width="1.28515625" collapsed="false"/>
    <col min="790" max="790" customWidth="true" style="37" width="7.42578125" collapsed="false"/>
    <col min="791" max="791" customWidth="true" style="37" width="1.28515625" collapsed="false"/>
    <col min="792" max="792" customWidth="true" style="37" width="7.42578125" collapsed="false"/>
    <col min="793" max="793" customWidth="true" style="37" width="1.28515625" collapsed="false"/>
    <col min="794" max="794" customWidth="true" style="37" width="7.42578125" collapsed="false"/>
    <col min="795" max="795" customWidth="true" style="37" width="1.28515625" collapsed="false"/>
    <col min="796" max="796" customWidth="true" style="37" width="5.85546875" collapsed="false"/>
    <col min="797" max="799" style="37" width="9.140625" collapsed="false"/>
    <col min="800" max="800" bestFit="true" customWidth="true" style="37" width="12.0" collapsed="false"/>
    <col min="801" max="801" customWidth="true" style="37" width="5.85546875" collapsed="false"/>
    <col min="802" max="802" style="37" width="9.140625" collapsed="false"/>
    <col min="803" max="803" customWidth="true" style="37" width="5.85546875" collapsed="false"/>
    <col min="804" max="804" style="37" width="9.140625" collapsed="false"/>
    <col min="805" max="805" customWidth="true" style="37" width="5.85546875" collapsed="false"/>
    <col min="806" max="1024" style="37" width="9.140625" collapsed="false"/>
    <col min="1025" max="1025" customWidth="true" style="37" width="16.0" collapsed="false"/>
    <col min="1026" max="1026" customWidth="true" style="37" width="1.28515625" collapsed="false"/>
    <col min="1027" max="1035" customWidth="true" hidden="true" style="37" width="0.0" collapsed="false"/>
    <col min="1036" max="1036" customWidth="true" style="37" width="7.42578125" collapsed="false"/>
    <col min="1037" max="1037" customWidth="true" style="37" width="1.28515625" collapsed="false"/>
    <col min="1038" max="1038" customWidth="true" style="37" width="7.42578125" collapsed="false"/>
    <col min="1039" max="1039" customWidth="true" style="37" width="1.28515625" collapsed="false"/>
    <col min="1040" max="1040" customWidth="true" style="37" width="7.42578125" collapsed="false"/>
    <col min="1041" max="1041" customWidth="true" style="37" width="1.42578125" collapsed="false"/>
    <col min="1042" max="1042" customWidth="true" style="37" width="7.42578125" collapsed="false"/>
    <col min="1043" max="1043" customWidth="true" style="37" width="1.28515625" collapsed="false"/>
    <col min="1044" max="1044" customWidth="true" style="37" width="7.42578125" collapsed="false"/>
    <col min="1045" max="1045" customWidth="true" style="37" width="1.28515625" collapsed="false"/>
    <col min="1046" max="1046" customWidth="true" style="37" width="7.42578125" collapsed="false"/>
    <col min="1047" max="1047" customWidth="true" style="37" width="1.28515625" collapsed="false"/>
    <col min="1048" max="1048" customWidth="true" style="37" width="7.42578125" collapsed="false"/>
    <col min="1049" max="1049" customWidth="true" style="37" width="1.28515625" collapsed="false"/>
    <col min="1050" max="1050" customWidth="true" style="37" width="7.42578125" collapsed="false"/>
    <col min="1051" max="1051" customWidth="true" style="37" width="1.28515625" collapsed="false"/>
    <col min="1052" max="1052" customWidth="true" style="37" width="5.85546875" collapsed="false"/>
    <col min="1053" max="1055" style="37" width="9.140625" collapsed="false"/>
    <col min="1056" max="1056" bestFit="true" customWidth="true" style="37" width="12.0" collapsed="false"/>
    <col min="1057" max="1057" customWidth="true" style="37" width="5.85546875" collapsed="false"/>
    <col min="1058" max="1058" style="37" width="9.140625" collapsed="false"/>
    <col min="1059" max="1059" customWidth="true" style="37" width="5.85546875" collapsed="false"/>
    <col min="1060" max="1060" style="37" width="9.140625" collapsed="false"/>
    <col min="1061" max="1061" customWidth="true" style="37" width="5.85546875" collapsed="false"/>
    <col min="1062" max="1280" style="37" width="9.140625" collapsed="false"/>
    <col min="1281" max="1281" customWidth="true" style="37" width="16.0" collapsed="false"/>
    <col min="1282" max="1282" customWidth="true" style="37" width="1.28515625" collapsed="false"/>
    <col min="1283" max="1291" customWidth="true" hidden="true" style="37" width="0.0" collapsed="false"/>
    <col min="1292" max="1292" customWidth="true" style="37" width="7.42578125" collapsed="false"/>
    <col min="1293" max="1293" customWidth="true" style="37" width="1.28515625" collapsed="false"/>
    <col min="1294" max="1294" customWidth="true" style="37" width="7.42578125" collapsed="false"/>
    <col min="1295" max="1295" customWidth="true" style="37" width="1.28515625" collapsed="false"/>
    <col min="1296" max="1296" customWidth="true" style="37" width="7.42578125" collapsed="false"/>
    <col min="1297" max="1297" customWidth="true" style="37" width="1.42578125" collapsed="false"/>
    <col min="1298" max="1298" customWidth="true" style="37" width="7.42578125" collapsed="false"/>
    <col min="1299" max="1299" customWidth="true" style="37" width="1.28515625" collapsed="false"/>
    <col min="1300" max="1300" customWidth="true" style="37" width="7.42578125" collapsed="false"/>
    <col min="1301" max="1301" customWidth="true" style="37" width="1.28515625" collapsed="false"/>
    <col min="1302" max="1302" customWidth="true" style="37" width="7.42578125" collapsed="false"/>
    <col min="1303" max="1303" customWidth="true" style="37" width="1.28515625" collapsed="false"/>
    <col min="1304" max="1304" customWidth="true" style="37" width="7.42578125" collapsed="false"/>
    <col min="1305" max="1305" customWidth="true" style="37" width="1.28515625" collapsed="false"/>
    <col min="1306" max="1306" customWidth="true" style="37" width="7.42578125" collapsed="false"/>
    <col min="1307" max="1307" customWidth="true" style="37" width="1.28515625" collapsed="false"/>
    <col min="1308" max="1308" customWidth="true" style="37" width="5.85546875" collapsed="false"/>
    <col min="1309" max="1311" style="37" width="9.140625" collapsed="false"/>
    <col min="1312" max="1312" bestFit="true" customWidth="true" style="37" width="12.0" collapsed="false"/>
    <col min="1313" max="1313" customWidth="true" style="37" width="5.85546875" collapsed="false"/>
    <col min="1314" max="1314" style="37" width="9.140625" collapsed="false"/>
    <col min="1315" max="1315" customWidth="true" style="37" width="5.85546875" collapsed="false"/>
    <col min="1316" max="1316" style="37" width="9.140625" collapsed="false"/>
    <col min="1317" max="1317" customWidth="true" style="37" width="5.85546875" collapsed="false"/>
    <col min="1318" max="1536" style="37" width="9.140625" collapsed="false"/>
    <col min="1537" max="1537" customWidth="true" style="37" width="16.0" collapsed="false"/>
    <col min="1538" max="1538" customWidth="true" style="37" width="1.28515625" collapsed="false"/>
    <col min="1539" max="1547" customWidth="true" hidden="true" style="37" width="0.0" collapsed="false"/>
    <col min="1548" max="1548" customWidth="true" style="37" width="7.42578125" collapsed="false"/>
    <col min="1549" max="1549" customWidth="true" style="37" width="1.28515625" collapsed="false"/>
    <col min="1550" max="1550" customWidth="true" style="37" width="7.42578125" collapsed="false"/>
    <col min="1551" max="1551" customWidth="true" style="37" width="1.28515625" collapsed="false"/>
    <col min="1552" max="1552" customWidth="true" style="37" width="7.42578125" collapsed="false"/>
    <col min="1553" max="1553" customWidth="true" style="37" width="1.42578125" collapsed="false"/>
    <col min="1554" max="1554" customWidth="true" style="37" width="7.42578125" collapsed="false"/>
    <col min="1555" max="1555" customWidth="true" style="37" width="1.28515625" collapsed="false"/>
    <col min="1556" max="1556" customWidth="true" style="37" width="7.42578125" collapsed="false"/>
    <col min="1557" max="1557" customWidth="true" style="37" width="1.28515625" collapsed="false"/>
    <col min="1558" max="1558" customWidth="true" style="37" width="7.42578125" collapsed="false"/>
    <col min="1559" max="1559" customWidth="true" style="37" width="1.28515625" collapsed="false"/>
    <col min="1560" max="1560" customWidth="true" style="37" width="7.42578125" collapsed="false"/>
    <col min="1561" max="1561" customWidth="true" style="37" width="1.28515625" collapsed="false"/>
    <col min="1562" max="1562" customWidth="true" style="37" width="7.42578125" collapsed="false"/>
    <col min="1563" max="1563" customWidth="true" style="37" width="1.28515625" collapsed="false"/>
    <col min="1564" max="1564" customWidth="true" style="37" width="5.85546875" collapsed="false"/>
    <col min="1565" max="1567" style="37" width="9.140625" collapsed="false"/>
    <col min="1568" max="1568" bestFit="true" customWidth="true" style="37" width="12.0" collapsed="false"/>
    <col min="1569" max="1569" customWidth="true" style="37" width="5.85546875" collapsed="false"/>
    <col min="1570" max="1570" style="37" width="9.140625" collapsed="false"/>
    <col min="1571" max="1571" customWidth="true" style="37" width="5.85546875" collapsed="false"/>
    <col min="1572" max="1572" style="37" width="9.140625" collapsed="false"/>
    <col min="1573" max="1573" customWidth="true" style="37" width="5.85546875" collapsed="false"/>
    <col min="1574" max="1792" style="37" width="9.140625" collapsed="false"/>
    <col min="1793" max="1793" customWidth="true" style="37" width="16.0" collapsed="false"/>
    <col min="1794" max="1794" customWidth="true" style="37" width="1.28515625" collapsed="false"/>
    <col min="1795" max="1803" customWidth="true" hidden="true" style="37" width="0.0" collapsed="false"/>
    <col min="1804" max="1804" customWidth="true" style="37" width="7.42578125" collapsed="false"/>
    <col min="1805" max="1805" customWidth="true" style="37" width="1.28515625" collapsed="false"/>
    <col min="1806" max="1806" customWidth="true" style="37" width="7.42578125" collapsed="false"/>
    <col min="1807" max="1807" customWidth="true" style="37" width="1.28515625" collapsed="false"/>
    <col min="1808" max="1808" customWidth="true" style="37" width="7.42578125" collapsed="false"/>
    <col min="1809" max="1809" customWidth="true" style="37" width="1.42578125" collapsed="false"/>
    <col min="1810" max="1810" customWidth="true" style="37" width="7.42578125" collapsed="false"/>
    <col min="1811" max="1811" customWidth="true" style="37" width="1.28515625" collapsed="false"/>
    <col min="1812" max="1812" customWidth="true" style="37" width="7.42578125" collapsed="false"/>
    <col min="1813" max="1813" customWidth="true" style="37" width="1.28515625" collapsed="false"/>
    <col min="1814" max="1814" customWidth="true" style="37" width="7.42578125" collapsed="false"/>
    <col min="1815" max="1815" customWidth="true" style="37" width="1.28515625" collapsed="false"/>
    <col min="1816" max="1816" customWidth="true" style="37" width="7.42578125" collapsed="false"/>
    <col min="1817" max="1817" customWidth="true" style="37" width="1.28515625" collapsed="false"/>
    <col min="1818" max="1818" customWidth="true" style="37" width="7.42578125" collapsed="false"/>
    <col min="1819" max="1819" customWidth="true" style="37" width="1.28515625" collapsed="false"/>
    <col min="1820" max="1820" customWidth="true" style="37" width="5.85546875" collapsed="false"/>
    <col min="1821" max="1823" style="37" width="9.140625" collapsed="false"/>
    <col min="1824" max="1824" bestFit="true" customWidth="true" style="37" width="12.0" collapsed="false"/>
    <col min="1825" max="1825" customWidth="true" style="37" width="5.85546875" collapsed="false"/>
    <col min="1826" max="1826" style="37" width="9.140625" collapsed="false"/>
    <col min="1827" max="1827" customWidth="true" style="37" width="5.85546875" collapsed="false"/>
    <col min="1828" max="1828" style="37" width="9.140625" collapsed="false"/>
    <col min="1829" max="1829" customWidth="true" style="37" width="5.85546875" collapsed="false"/>
    <col min="1830" max="2048" style="37" width="9.140625" collapsed="false"/>
    <col min="2049" max="2049" customWidth="true" style="37" width="16.0" collapsed="false"/>
    <col min="2050" max="2050" customWidth="true" style="37" width="1.28515625" collapsed="false"/>
    <col min="2051" max="2059" customWidth="true" hidden="true" style="37" width="0.0" collapsed="false"/>
    <col min="2060" max="2060" customWidth="true" style="37" width="7.42578125" collapsed="false"/>
    <col min="2061" max="2061" customWidth="true" style="37" width="1.28515625" collapsed="false"/>
    <col min="2062" max="2062" customWidth="true" style="37" width="7.42578125" collapsed="false"/>
    <col min="2063" max="2063" customWidth="true" style="37" width="1.28515625" collapsed="false"/>
    <col min="2064" max="2064" customWidth="true" style="37" width="7.42578125" collapsed="false"/>
    <col min="2065" max="2065" customWidth="true" style="37" width="1.42578125" collapsed="false"/>
    <col min="2066" max="2066" customWidth="true" style="37" width="7.42578125" collapsed="false"/>
    <col min="2067" max="2067" customWidth="true" style="37" width="1.28515625" collapsed="false"/>
    <col min="2068" max="2068" customWidth="true" style="37" width="7.42578125" collapsed="false"/>
    <col min="2069" max="2069" customWidth="true" style="37" width="1.28515625" collapsed="false"/>
    <col min="2070" max="2070" customWidth="true" style="37" width="7.42578125" collapsed="false"/>
    <col min="2071" max="2071" customWidth="true" style="37" width="1.28515625" collapsed="false"/>
    <col min="2072" max="2072" customWidth="true" style="37" width="7.42578125" collapsed="false"/>
    <col min="2073" max="2073" customWidth="true" style="37" width="1.28515625" collapsed="false"/>
    <col min="2074" max="2074" customWidth="true" style="37" width="7.42578125" collapsed="false"/>
    <col min="2075" max="2075" customWidth="true" style="37" width="1.28515625" collapsed="false"/>
    <col min="2076" max="2076" customWidth="true" style="37" width="5.85546875" collapsed="false"/>
    <col min="2077" max="2079" style="37" width="9.140625" collapsed="false"/>
    <col min="2080" max="2080" bestFit="true" customWidth="true" style="37" width="12.0" collapsed="false"/>
    <col min="2081" max="2081" customWidth="true" style="37" width="5.85546875" collapsed="false"/>
    <col min="2082" max="2082" style="37" width="9.140625" collapsed="false"/>
    <col min="2083" max="2083" customWidth="true" style="37" width="5.85546875" collapsed="false"/>
    <col min="2084" max="2084" style="37" width="9.140625" collapsed="false"/>
    <col min="2085" max="2085" customWidth="true" style="37" width="5.85546875" collapsed="false"/>
    <col min="2086" max="2304" style="37" width="9.140625" collapsed="false"/>
    <col min="2305" max="2305" customWidth="true" style="37" width="16.0" collapsed="false"/>
    <col min="2306" max="2306" customWidth="true" style="37" width="1.28515625" collapsed="false"/>
    <col min="2307" max="2315" customWidth="true" hidden="true" style="37" width="0.0" collapsed="false"/>
    <col min="2316" max="2316" customWidth="true" style="37" width="7.42578125" collapsed="false"/>
    <col min="2317" max="2317" customWidth="true" style="37" width="1.28515625" collapsed="false"/>
    <col min="2318" max="2318" customWidth="true" style="37" width="7.42578125" collapsed="false"/>
    <col min="2319" max="2319" customWidth="true" style="37" width="1.28515625" collapsed="false"/>
    <col min="2320" max="2320" customWidth="true" style="37" width="7.42578125" collapsed="false"/>
    <col min="2321" max="2321" customWidth="true" style="37" width="1.42578125" collapsed="false"/>
    <col min="2322" max="2322" customWidth="true" style="37" width="7.42578125" collapsed="false"/>
    <col min="2323" max="2323" customWidth="true" style="37" width="1.28515625" collapsed="false"/>
    <col min="2324" max="2324" customWidth="true" style="37" width="7.42578125" collapsed="false"/>
    <col min="2325" max="2325" customWidth="true" style="37" width="1.28515625" collapsed="false"/>
    <col min="2326" max="2326" customWidth="true" style="37" width="7.42578125" collapsed="false"/>
    <col min="2327" max="2327" customWidth="true" style="37" width="1.28515625" collapsed="false"/>
    <col min="2328" max="2328" customWidth="true" style="37" width="7.42578125" collapsed="false"/>
    <col min="2329" max="2329" customWidth="true" style="37" width="1.28515625" collapsed="false"/>
    <col min="2330" max="2330" customWidth="true" style="37" width="7.42578125" collapsed="false"/>
    <col min="2331" max="2331" customWidth="true" style="37" width="1.28515625" collapsed="false"/>
    <col min="2332" max="2332" customWidth="true" style="37" width="5.85546875" collapsed="false"/>
    <col min="2333" max="2335" style="37" width="9.140625" collapsed="false"/>
    <col min="2336" max="2336" bestFit="true" customWidth="true" style="37" width="12.0" collapsed="false"/>
    <col min="2337" max="2337" customWidth="true" style="37" width="5.85546875" collapsed="false"/>
    <col min="2338" max="2338" style="37" width="9.140625" collapsed="false"/>
    <col min="2339" max="2339" customWidth="true" style="37" width="5.85546875" collapsed="false"/>
    <col min="2340" max="2340" style="37" width="9.140625" collapsed="false"/>
    <col min="2341" max="2341" customWidth="true" style="37" width="5.85546875" collapsed="false"/>
    <col min="2342" max="2560" style="37" width="9.140625" collapsed="false"/>
    <col min="2561" max="2561" customWidth="true" style="37" width="16.0" collapsed="false"/>
    <col min="2562" max="2562" customWidth="true" style="37" width="1.28515625" collapsed="false"/>
    <col min="2563" max="2571" customWidth="true" hidden="true" style="37" width="0.0" collapsed="false"/>
    <col min="2572" max="2572" customWidth="true" style="37" width="7.42578125" collapsed="false"/>
    <col min="2573" max="2573" customWidth="true" style="37" width="1.28515625" collapsed="false"/>
    <col min="2574" max="2574" customWidth="true" style="37" width="7.42578125" collapsed="false"/>
    <col min="2575" max="2575" customWidth="true" style="37" width="1.28515625" collapsed="false"/>
    <col min="2576" max="2576" customWidth="true" style="37" width="7.42578125" collapsed="false"/>
    <col min="2577" max="2577" customWidth="true" style="37" width="1.42578125" collapsed="false"/>
    <col min="2578" max="2578" customWidth="true" style="37" width="7.42578125" collapsed="false"/>
    <col min="2579" max="2579" customWidth="true" style="37" width="1.28515625" collapsed="false"/>
    <col min="2580" max="2580" customWidth="true" style="37" width="7.42578125" collapsed="false"/>
    <col min="2581" max="2581" customWidth="true" style="37" width="1.28515625" collapsed="false"/>
    <col min="2582" max="2582" customWidth="true" style="37" width="7.42578125" collapsed="false"/>
    <col min="2583" max="2583" customWidth="true" style="37" width="1.28515625" collapsed="false"/>
    <col min="2584" max="2584" customWidth="true" style="37" width="7.42578125" collapsed="false"/>
    <col min="2585" max="2585" customWidth="true" style="37" width="1.28515625" collapsed="false"/>
    <col min="2586" max="2586" customWidth="true" style="37" width="7.42578125" collapsed="false"/>
    <col min="2587" max="2587" customWidth="true" style="37" width="1.28515625" collapsed="false"/>
    <col min="2588" max="2588" customWidth="true" style="37" width="5.85546875" collapsed="false"/>
    <col min="2589" max="2591" style="37" width="9.140625" collapsed="false"/>
    <col min="2592" max="2592" bestFit="true" customWidth="true" style="37" width="12.0" collapsed="false"/>
    <col min="2593" max="2593" customWidth="true" style="37" width="5.85546875" collapsed="false"/>
    <col min="2594" max="2594" style="37" width="9.140625" collapsed="false"/>
    <col min="2595" max="2595" customWidth="true" style="37" width="5.85546875" collapsed="false"/>
    <col min="2596" max="2596" style="37" width="9.140625" collapsed="false"/>
    <col min="2597" max="2597" customWidth="true" style="37" width="5.85546875" collapsed="false"/>
    <col min="2598" max="2816" style="37" width="9.140625" collapsed="false"/>
    <col min="2817" max="2817" customWidth="true" style="37" width="16.0" collapsed="false"/>
    <col min="2818" max="2818" customWidth="true" style="37" width="1.28515625" collapsed="false"/>
    <col min="2819" max="2827" customWidth="true" hidden="true" style="37" width="0.0" collapsed="false"/>
    <col min="2828" max="2828" customWidth="true" style="37" width="7.42578125" collapsed="false"/>
    <col min="2829" max="2829" customWidth="true" style="37" width="1.28515625" collapsed="false"/>
    <col min="2830" max="2830" customWidth="true" style="37" width="7.42578125" collapsed="false"/>
    <col min="2831" max="2831" customWidth="true" style="37" width="1.28515625" collapsed="false"/>
    <col min="2832" max="2832" customWidth="true" style="37" width="7.42578125" collapsed="false"/>
    <col min="2833" max="2833" customWidth="true" style="37" width="1.42578125" collapsed="false"/>
    <col min="2834" max="2834" customWidth="true" style="37" width="7.42578125" collapsed="false"/>
    <col min="2835" max="2835" customWidth="true" style="37" width="1.28515625" collapsed="false"/>
    <col min="2836" max="2836" customWidth="true" style="37" width="7.42578125" collapsed="false"/>
    <col min="2837" max="2837" customWidth="true" style="37" width="1.28515625" collapsed="false"/>
    <col min="2838" max="2838" customWidth="true" style="37" width="7.42578125" collapsed="false"/>
    <col min="2839" max="2839" customWidth="true" style="37" width="1.28515625" collapsed="false"/>
    <col min="2840" max="2840" customWidth="true" style="37" width="7.42578125" collapsed="false"/>
    <col min="2841" max="2841" customWidth="true" style="37" width="1.28515625" collapsed="false"/>
    <col min="2842" max="2842" customWidth="true" style="37" width="7.42578125" collapsed="false"/>
    <col min="2843" max="2843" customWidth="true" style="37" width="1.28515625" collapsed="false"/>
    <col min="2844" max="2844" customWidth="true" style="37" width="5.85546875" collapsed="false"/>
    <col min="2845" max="2847" style="37" width="9.140625" collapsed="false"/>
    <col min="2848" max="2848" bestFit="true" customWidth="true" style="37" width="12.0" collapsed="false"/>
    <col min="2849" max="2849" customWidth="true" style="37" width="5.85546875" collapsed="false"/>
    <col min="2850" max="2850" style="37" width="9.140625" collapsed="false"/>
    <col min="2851" max="2851" customWidth="true" style="37" width="5.85546875" collapsed="false"/>
    <col min="2852" max="2852" style="37" width="9.140625" collapsed="false"/>
    <col min="2853" max="2853" customWidth="true" style="37" width="5.85546875" collapsed="false"/>
    <col min="2854" max="3072" style="37" width="9.140625" collapsed="false"/>
    <col min="3073" max="3073" customWidth="true" style="37" width="16.0" collapsed="false"/>
    <col min="3074" max="3074" customWidth="true" style="37" width="1.28515625" collapsed="false"/>
    <col min="3075" max="3083" customWidth="true" hidden="true" style="37" width="0.0" collapsed="false"/>
    <col min="3084" max="3084" customWidth="true" style="37" width="7.42578125" collapsed="false"/>
    <col min="3085" max="3085" customWidth="true" style="37" width="1.28515625" collapsed="false"/>
    <col min="3086" max="3086" customWidth="true" style="37" width="7.42578125" collapsed="false"/>
    <col min="3087" max="3087" customWidth="true" style="37" width="1.28515625" collapsed="false"/>
    <col min="3088" max="3088" customWidth="true" style="37" width="7.42578125" collapsed="false"/>
    <col min="3089" max="3089" customWidth="true" style="37" width="1.42578125" collapsed="false"/>
    <col min="3090" max="3090" customWidth="true" style="37" width="7.42578125" collapsed="false"/>
    <col min="3091" max="3091" customWidth="true" style="37" width="1.28515625" collapsed="false"/>
    <col min="3092" max="3092" customWidth="true" style="37" width="7.42578125" collapsed="false"/>
    <col min="3093" max="3093" customWidth="true" style="37" width="1.28515625" collapsed="false"/>
    <col min="3094" max="3094" customWidth="true" style="37" width="7.42578125" collapsed="false"/>
    <col min="3095" max="3095" customWidth="true" style="37" width="1.28515625" collapsed="false"/>
    <col min="3096" max="3096" customWidth="true" style="37" width="7.42578125" collapsed="false"/>
    <col min="3097" max="3097" customWidth="true" style="37" width="1.28515625" collapsed="false"/>
    <col min="3098" max="3098" customWidth="true" style="37" width="7.42578125" collapsed="false"/>
    <col min="3099" max="3099" customWidth="true" style="37" width="1.28515625" collapsed="false"/>
    <col min="3100" max="3100" customWidth="true" style="37" width="5.85546875" collapsed="false"/>
    <col min="3101" max="3103" style="37" width="9.140625" collapsed="false"/>
    <col min="3104" max="3104" bestFit="true" customWidth="true" style="37" width="12.0" collapsed="false"/>
    <col min="3105" max="3105" customWidth="true" style="37" width="5.85546875" collapsed="false"/>
    <col min="3106" max="3106" style="37" width="9.140625" collapsed="false"/>
    <col min="3107" max="3107" customWidth="true" style="37" width="5.85546875" collapsed="false"/>
    <col min="3108" max="3108" style="37" width="9.140625" collapsed="false"/>
    <col min="3109" max="3109" customWidth="true" style="37" width="5.85546875" collapsed="false"/>
    <col min="3110" max="3328" style="37" width="9.140625" collapsed="false"/>
    <col min="3329" max="3329" customWidth="true" style="37" width="16.0" collapsed="false"/>
    <col min="3330" max="3330" customWidth="true" style="37" width="1.28515625" collapsed="false"/>
    <col min="3331" max="3339" customWidth="true" hidden="true" style="37" width="0.0" collapsed="false"/>
    <col min="3340" max="3340" customWidth="true" style="37" width="7.42578125" collapsed="false"/>
    <col min="3341" max="3341" customWidth="true" style="37" width="1.28515625" collapsed="false"/>
    <col min="3342" max="3342" customWidth="true" style="37" width="7.42578125" collapsed="false"/>
    <col min="3343" max="3343" customWidth="true" style="37" width="1.28515625" collapsed="false"/>
    <col min="3344" max="3344" customWidth="true" style="37" width="7.42578125" collapsed="false"/>
    <col min="3345" max="3345" customWidth="true" style="37" width="1.42578125" collapsed="false"/>
    <col min="3346" max="3346" customWidth="true" style="37" width="7.42578125" collapsed="false"/>
    <col min="3347" max="3347" customWidth="true" style="37" width="1.28515625" collapsed="false"/>
    <col min="3348" max="3348" customWidth="true" style="37" width="7.42578125" collapsed="false"/>
    <col min="3349" max="3349" customWidth="true" style="37" width="1.28515625" collapsed="false"/>
    <col min="3350" max="3350" customWidth="true" style="37" width="7.42578125" collapsed="false"/>
    <col min="3351" max="3351" customWidth="true" style="37" width="1.28515625" collapsed="false"/>
    <col min="3352" max="3352" customWidth="true" style="37" width="7.42578125" collapsed="false"/>
    <col min="3353" max="3353" customWidth="true" style="37" width="1.28515625" collapsed="false"/>
    <col min="3354" max="3354" customWidth="true" style="37" width="7.42578125" collapsed="false"/>
    <col min="3355" max="3355" customWidth="true" style="37" width="1.28515625" collapsed="false"/>
    <col min="3356" max="3356" customWidth="true" style="37" width="5.85546875" collapsed="false"/>
    <col min="3357" max="3359" style="37" width="9.140625" collapsed="false"/>
    <col min="3360" max="3360" bestFit="true" customWidth="true" style="37" width="12.0" collapsed="false"/>
    <col min="3361" max="3361" customWidth="true" style="37" width="5.85546875" collapsed="false"/>
    <col min="3362" max="3362" style="37" width="9.140625" collapsed="false"/>
    <col min="3363" max="3363" customWidth="true" style="37" width="5.85546875" collapsed="false"/>
    <col min="3364" max="3364" style="37" width="9.140625" collapsed="false"/>
    <col min="3365" max="3365" customWidth="true" style="37" width="5.85546875" collapsed="false"/>
    <col min="3366" max="3584" style="37" width="9.140625" collapsed="false"/>
    <col min="3585" max="3585" customWidth="true" style="37" width="16.0" collapsed="false"/>
    <col min="3586" max="3586" customWidth="true" style="37" width="1.28515625" collapsed="false"/>
    <col min="3587" max="3595" customWidth="true" hidden="true" style="37" width="0.0" collapsed="false"/>
    <col min="3596" max="3596" customWidth="true" style="37" width="7.42578125" collapsed="false"/>
    <col min="3597" max="3597" customWidth="true" style="37" width="1.28515625" collapsed="false"/>
    <col min="3598" max="3598" customWidth="true" style="37" width="7.42578125" collapsed="false"/>
    <col min="3599" max="3599" customWidth="true" style="37" width="1.28515625" collapsed="false"/>
    <col min="3600" max="3600" customWidth="true" style="37" width="7.42578125" collapsed="false"/>
    <col min="3601" max="3601" customWidth="true" style="37" width="1.42578125" collapsed="false"/>
    <col min="3602" max="3602" customWidth="true" style="37" width="7.42578125" collapsed="false"/>
    <col min="3603" max="3603" customWidth="true" style="37" width="1.28515625" collapsed="false"/>
    <col min="3604" max="3604" customWidth="true" style="37" width="7.42578125" collapsed="false"/>
    <col min="3605" max="3605" customWidth="true" style="37" width="1.28515625" collapsed="false"/>
    <col min="3606" max="3606" customWidth="true" style="37" width="7.42578125" collapsed="false"/>
    <col min="3607" max="3607" customWidth="true" style="37" width="1.28515625" collapsed="false"/>
    <col min="3608" max="3608" customWidth="true" style="37" width="7.42578125" collapsed="false"/>
    <col min="3609" max="3609" customWidth="true" style="37" width="1.28515625" collapsed="false"/>
    <col min="3610" max="3610" customWidth="true" style="37" width="7.42578125" collapsed="false"/>
    <col min="3611" max="3611" customWidth="true" style="37" width="1.28515625" collapsed="false"/>
    <col min="3612" max="3612" customWidth="true" style="37" width="5.85546875" collapsed="false"/>
    <col min="3613" max="3615" style="37" width="9.140625" collapsed="false"/>
    <col min="3616" max="3616" bestFit="true" customWidth="true" style="37" width="12.0" collapsed="false"/>
    <col min="3617" max="3617" customWidth="true" style="37" width="5.85546875" collapsed="false"/>
    <col min="3618" max="3618" style="37" width="9.140625" collapsed="false"/>
    <col min="3619" max="3619" customWidth="true" style="37" width="5.85546875" collapsed="false"/>
    <col min="3620" max="3620" style="37" width="9.140625" collapsed="false"/>
    <col min="3621" max="3621" customWidth="true" style="37" width="5.85546875" collapsed="false"/>
    <col min="3622" max="3840" style="37" width="9.140625" collapsed="false"/>
    <col min="3841" max="3841" customWidth="true" style="37" width="16.0" collapsed="false"/>
    <col min="3842" max="3842" customWidth="true" style="37" width="1.28515625" collapsed="false"/>
    <col min="3843" max="3851" customWidth="true" hidden="true" style="37" width="0.0" collapsed="false"/>
    <col min="3852" max="3852" customWidth="true" style="37" width="7.42578125" collapsed="false"/>
    <col min="3853" max="3853" customWidth="true" style="37" width="1.28515625" collapsed="false"/>
    <col min="3854" max="3854" customWidth="true" style="37" width="7.42578125" collapsed="false"/>
    <col min="3855" max="3855" customWidth="true" style="37" width="1.28515625" collapsed="false"/>
    <col min="3856" max="3856" customWidth="true" style="37" width="7.42578125" collapsed="false"/>
    <col min="3857" max="3857" customWidth="true" style="37" width="1.42578125" collapsed="false"/>
    <col min="3858" max="3858" customWidth="true" style="37" width="7.42578125" collapsed="false"/>
    <col min="3859" max="3859" customWidth="true" style="37" width="1.28515625" collapsed="false"/>
    <col min="3860" max="3860" customWidth="true" style="37" width="7.42578125" collapsed="false"/>
    <col min="3861" max="3861" customWidth="true" style="37" width="1.28515625" collapsed="false"/>
    <col min="3862" max="3862" customWidth="true" style="37" width="7.42578125" collapsed="false"/>
    <col min="3863" max="3863" customWidth="true" style="37" width="1.28515625" collapsed="false"/>
    <col min="3864" max="3864" customWidth="true" style="37" width="7.42578125" collapsed="false"/>
    <col min="3865" max="3865" customWidth="true" style="37" width="1.28515625" collapsed="false"/>
    <col min="3866" max="3866" customWidth="true" style="37" width="7.42578125" collapsed="false"/>
    <col min="3867" max="3867" customWidth="true" style="37" width="1.28515625" collapsed="false"/>
    <col min="3868" max="3868" customWidth="true" style="37" width="5.85546875" collapsed="false"/>
    <col min="3869" max="3871" style="37" width="9.140625" collapsed="false"/>
    <col min="3872" max="3872" bestFit="true" customWidth="true" style="37" width="12.0" collapsed="false"/>
    <col min="3873" max="3873" customWidth="true" style="37" width="5.85546875" collapsed="false"/>
    <col min="3874" max="3874" style="37" width="9.140625" collapsed="false"/>
    <col min="3875" max="3875" customWidth="true" style="37" width="5.85546875" collapsed="false"/>
    <col min="3876" max="3876" style="37" width="9.140625" collapsed="false"/>
    <col min="3877" max="3877" customWidth="true" style="37" width="5.85546875" collapsed="false"/>
    <col min="3878" max="4096" style="37" width="9.140625" collapsed="false"/>
    <col min="4097" max="4097" customWidth="true" style="37" width="16.0" collapsed="false"/>
    <col min="4098" max="4098" customWidth="true" style="37" width="1.28515625" collapsed="false"/>
    <col min="4099" max="4107" customWidth="true" hidden="true" style="37" width="0.0" collapsed="false"/>
    <col min="4108" max="4108" customWidth="true" style="37" width="7.42578125" collapsed="false"/>
    <col min="4109" max="4109" customWidth="true" style="37" width="1.28515625" collapsed="false"/>
    <col min="4110" max="4110" customWidth="true" style="37" width="7.42578125" collapsed="false"/>
    <col min="4111" max="4111" customWidth="true" style="37" width="1.28515625" collapsed="false"/>
    <col min="4112" max="4112" customWidth="true" style="37" width="7.42578125" collapsed="false"/>
    <col min="4113" max="4113" customWidth="true" style="37" width="1.42578125" collapsed="false"/>
    <col min="4114" max="4114" customWidth="true" style="37" width="7.42578125" collapsed="false"/>
    <col min="4115" max="4115" customWidth="true" style="37" width="1.28515625" collapsed="false"/>
    <col min="4116" max="4116" customWidth="true" style="37" width="7.42578125" collapsed="false"/>
    <col min="4117" max="4117" customWidth="true" style="37" width="1.28515625" collapsed="false"/>
    <col min="4118" max="4118" customWidth="true" style="37" width="7.42578125" collapsed="false"/>
    <col min="4119" max="4119" customWidth="true" style="37" width="1.28515625" collapsed="false"/>
    <col min="4120" max="4120" customWidth="true" style="37" width="7.42578125" collapsed="false"/>
    <col min="4121" max="4121" customWidth="true" style="37" width="1.28515625" collapsed="false"/>
    <col min="4122" max="4122" customWidth="true" style="37" width="7.42578125" collapsed="false"/>
    <col min="4123" max="4123" customWidth="true" style="37" width="1.28515625" collapsed="false"/>
    <col min="4124" max="4124" customWidth="true" style="37" width="5.85546875" collapsed="false"/>
    <col min="4125" max="4127" style="37" width="9.140625" collapsed="false"/>
    <col min="4128" max="4128" bestFit="true" customWidth="true" style="37" width="12.0" collapsed="false"/>
    <col min="4129" max="4129" customWidth="true" style="37" width="5.85546875" collapsed="false"/>
    <col min="4130" max="4130" style="37" width="9.140625" collapsed="false"/>
    <col min="4131" max="4131" customWidth="true" style="37" width="5.85546875" collapsed="false"/>
    <col min="4132" max="4132" style="37" width="9.140625" collapsed="false"/>
    <col min="4133" max="4133" customWidth="true" style="37" width="5.85546875" collapsed="false"/>
    <col min="4134" max="4352" style="37" width="9.140625" collapsed="false"/>
    <col min="4353" max="4353" customWidth="true" style="37" width="16.0" collapsed="false"/>
    <col min="4354" max="4354" customWidth="true" style="37" width="1.28515625" collapsed="false"/>
    <col min="4355" max="4363" customWidth="true" hidden="true" style="37" width="0.0" collapsed="false"/>
    <col min="4364" max="4364" customWidth="true" style="37" width="7.42578125" collapsed="false"/>
    <col min="4365" max="4365" customWidth="true" style="37" width="1.28515625" collapsed="false"/>
    <col min="4366" max="4366" customWidth="true" style="37" width="7.42578125" collapsed="false"/>
    <col min="4367" max="4367" customWidth="true" style="37" width="1.28515625" collapsed="false"/>
    <col min="4368" max="4368" customWidth="true" style="37" width="7.42578125" collapsed="false"/>
    <col min="4369" max="4369" customWidth="true" style="37" width="1.42578125" collapsed="false"/>
    <col min="4370" max="4370" customWidth="true" style="37" width="7.42578125" collapsed="false"/>
    <col min="4371" max="4371" customWidth="true" style="37" width="1.28515625" collapsed="false"/>
    <col min="4372" max="4372" customWidth="true" style="37" width="7.42578125" collapsed="false"/>
    <col min="4373" max="4373" customWidth="true" style="37" width="1.28515625" collapsed="false"/>
    <col min="4374" max="4374" customWidth="true" style="37" width="7.42578125" collapsed="false"/>
    <col min="4375" max="4375" customWidth="true" style="37" width="1.28515625" collapsed="false"/>
    <col min="4376" max="4376" customWidth="true" style="37" width="7.42578125" collapsed="false"/>
    <col min="4377" max="4377" customWidth="true" style="37" width="1.28515625" collapsed="false"/>
    <col min="4378" max="4378" customWidth="true" style="37" width="7.42578125" collapsed="false"/>
    <col min="4379" max="4379" customWidth="true" style="37" width="1.28515625" collapsed="false"/>
    <col min="4380" max="4380" customWidth="true" style="37" width="5.85546875" collapsed="false"/>
    <col min="4381" max="4383" style="37" width="9.140625" collapsed="false"/>
    <col min="4384" max="4384" bestFit="true" customWidth="true" style="37" width="12.0" collapsed="false"/>
    <col min="4385" max="4385" customWidth="true" style="37" width="5.85546875" collapsed="false"/>
    <col min="4386" max="4386" style="37" width="9.140625" collapsed="false"/>
    <col min="4387" max="4387" customWidth="true" style="37" width="5.85546875" collapsed="false"/>
    <col min="4388" max="4388" style="37" width="9.140625" collapsed="false"/>
    <col min="4389" max="4389" customWidth="true" style="37" width="5.85546875" collapsed="false"/>
    <col min="4390" max="4608" style="37" width="9.140625" collapsed="false"/>
    <col min="4609" max="4609" customWidth="true" style="37" width="16.0" collapsed="false"/>
    <col min="4610" max="4610" customWidth="true" style="37" width="1.28515625" collapsed="false"/>
    <col min="4611" max="4619" customWidth="true" hidden="true" style="37" width="0.0" collapsed="false"/>
    <col min="4620" max="4620" customWidth="true" style="37" width="7.42578125" collapsed="false"/>
    <col min="4621" max="4621" customWidth="true" style="37" width="1.28515625" collapsed="false"/>
    <col min="4622" max="4622" customWidth="true" style="37" width="7.42578125" collapsed="false"/>
    <col min="4623" max="4623" customWidth="true" style="37" width="1.28515625" collapsed="false"/>
    <col min="4624" max="4624" customWidth="true" style="37" width="7.42578125" collapsed="false"/>
    <col min="4625" max="4625" customWidth="true" style="37" width="1.42578125" collapsed="false"/>
    <col min="4626" max="4626" customWidth="true" style="37" width="7.42578125" collapsed="false"/>
    <col min="4627" max="4627" customWidth="true" style="37" width="1.28515625" collapsed="false"/>
    <col min="4628" max="4628" customWidth="true" style="37" width="7.42578125" collapsed="false"/>
    <col min="4629" max="4629" customWidth="true" style="37" width="1.28515625" collapsed="false"/>
    <col min="4630" max="4630" customWidth="true" style="37" width="7.42578125" collapsed="false"/>
    <col min="4631" max="4631" customWidth="true" style="37" width="1.28515625" collapsed="false"/>
    <col min="4632" max="4632" customWidth="true" style="37" width="7.42578125" collapsed="false"/>
    <col min="4633" max="4633" customWidth="true" style="37" width="1.28515625" collapsed="false"/>
    <col min="4634" max="4634" customWidth="true" style="37" width="7.42578125" collapsed="false"/>
    <col min="4635" max="4635" customWidth="true" style="37" width="1.28515625" collapsed="false"/>
    <col min="4636" max="4636" customWidth="true" style="37" width="5.85546875" collapsed="false"/>
    <col min="4637" max="4639" style="37" width="9.140625" collapsed="false"/>
    <col min="4640" max="4640" bestFit="true" customWidth="true" style="37" width="12.0" collapsed="false"/>
    <col min="4641" max="4641" customWidth="true" style="37" width="5.85546875" collapsed="false"/>
    <col min="4642" max="4642" style="37" width="9.140625" collapsed="false"/>
    <col min="4643" max="4643" customWidth="true" style="37" width="5.85546875" collapsed="false"/>
    <col min="4644" max="4644" style="37" width="9.140625" collapsed="false"/>
    <col min="4645" max="4645" customWidth="true" style="37" width="5.85546875" collapsed="false"/>
    <col min="4646" max="4864" style="37" width="9.140625" collapsed="false"/>
    <col min="4865" max="4865" customWidth="true" style="37" width="16.0" collapsed="false"/>
    <col min="4866" max="4866" customWidth="true" style="37" width="1.28515625" collapsed="false"/>
    <col min="4867" max="4875" customWidth="true" hidden="true" style="37" width="0.0" collapsed="false"/>
    <col min="4876" max="4876" customWidth="true" style="37" width="7.42578125" collapsed="false"/>
    <col min="4877" max="4877" customWidth="true" style="37" width="1.28515625" collapsed="false"/>
    <col min="4878" max="4878" customWidth="true" style="37" width="7.42578125" collapsed="false"/>
    <col min="4879" max="4879" customWidth="true" style="37" width="1.28515625" collapsed="false"/>
    <col min="4880" max="4880" customWidth="true" style="37" width="7.42578125" collapsed="false"/>
    <col min="4881" max="4881" customWidth="true" style="37" width="1.42578125" collapsed="false"/>
    <col min="4882" max="4882" customWidth="true" style="37" width="7.42578125" collapsed="false"/>
    <col min="4883" max="4883" customWidth="true" style="37" width="1.28515625" collapsed="false"/>
    <col min="4884" max="4884" customWidth="true" style="37" width="7.42578125" collapsed="false"/>
    <col min="4885" max="4885" customWidth="true" style="37" width="1.28515625" collapsed="false"/>
    <col min="4886" max="4886" customWidth="true" style="37" width="7.42578125" collapsed="false"/>
    <col min="4887" max="4887" customWidth="true" style="37" width="1.28515625" collapsed="false"/>
    <col min="4888" max="4888" customWidth="true" style="37" width="7.42578125" collapsed="false"/>
    <col min="4889" max="4889" customWidth="true" style="37" width="1.28515625" collapsed="false"/>
    <col min="4890" max="4890" customWidth="true" style="37" width="7.42578125" collapsed="false"/>
    <col min="4891" max="4891" customWidth="true" style="37" width="1.28515625" collapsed="false"/>
    <col min="4892" max="4892" customWidth="true" style="37" width="5.85546875" collapsed="false"/>
    <col min="4893" max="4895" style="37" width="9.140625" collapsed="false"/>
    <col min="4896" max="4896" bestFit="true" customWidth="true" style="37" width="12.0" collapsed="false"/>
    <col min="4897" max="4897" customWidth="true" style="37" width="5.85546875" collapsed="false"/>
    <col min="4898" max="4898" style="37" width="9.140625" collapsed="false"/>
    <col min="4899" max="4899" customWidth="true" style="37" width="5.85546875" collapsed="false"/>
    <col min="4900" max="4900" style="37" width="9.140625" collapsed="false"/>
    <col min="4901" max="4901" customWidth="true" style="37" width="5.85546875" collapsed="false"/>
    <col min="4902" max="5120" style="37" width="9.140625" collapsed="false"/>
    <col min="5121" max="5121" customWidth="true" style="37" width="16.0" collapsed="false"/>
    <col min="5122" max="5122" customWidth="true" style="37" width="1.28515625" collapsed="false"/>
    <col min="5123" max="5131" customWidth="true" hidden="true" style="37" width="0.0" collapsed="false"/>
    <col min="5132" max="5132" customWidth="true" style="37" width="7.42578125" collapsed="false"/>
    <col min="5133" max="5133" customWidth="true" style="37" width="1.28515625" collapsed="false"/>
    <col min="5134" max="5134" customWidth="true" style="37" width="7.42578125" collapsed="false"/>
    <col min="5135" max="5135" customWidth="true" style="37" width="1.28515625" collapsed="false"/>
    <col min="5136" max="5136" customWidth="true" style="37" width="7.42578125" collapsed="false"/>
    <col min="5137" max="5137" customWidth="true" style="37" width="1.42578125" collapsed="false"/>
    <col min="5138" max="5138" customWidth="true" style="37" width="7.42578125" collapsed="false"/>
    <col min="5139" max="5139" customWidth="true" style="37" width="1.28515625" collapsed="false"/>
    <col min="5140" max="5140" customWidth="true" style="37" width="7.42578125" collapsed="false"/>
    <col min="5141" max="5141" customWidth="true" style="37" width="1.28515625" collapsed="false"/>
    <col min="5142" max="5142" customWidth="true" style="37" width="7.42578125" collapsed="false"/>
    <col min="5143" max="5143" customWidth="true" style="37" width="1.28515625" collapsed="false"/>
    <col min="5144" max="5144" customWidth="true" style="37" width="7.42578125" collapsed="false"/>
    <col min="5145" max="5145" customWidth="true" style="37" width="1.28515625" collapsed="false"/>
    <col min="5146" max="5146" customWidth="true" style="37" width="7.42578125" collapsed="false"/>
    <col min="5147" max="5147" customWidth="true" style="37" width="1.28515625" collapsed="false"/>
    <col min="5148" max="5148" customWidth="true" style="37" width="5.85546875" collapsed="false"/>
    <col min="5149" max="5151" style="37" width="9.140625" collapsed="false"/>
    <col min="5152" max="5152" bestFit="true" customWidth="true" style="37" width="12.0" collapsed="false"/>
    <col min="5153" max="5153" customWidth="true" style="37" width="5.85546875" collapsed="false"/>
    <col min="5154" max="5154" style="37" width="9.140625" collapsed="false"/>
    <col min="5155" max="5155" customWidth="true" style="37" width="5.85546875" collapsed="false"/>
    <col min="5156" max="5156" style="37" width="9.140625" collapsed="false"/>
    <col min="5157" max="5157" customWidth="true" style="37" width="5.85546875" collapsed="false"/>
    <col min="5158" max="5376" style="37" width="9.140625" collapsed="false"/>
    <col min="5377" max="5377" customWidth="true" style="37" width="16.0" collapsed="false"/>
    <col min="5378" max="5378" customWidth="true" style="37" width="1.28515625" collapsed="false"/>
    <col min="5379" max="5387" customWidth="true" hidden="true" style="37" width="0.0" collapsed="false"/>
    <col min="5388" max="5388" customWidth="true" style="37" width="7.42578125" collapsed="false"/>
    <col min="5389" max="5389" customWidth="true" style="37" width="1.28515625" collapsed="false"/>
    <col min="5390" max="5390" customWidth="true" style="37" width="7.42578125" collapsed="false"/>
    <col min="5391" max="5391" customWidth="true" style="37" width="1.28515625" collapsed="false"/>
    <col min="5392" max="5392" customWidth="true" style="37" width="7.42578125" collapsed="false"/>
    <col min="5393" max="5393" customWidth="true" style="37" width="1.42578125" collapsed="false"/>
    <col min="5394" max="5394" customWidth="true" style="37" width="7.42578125" collapsed="false"/>
    <col min="5395" max="5395" customWidth="true" style="37" width="1.28515625" collapsed="false"/>
    <col min="5396" max="5396" customWidth="true" style="37" width="7.42578125" collapsed="false"/>
    <col min="5397" max="5397" customWidth="true" style="37" width="1.28515625" collapsed="false"/>
    <col min="5398" max="5398" customWidth="true" style="37" width="7.42578125" collapsed="false"/>
    <col min="5399" max="5399" customWidth="true" style="37" width="1.28515625" collapsed="false"/>
    <col min="5400" max="5400" customWidth="true" style="37" width="7.42578125" collapsed="false"/>
    <col min="5401" max="5401" customWidth="true" style="37" width="1.28515625" collapsed="false"/>
    <col min="5402" max="5402" customWidth="true" style="37" width="7.42578125" collapsed="false"/>
    <col min="5403" max="5403" customWidth="true" style="37" width="1.28515625" collapsed="false"/>
    <col min="5404" max="5404" customWidth="true" style="37" width="5.85546875" collapsed="false"/>
    <col min="5405" max="5407" style="37" width="9.140625" collapsed="false"/>
    <col min="5408" max="5408" bestFit="true" customWidth="true" style="37" width="12.0" collapsed="false"/>
    <col min="5409" max="5409" customWidth="true" style="37" width="5.85546875" collapsed="false"/>
    <col min="5410" max="5410" style="37" width="9.140625" collapsed="false"/>
    <col min="5411" max="5411" customWidth="true" style="37" width="5.85546875" collapsed="false"/>
    <col min="5412" max="5412" style="37" width="9.140625" collapsed="false"/>
    <col min="5413" max="5413" customWidth="true" style="37" width="5.85546875" collapsed="false"/>
    <col min="5414" max="5632" style="37" width="9.140625" collapsed="false"/>
    <col min="5633" max="5633" customWidth="true" style="37" width="16.0" collapsed="false"/>
    <col min="5634" max="5634" customWidth="true" style="37" width="1.28515625" collapsed="false"/>
    <col min="5635" max="5643" customWidth="true" hidden="true" style="37" width="0.0" collapsed="false"/>
    <col min="5644" max="5644" customWidth="true" style="37" width="7.42578125" collapsed="false"/>
    <col min="5645" max="5645" customWidth="true" style="37" width="1.28515625" collapsed="false"/>
    <col min="5646" max="5646" customWidth="true" style="37" width="7.42578125" collapsed="false"/>
    <col min="5647" max="5647" customWidth="true" style="37" width="1.28515625" collapsed="false"/>
    <col min="5648" max="5648" customWidth="true" style="37" width="7.42578125" collapsed="false"/>
    <col min="5649" max="5649" customWidth="true" style="37" width="1.42578125" collapsed="false"/>
    <col min="5650" max="5650" customWidth="true" style="37" width="7.42578125" collapsed="false"/>
    <col min="5651" max="5651" customWidth="true" style="37" width="1.28515625" collapsed="false"/>
    <col min="5652" max="5652" customWidth="true" style="37" width="7.42578125" collapsed="false"/>
    <col min="5653" max="5653" customWidth="true" style="37" width="1.28515625" collapsed="false"/>
    <col min="5654" max="5654" customWidth="true" style="37" width="7.42578125" collapsed="false"/>
    <col min="5655" max="5655" customWidth="true" style="37" width="1.28515625" collapsed="false"/>
    <col min="5656" max="5656" customWidth="true" style="37" width="7.42578125" collapsed="false"/>
    <col min="5657" max="5657" customWidth="true" style="37" width="1.28515625" collapsed="false"/>
    <col min="5658" max="5658" customWidth="true" style="37" width="7.42578125" collapsed="false"/>
    <col min="5659" max="5659" customWidth="true" style="37" width="1.28515625" collapsed="false"/>
    <col min="5660" max="5660" customWidth="true" style="37" width="5.85546875" collapsed="false"/>
    <col min="5661" max="5663" style="37" width="9.140625" collapsed="false"/>
    <col min="5664" max="5664" bestFit="true" customWidth="true" style="37" width="12.0" collapsed="false"/>
    <col min="5665" max="5665" customWidth="true" style="37" width="5.85546875" collapsed="false"/>
    <col min="5666" max="5666" style="37" width="9.140625" collapsed="false"/>
    <col min="5667" max="5667" customWidth="true" style="37" width="5.85546875" collapsed="false"/>
    <col min="5668" max="5668" style="37" width="9.140625" collapsed="false"/>
    <col min="5669" max="5669" customWidth="true" style="37" width="5.85546875" collapsed="false"/>
    <col min="5670" max="5888" style="37" width="9.140625" collapsed="false"/>
    <col min="5889" max="5889" customWidth="true" style="37" width="16.0" collapsed="false"/>
    <col min="5890" max="5890" customWidth="true" style="37" width="1.28515625" collapsed="false"/>
    <col min="5891" max="5899" customWidth="true" hidden="true" style="37" width="0.0" collapsed="false"/>
    <col min="5900" max="5900" customWidth="true" style="37" width="7.42578125" collapsed="false"/>
    <col min="5901" max="5901" customWidth="true" style="37" width="1.28515625" collapsed="false"/>
    <col min="5902" max="5902" customWidth="true" style="37" width="7.42578125" collapsed="false"/>
    <col min="5903" max="5903" customWidth="true" style="37" width="1.28515625" collapsed="false"/>
    <col min="5904" max="5904" customWidth="true" style="37" width="7.42578125" collapsed="false"/>
    <col min="5905" max="5905" customWidth="true" style="37" width="1.42578125" collapsed="false"/>
    <col min="5906" max="5906" customWidth="true" style="37" width="7.42578125" collapsed="false"/>
    <col min="5907" max="5907" customWidth="true" style="37" width="1.28515625" collapsed="false"/>
    <col min="5908" max="5908" customWidth="true" style="37" width="7.42578125" collapsed="false"/>
    <col min="5909" max="5909" customWidth="true" style="37" width="1.28515625" collapsed="false"/>
    <col min="5910" max="5910" customWidth="true" style="37" width="7.42578125" collapsed="false"/>
    <col min="5911" max="5911" customWidth="true" style="37" width="1.28515625" collapsed="false"/>
    <col min="5912" max="5912" customWidth="true" style="37" width="7.42578125" collapsed="false"/>
    <col min="5913" max="5913" customWidth="true" style="37" width="1.28515625" collapsed="false"/>
    <col min="5914" max="5914" customWidth="true" style="37" width="7.42578125" collapsed="false"/>
    <col min="5915" max="5915" customWidth="true" style="37" width="1.28515625" collapsed="false"/>
    <col min="5916" max="5916" customWidth="true" style="37" width="5.85546875" collapsed="false"/>
    <col min="5917" max="5919" style="37" width="9.140625" collapsed="false"/>
    <col min="5920" max="5920" bestFit="true" customWidth="true" style="37" width="12.0" collapsed="false"/>
    <col min="5921" max="5921" customWidth="true" style="37" width="5.85546875" collapsed="false"/>
    <col min="5922" max="5922" style="37" width="9.140625" collapsed="false"/>
    <col min="5923" max="5923" customWidth="true" style="37" width="5.85546875" collapsed="false"/>
    <col min="5924" max="5924" style="37" width="9.140625" collapsed="false"/>
    <col min="5925" max="5925" customWidth="true" style="37" width="5.85546875" collapsed="false"/>
    <col min="5926" max="6144" style="37" width="9.140625" collapsed="false"/>
    <col min="6145" max="6145" customWidth="true" style="37" width="16.0" collapsed="false"/>
    <col min="6146" max="6146" customWidth="true" style="37" width="1.28515625" collapsed="false"/>
    <col min="6147" max="6155" customWidth="true" hidden="true" style="37" width="0.0" collapsed="false"/>
    <col min="6156" max="6156" customWidth="true" style="37" width="7.42578125" collapsed="false"/>
    <col min="6157" max="6157" customWidth="true" style="37" width="1.28515625" collapsed="false"/>
    <col min="6158" max="6158" customWidth="true" style="37" width="7.42578125" collapsed="false"/>
    <col min="6159" max="6159" customWidth="true" style="37" width="1.28515625" collapsed="false"/>
    <col min="6160" max="6160" customWidth="true" style="37" width="7.42578125" collapsed="false"/>
    <col min="6161" max="6161" customWidth="true" style="37" width="1.42578125" collapsed="false"/>
    <col min="6162" max="6162" customWidth="true" style="37" width="7.42578125" collapsed="false"/>
    <col min="6163" max="6163" customWidth="true" style="37" width="1.28515625" collapsed="false"/>
    <col min="6164" max="6164" customWidth="true" style="37" width="7.42578125" collapsed="false"/>
    <col min="6165" max="6165" customWidth="true" style="37" width="1.28515625" collapsed="false"/>
    <col min="6166" max="6166" customWidth="true" style="37" width="7.42578125" collapsed="false"/>
    <col min="6167" max="6167" customWidth="true" style="37" width="1.28515625" collapsed="false"/>
    <col min="6168" max="6168" customWidth="true" style="37" width="7.42578125" collapsed="false"/>
    <col min="6169" max="6169" customWidth="true" style="37" width="1.28515625" collapsed="false"/>
    <col min="6170" max="6170" customWidth="true" style="37" width="7.42578125" collapsed="false"/>
    <col min="6171" max="6171" customWidth="true" style="37" width="1.28515625" collapsed="false"/>
    <col min="6172" max="6172" customWidth="true" style="37" width="5.85546875" collapsed="false"/>
    <col min="6173" max="6175" style="37" width="9.140625" collapsed="false"/>
    <col min="6176" max="6176" bestFit="true" customWidth="true" style="37" width="12.0" collapsed="false"/>
    <col min="6177" max="6177" customWidth="true" style="37" width="5.85546875" collapsed="false"/>
    <col min="6178" max="6178" style="37" width="9.140625" collapsed="false"/>
    <col min="6179" max="6179" customWidth="true" style="37" width="5.85546875" collapsed="false"/>
    <col min="6180" max="6180" style="37" width="9.140625" collapsed="false"/>
    <col min="6181" max="6181" customWidth="true" style="37" width="5.85546875" collapsed="false"/>
    <col min="6182" max="6400" style="37" width="9.140625" collapsed="false"/>
    <col min="6401" max="6401" customWidth="true" style="37" width="16.0" collapsed="false"/>
    <col min="6402" max="6402" customWidth="true" style="37" width="1.28515625" collapsed="false"/>
    <col min="6403" max="6411" customWidth="true" hidden="true" style="37" width="0.0" collapsed="false"/>
    <col min="6412" max="6412" customWidth="true" style="37" width="7.42578125" collapsed="false"/>
    <col min="6413" max="6413" customWidth="true" style="37" width="1.28515625" collapsed="false"/>
    <col min="6414" max="6414" customWidth="true" style="37" width="7.42578125" collapsed="false"/>
    <col min="6415" max="6415" customWidth="true" style="37" width="1.28515625" collapsed="false"/>
    <col min="6416" max="6416" customWidth="true" style="37" width="7.42578125" collapsed="false"/>
    <col min="6417" max="6417" customWidth="true" style="37" width="1.42578125" collapsed="false"/>
    <col min="6418" max="6418" customWidth="true" style="37" width="7.42578125" collapsed="false"/>
    <col min="6419" max="6419" customWidth="true" style="37" width="1.28515625" collapsed="false"/>
    <col min="6420" max="6420" customWidth="true" style="37" width="7.42578125" collapsed="false"/>
    <col min="6421" max="6421" customWidth="true" style="37" width="1.28515625" collapsed="false"/>
    <col min="6422" max="6422" customWidth="true" style="37" width="7.42578125" collapsed="false"/>
    <col min="6423" max="6423" customWidth="true" style="37" width="1.28515625" collapsed="false"/>
    <col min="6424" max="6424" customWidth="true" style="37" width="7.42578125" collapsed="false"/>
    <col min="6425" max="6425" customWidth="true" style="37" width="1.28515625" collapsed="false"/>
    <col min="6426" max="6426" customWidth="true" style="37" width="7.42578125" collapsed="false"/>
    <col min="6427" max="6427" customWidth="true" style="37" width="1.28515625" collapsed="false"/>
    <col min="6428" max="6428" customWidth="true" style="37" width="5.85546875" collapsed="false"/>
    <col min="6429" max="6431" style="37" width="9.140625" collapsed="false"/>
    <col min="6432" max="6432" bestFit="true" customWidth="true" style="37" width="12.0" collapsed="false"/>
    <col min="6433" max="6433" customWidth="true" style="37" width="5.85546875" collapsed="false"/>
    <col min="6434" max="6434" style="37" width="9.140625" collapsed="false"/>
    <col min="6435" max="6435" customWidth="true" style="37" width="5.85546875" collapsed="false"/>
    <col min="6436" max="6436" style="37" width="9.140625" collapsed="false"/>
    <col min="6437" max="6437" customWidth="true" style="37" width="5.85546875" collapsed="false"/>
    <col min="6438" max="6656" style="37" width="9.140625" collapsed="false"/>
    <col min="6657" max="6657" customWidth="true" style="37" width="16.0" collapsed="false"/>
    <col min="6658" max="6658" customWidth="true" style="37" width="1.28515625" collapsed="false"/>
    <col min="6659" max="6667" customWidth="true" hidden="true" style="37" width="0.0" collapsed="false"/>
    <col min="6668" max="6668" customWidth="true" style="37" width="7.42578125" collapsed="false"/>
    <col min="6669" max="6669" customWidth="true" style="37" width="1.28515625" collapsed="false"/>
    <col min="6670" max="6670" customWidth="true" style="37" width="7.42578125" collapsed="false"/>
    <col min="6671" max="6671" customWidth="true" style="37" width="1.28515625" collapsed="false"/>
    <col min="6672" max="6672" customWidth="true" style="37" width="7.42578125" collapsed="false"/>
    <col min="6673" max="6673" customWidth="true" style="37" width="1.42578125" collapsed="false"/>
    <col min="6674" max="6674" customWidth="true" style="37" width="7.42578125" collapsed="false"/>
    <col min="6675" max="6675" customWidth="true" style="37" width="1.28515625" collapsed="false"/>
    <col min="6676" max="6676" customWidth="true" style="37" width="7.42578125" collapsed="false"/>
    <col min="6677" max="6677" customWidth="true" style="37" width="1.28515625" collapsed="false"/>
    <col min="6678" max="6678" customWidth="true" style="37" width="7.42578125" collapsed="false"/>
    <col min="6679" max="6679" customWidth="true" style="37" width="1.28515625" collapsed="false"/>
    <col min="6680" max="6680" customWidth="true" style="37" width="7.42578125" collapsed="false"/>
    <col min="6681" max="6681" customWidth="true" style="37" width="1.28515625" collapsed="false"/>
    <col min="6682" max="6682" customWidth="true" style="37" width="7.42578125" collapsed="false"/>
    <col min="6683" max="6683" customWidth="true" style="37" width="1.28515625" collapsed="false"/>
    <col min="6684" max="6684" customWidth="true" style="37" width="5.85546875" collapsed="false"/>
    <col min="6685" max="6687" style="37" width="9.140625" collapsed="false"/>
    <col min="6688" max="6688" bestFit="true" customWidth="true" style="37" width="12.0" collapsed="false"/>
    <col min="6689" max="6689" customWidth="true" style="37" width="5.85546875" collapsed="false"/>
    <col min="6690" max="6690" style="37" width="9.140625" collapsed="false"/>
    <col min="6691" max="6691" customWidth="true" style="37" width="5.85546875" collapsed="false"/>
    <col min="6692" max="6692" style="37" width="9.140625" collapsed="false"/>
    <col min="6693" max="6693" customWidth="true" style="37" width="5.85546875" collapsed="false"/>
    <col min="6694" max="6912" style="37" width="9.140625" collapsed="false"/>
    <col min="6913" max="6913" customWidth="true" style="37" width="16.0" collapsed="false"/>
    <col min="6914" max="6914" customWidth="true" style="37" width="1.28515625" collapsed="false"/>
    <col min="6915" max="6923" customWidth="true" hidden="true" style="37" width="0.0" collapsed="false"/>
    <col min="6924" max="6924" customWidth="true" style="37" width="7.42578125" collapsed="false"/>
    <col min="6925" max="6925" customWidth="true" style="37" width="1.28515625" collapsed="false"/>
    <col min="6926" max="6926" customWidth="true" style="37" width="7.42578125" collapsed="false"/>
    <col min="6927" max="6927" customWidth="true" style="37" width="1.28515625" collapsed="false"/>
    <col min="6928" max="6928" customWidth="true" style="37" width="7.42578125" collapsed="false"/>
    <col min="6929" max="6929" customWidth="true" style="37" width="1.42578125" collapsed="false"/>
    <col min="6930" max="6930" customWidth="true" style="37" width="7.42578125" collapsed="false"/>
    <col min="6931" max="6931" customWidth="true" style="37" width="1.28515625" collapsed="false"/>
    <col min="6932" max="6932" customWidth="true" style="37" width="7.42578125" collapsed="false"/>
    <col min="6933" max="6933" customWidth="true" style="37" width="1.28515625" collapsed="false"/>
    <col min="6934" max="6934" customWidth="true" style="37" width="7.42578125" collapsed="false"/>
    <col min="6935" max="6935" customWidth="true" style="37" width="1.28515625" collapsed="false"/>
    <col min="6936" max="6936" customWidth="true" style="37" width="7.42578125" collapsed="false"/>
    <col min="6937" max="6937" customWidth="true" style="37" width="1.28515625" collapsed="false"/>
    <col min="6938" max="6938" customWidth="true" style="37" width="7.42578125" collapsed="false"/>
    <col min="6939" max="6939" customWidth="true" style="37" width="1.28515625" collapsed="false"/>
    <col min="6940" max="6940" customWidth="true" style="37" width="5.85546875" collapsed="false"/>
    <col min="6941" max="6943" style="37" width="9.140625" collapsed="false"/>
    <col min="6944" max="6944" bestFit="true" customWidth="true" style="37" width="12.0" collapsed="false"/>
    <col min="6945" max="6945" customWidth="true" style="37" width="5.85546875" collapsed="false"/>
    <col min="6946" max="6946" style="37" width="9.140625" collapsed="false"/>
    <col min="6947" max="6947" customWidth="true" style="37" width="5.85546875" collapsed="false"/>
    <col min="6948" max="6948" style="37" width="9.140625" collapsed="false"/>
    <col min="6949" max="6949" customWidth="true" style="37" width="5.85546875" collapsed="false"/>
    <col min="6950" max="7168" style="37" width="9.140625" collapsed="false"/>
    <col min="7169" max="7169" customWidth="true" style="37" width="16.0" collapsed="false"/>
    <col min="7170" max="7170" customWidth="true" style="37" width="1.28515625" collapsed="false"/>
    <col min="7171" max="7179" customWidth="true" hidden="true" style="37" width="0.0" collapsed="false"/>
    <col min="7180" max="7180" customWidth="true" style="37" width="7.42578125" collapsed="false"/>
    <col min="7181" max="7181" customWidth="true" style="37" width="1.28515625" collapsed="false"/>
    <col min="7182" max="7182" customWidth="true" style="37" width="7.42578125" collapsed="false"/>
    <col min="7183" max="7183" customWidth="true" style="37" width="1.28515625" collapsed="false"/>
    <col min="7184" max="7184" customWidth="true" style="37" width="7.42578125" collapsed="false"/>
    <col min="7185" max="7185" customWidth="true" style="37" width="1.42578125" collapsed="false"/>
    <col min="7186" max="7186" customWidth="true" style="37" width="7.42578125" collapsed="false"/>
    <col min="7187" max="7187" customWidth="true" style="37" width="1.28515625" collapsed="false"/>
    <col min="7188" max="7188" customWidth="true" style="37" width="7.42578125" collapsed="false"/>
    <col min="7189" max="7189" customWidth="true" style="37" width="1.28515625" collapsed="false"/>
    <col min="7190" max="7190" customWidth="true" style="37" width="7.42578125" collapsed="false"/>
    <col min="7191" max="7191" customWidth="true" style="37" width="1.28515625" collapsed="false"/>
    <col min="7192" max="7192" customWidth="true" style="37" width="7.42578125" collapsed="false"/>
    <col min="7193" max="7193" customWidth="true" style="37" width="1.28515625" collapsed="false"/>
    <col min="7194" max="7194" customWidth="true" style="37" width="7.42578125" collapsed="false"/>
    <col min="7195" max="7195" customWidth="true" style="37" width="1.28515625" collapsed="false"/>
    <col min="7196" max="7196" customWidth="true" style="37" width="5.85546875" collapsed="false"/>
    <col min="7197" max="7199" style="37" width="9.140625" collapsed="false"/>
    <col min="7200" max="7200" bestFit="true" customWidth="true" style="37" width="12.0" collapsed="false"/>
    <col min="7201" max="7201" customWidth="true" style="37" width="5.85546875" collapsed="false"/>
    <col min="7202" max="7202" style="37" width="9.140625" collapsed="false"/>
    <col min="7203" max="7203" customWidth="true" style="37" width="5.85546875" collapsed="false"/>
    <col min="7204" max="7204" style="37" width="9.140625" collapsed="false"/>
    <col min="7205" max="7205" customWidth="true" style="37" width="5.85546875" collapsed="false"/>
    <col min="7206" max="7424" style="37" width="9.140625" collapsed="false"/>
    <col min="7425" max="7425" customWidth="true" style="37" width="16.0" collapsed="false"/>
    <col min="7426" max="7426" customWidth="true" style="37" width="1.28515625" collapsed="false"/>
    <col min="7427" max="7435" customWidth="true" hidden="true" style="37" width="0.0" collapsed="false"/>
    <col min="7436" max="7436" customWidth="true" style="37" width="7.42578125" collapsed="false"/>
    <col min="7437" max="7437" customWidth="true" style="37" width="1.28515625" collapsed="false"/>
    <col min="7438" max="7438" customWidth="true" style="37" width="7.42578125" collapsed="false"/>
    <col min="7439" max="7439" customWidth="true" style="37" width="1.28515625" collapsed="false"/>
    <col min="7440" max="7440" customWidth="true" style="37" width="7.42578125" collapsed="false"/>
    <col min="7441" max="7441" customWidth="true" style="37" width="1.42578125" collapsed="false"/>
    <col min="7442" max="7442" customWidth="true" style="37" width="7.42578125" collapsed="false"/>
    <col min="7443" max="7443" customWidth="true" style="37" width="1.28515625" collapsed="false"/>
    <col min="7444" max="7444" customWidth="true" style="37" width="7.42578125" collapsed="false"/>
    <col min="7445" max="7445" customWidth="true" style="37" width="1.28515625" collapsed="false"/>
    <col min="7446" max="7446" customWidth="true" style="37" width="7.42578125" collapsed="false"/>
    <col min="7447" max="7447" customWidth="true" style="37" width="1.28515625" collapsed="false"/>
    <col min="7448" max="7448" customWidth="true" style="37" width="7.42578125" collapsed="false"/>
    <col min="7449" max="7449" customWidth="true" style="37" width="1.28515625" collapsed="false"/>
    <col min="7450" max="7450" customWidth="true" style="37" width="7.42578125" collapsed="false"/>
    <col min="7451" max="7451" customWidth="true" style="37" width="1.28515625" collapsed="false"/>
    <col min="7452" max="7452" customWidth="true" style="37" width="5.85546875" collapsed="false"/>
    <col min="7453" max="7455" style="37" width="9.140625" collapsed="false"/>
    <col min="7456" max="7456" bestFit="true" customWidth="true" style="37" width="12.0" collapsed="false"/>
    <col min="7457" max="7457" customWidth="true" style="37" width="5.85546875" collapsed="false"/>
    <col min="7458" max="7458" style="37" width="9.140625" collapsed="false"/>
    <col min="7459" max="7459" customWidth="true" style="37" width="5.85546875" collapsed="false"/>
    <col min="7460" max="7460" style="37" width="9.140625" collapsed="false"/>
    <col min="7461" max="7461" customWidth="true" style="37" width="5.85546875" collapsed="false"/>
    <col min="7462" max="7680" style="37" width="9.140625" collapsed="false"/>
    <col min="7681" max="7681" customWidth="true" style="37" width="16.0" collapsed="false"/>
    <col min="7682" max="7682" customWidth="true" style="37" width="1.28515625" collapsed="false"/>
    <col min="7683" max="7691" customWidth="true" hidden="true" style="37" width="0.0" collapsed="false"/>
    <col min="7692" max="7692" customWidth="true" style="37" width="7.42578125" collapsed="false"/>
    <col min="7693" max="7693" customWidth="true" style="37" width="1.28515625" collapsed="false"/>
    <col min="7694" max="7694" customWidth="true" style="37" width="7.42578125" collapsed="false"/>
    <col min="7695" max="7695" customWidth="true" style="37" width="1.28515625" collapsed="false"/>
    <col min="7696" max="7696" customWidth="true" style="37" width="7.42578125" collapsed="false"/>
    <col min="7697" max="7697" customWidth="true" style="37" width="1.42578125" collapsed="false"/>
    <col min="7698" max="7698" customWidth="true" style="37" width="7.42578125" collapsed="false"/>
    <col min="7699" max="7699" customWidth="true" style="37" width="1.28515625" collapsed="false"/>
    <col min="7700" max="7700" customWidth="true" style="37" width="7.42578125" collapsed="false"/>
    <col min="7701" max="7701" customWidth="true" style="37" width="1.28515625" collapsed="false"/>
    <col min="7702" max="7702" customWidth="true" style="37" width="7.42578125" collapsed="false"/>
    <col min="7703" max="7703" customWidth="true" style="37" width="1.28515625" collapsed="false"/>
    <col min="7704" max="7704" customWidth="true" style="37" width="7.42578125" collapsed="false"/>
    <col min="7705" max="7705" customWidth="true" style="37" width="1.28515625" collapsed="false"/>
    <col min="7706" max="7706" customWidth="true" style="37" width="7.42578125" collapsed="false"/>
    <col min="7707" max="7707" customWidth="true" style="37" width="1.28515625" collapsed="false"/>
    <col min="7708" max="7708" customWidth="true" style="37" width="5.85546875" collapsed="false"/>
    <col min="7709" max="7711" style="37" width="9.140625" collapsed="false"/>
    <col min="7712" max="7712" bestFit="true" customWidth="true" style="37" width="12.0" collapsed="false"/>
    <col min="7713" max="7713" customWidth="true" style="37" width="5.85546875" collapsed="false"/>
    <col min="7714" max="7714" style="37" width="9.140625" collapsed="false"/>
    <col min="7715" max="7715" customWidth="true" style="37" width="5.85546875" collapsed="false"/>
    <col min="7716" max="7716" style="37" width="9.140625" collapsed="false"/>
    <col min="7717" max="7717" customWidth="true" style="37" width="5.85546875" collapsed="false"/>
    <col min="7718" max="7936" style="37" width="9.140625" collapsed="false"/>
    <col min="7937" max="7937" customWidth="true" style="37" width="16.0" collapsed="false"/>
    <col min="7938" max="7938" customWidth="true" style="37" width="1.28515625" collapsed="false"/>
    <col min="7939" max="7947" customWidth="true" hidden="true" style="37" width="0.0" collapsed="false"/>
    <col min="7948" max="7948" customWidth="true" style="37" width="7.42578125" collapsed="false"/>
    <col min="7949" max="7949" customWidth="true" style="37" width="1.28515625" collapsed="false"/>
    <col min="7950" max="7950" customWidth="true" style="37" width="7.42578125" collapsed="false"/>
    <col min="7951" max="7951" customWidth="true" style="37" width="1.28515625" collapsed="false"/>
    <col min="7952" max="7952" customWidth="true" style="37" width="7.42578125" collapsed="false"/>
    <col min="7953" max="7953" customWidth="true" style="37" width="1.42578125" collapsed="false"/>
    <col min="7954" max="7954" customWidth="true" style="37" width="7.42578125" collapsed="false"/>
    <col min="7955" max="7955" customWidth="true" style="37" width="1.28515625" collapsed="false"/>
    <col min="7956" max="7956" customWidth="true" style="37" width="7.42578125" collapsed="false"/>
    <col min="7957" max="7957" customWidth="true" style="37" width="1.28515625" collapsed="false"/>
    <col min="7958" max="7958" customWidth="true" style="37" width="7.42578125" collapsed="false"/>
    <col min="7959" max="7959" customWidth="true" style="37" width="1.28515625" collapsed="false"/>
    <col min="7960" max="7960" customWidth="true" style="37" width="7.42578125" collapsed="false"/>
    <col min="7961" max="7961" customWidth="true" style="37" width="1.28515625" collapsed="false"/>
    <col min="7962" max="7962" customWidth="true" style="37" width="7.42578125" collapsed="false"/>
    <col min="7963" max="7963" customWidth="true" style="37" width="1.28515625" collapsed="false"/>
    <col min="7964" max="7964" customWidth="true" style="37" width="5.85546875" collapsed="false"/>
    <col min="7965" max="7967" style="37" width="9.140625" collapsed="false"/>
    <col min="7968" max="7968" bestFit="true" customWidth="true" style="37" width="12.0" collapsed="false"/>
    <col min="7969" max="7969" customWidth="true" style="37" width="5.85546875" collapsed="false"/>
    <col min="7970" max="7970" style="37" width="9.140625" collapsed="false"/>
    <col min="7971" max="7971" customWidth="true" style="37" width="5.85546875" collapsed="false"/>
    <col min="7972" max="7972" style="37" width="9.140625" collapsed="false"/>
    <col min="7973" max="7973" customWidth="true" style="37" width="5.85546875" collapsed="false"/>
    <col min="7974" max="8192" style="37" width="9.140625" collapsed="false"/>
    <col min="8193" max="8193" customWidth="true" style="37" width="16.0" collapsed="false"/>
    <col min="8194" max="8194" customWidth="true" style="37" width="1.28515625" collapsed="false"/>
    <col min="8195" max="8203" customWidth="true" hidden="true" style="37" width="0.0" collapsed="false"/>
    <col min="8204" max="8204" customWidth="true" style="37" width="7.42578125" collapsed="false"/>
    <col min="8205" max="8205" customWidth="true" style="37" width="1.28515625" collapsed="false"/>
    <col min="8206" max="8206" customWidth="true" style="37" width="7.42578125" collapsed="false"/>
    <col min="8207" max="8207" customWidth="true" style="37" width="1.28515625" collapsed="false"/>
    <col min="8208" max="8208" customWidth="true" style="37" width="7.42578125" collapsed="false"/>
    <col min="8209" max="8209" customWidth="true" style="37" width="1.42578125" collapsed="false"/>
    <col min="8210" max="8210" customWidth="true" style="37" width="7.42578125" collapsed="false"/>
    <col min="8211" max="8211" customWidth="true" style="37" width="1.28515625" collapsed="false"/>
    <col min="8212" max="8212" customWidth="true" style="37" width="7.42578125" collapsed="false"/>
    <col min="8213" max="8213" customWidth="true" style="37" width="1.28515625" collapsed="false"/>
    <col min="8214" max="8214" customWidth="true" style="37" width="7.42578125" collapsed="false"/>
    <col min="8215" max="8215" customWidth="true" style="37" width="1.28515625" collapsed="false"/>
    <col min="8216" max="8216" customWidth="true" style="37" width="7.42578125" collapsed="false"/>
    <col min="8217" max="8217" customWidth="true" style="37" width="1.28515625" collapsed="false"/>
    <col min="8218" max="8218" customWidth="true" style="37" width="7.42578125" collapsed="false"/>
    <col min="8219" max="8219" customWidth="true" style="37" width="1.28515625" collapsed="false"/>
    <col min="8220" max="8220" customWidth="true" style="37" width="5.85546875" collapsed="false"/>
    <col min="8221" max="8223" style="37" width="9.140625" collapsed="false"/>
    <col min="8224" max="8224" bestFit="true" customWidth="true" style="37" width="12.0" collapsed="false"/>
    <col min="8225" max="8225" customWidth="true" style="37" width="5.85546875" collapsed="false"/>
    <col min="8226" max="8226" style="37" width="9.140625" collapsed="false"/>
    <col min="8227" max="8227" customWidth="true" style="37" width="5.85546875" collapsed="false"/>
    <col min="8228" max="8228" style="37" width="9.140625" collapsed="false"/>
    <col min="8229" max="8229" customWidth="true" style="37" width="5.85546875" collapsed="false"/>
    <col min="8230" max="8448" style="37" width="9.140625" collapsed="false"/>
    <col min="8449" max="8449" customWidth="true" style="37" width="16.0" collapsed="false"/>
    <col min="8450" max="8450" customWidth="true" style="37" width="1.28515625" collapsed="false"/>
    <col min="8451" max="8459" customWidth="true" hidden="true" style="37" width="0.0" collapsed="false"/>
    <col min="8460" max="8460" customWidth="true" style="37" width="7.42578125" collapsed="false"/>
    <col min="8461" max="8461" customWidth="true" style="37" width="1.28515625" collapsed="false"/>
    <col min="8462" max="8462" customWidth="true" style="37" width="7.42578125" collapsed="false"/>
    <col min="8463" max="8463" customWidth="true" style="37" width="1.28515625" collapsed="false"/>
    <col min="8464" max="8464" customWidth="true" style="37" width="7.42578125" collapsed="false"/>
    <col min="8465" max="8465" customWidth="true" style="37" width="1.42578125" collapsed="false"/>
    <col min="8466" max="8466" customWidth="true" style="37" width="7.42578125" collapsed="false"/>
    <col min="8467" max="8467" customWidth="true" style="37" width="1.28515625" collapsed="false"/>
    <col min="8468" max="8468" customWidth="true" style="37" width="7.42578125" collapsed="false"/>
    <col min="8469" max="8469" customWidth="true" style="37" width="1.28515625" collapsed="false"/>
    <col min="8470" max="8470" customWidth="true" style="37" width="7.42578125" collapsed="false"/>
    <col min="8471" max="8471" customWidth="true" style="37" width="1.28515625" collapsed="false"/>
    <col min="8472" max="8472" customWidth="true" style="37" width="7.42578125" collapsed="false"/>
    <col min="8473" max="8473" customWidth="true" style="37" width="1.28515625" collapsed="false"/>
    <col min="8474" max="8474" customWidth="true" style="37" width="7.42578125" collapsed="false"/>
    <col min="8475" max="8475" customWidth="true" style="37" width="1.28515625" collapsed="false"/>
    <col min="8476" max="8476" customWidth="true" style="37" width="5.85546875" collapsed="false"/>
    <col min="8477" max="8479" style="37" width="9.140625" collapsed="false"/>
    <col min="8480" max="8480" bestFit="true" customWidth="true" style="37" width="12.0" collapsed="false"/>
    <col min="8481" max="8481" customWidth="true" style="37" width="5.85546875" collapsed="false"/>
    <col min="8482" max="8482" style="37" width="9.140625" collapsed="false"/>
    <col min="8483" max="8483" customWidth="true" style="37" width="5.85546875" collapsed="false"/>
    <col min="8484" max="8484" style="37" width="9.140625" collapsed="false"/>
    <col min="8485" max="8485" customWidth="true" style="37" width="5.85546875" collapsed="false"/>
    <col min="8486" max="8704" style="37" width="9.140625" collapsed="false"/>
    <col min="8705" max="8705" customWidth="true" style="37" width="16.0" collapsed="false"/>
    <col min="8706" max="8706" customWidth="true" style="37" width="1.28515625" collapsed="false"/>
    <col min="8707" max="8715" customWidth="true" hidden="true" style="37" width="0.0" collapsed="false"/>
    <col min="8716" max="8716" customWidth="true" style="37" width="7.42578125" collapsed="false"/>
    <col min="8717" max="8717" customWidth="true" style="37" width="1.28515625" collapsed="false"/>
    <col min="8718" max="8718" customWidth="true" style="37" width="7.42578125" collapsed="false"/>
    <col min="8719" max="8719" customWidth="true" style="37" width="1.28515625" collapsed="false"/>
    <col min="8720" max="8720" customWidth="true" style="37" width="7.42578125" collapsed="false"/>
    <col min="8721" max="8721" customWidth="true" style="37" width="1.42578125" collapsed="false"/>
    <col min="8722" max="8722" customWidth="true" style="37" width="7.42578125" collapsed="false"/>
    <col min="8723" max="8723" customWidth="true" style="37" width="1.28515625" collapsed="false"/>
    <col min="8724" max="8724" customWidth="true" style="37" width="7.42578125" collapsed="false"/>
    <col min="8725" max="8725" customWidth="true" style="37" width="1.28515625" collapsed="false"/>
    <col min="8726" max="8726" customWidth="true" style="37" width="7.42578125" collapsed="false"/>
    <col min="8727" max="8727" customWidth="true" style="37" width="1.28515625" collapsed="false"/>
    <col min="8728" max="8728" customWidth="true" style="37" width="7.42578125" collapsed="false"/>
    <col min="8729" max="8729" customWidth="true" style="37" width="1.28515625" collapsed="false"/>
    <col min="8730" max="8730" customWidth="true" style="37" width="7.42578125" collapsed="false"/>
    <col min="8731" max="8731" customWidth="true" style="37" width="1.28515625" collapsed="false"/>
    <col min="8732" max="8732" customWidth="true" style="37" width="5.85546875" collapsed="false"/>
    <col min="8733" max="8735" style="37" width="9.140625" collapsed="false"/>
    <col min="8736" max="8736" bestFit="true" customWidth="true" style="37" width="12.0" collapsed="false"/>
    <col min="8737" max="8737" customWidth="true" style="37" width="5.85546875" collapsed="false"/>
    <col min="8738" max="8738" style="37" width="9.140625" collapsed="false"/>
    <col min="8739" max="8739" customWidth="true" style="37" width="5.85546875" collapsed="false"/>
    <col min="8740" max="8740" style="37" width="9.140625" collapsed="false"/>
    <col min="8741" max="8741" customWidth="true" style="37" width="5.85546875" collapsed="false"/>
    <col min="8742" max="8960" style="37" width="9.140625" collapsed="false"/>
    <col min="8961" max="8961" customWidth="true" style="37" width="16.0" collapsed="false"/>
    <col min="8962" max="8962" customWidth="true" style="37" width="1.28515625" collapsed="false"/>
    <col min="8963" max="8971" customWidth="true" hidden="true" style="37" width="0.0" collapsed="false"/>
    <col min="8972" max="8972" customWidth="true" style="37" width="7.42578125" collapsed="false"/>
    <col min="8973" max="8973" customWidth="true" style="37" width="1.28515625" collapsed="false"/>
    <col min="8974" max="8974" customWidth="true" style="37" width="7.42578125" collapsed="false"/>
    <col min="8975" max="8975" customWidth="true" style="37" width="1.28515625" collapsed="false"/>
    <col min="8976" max="8976" customWidth="true" style="37" width="7.42578125" collapsed="false"/>
    <col min="8977" max="8977" customWidth="true" style="37" width="1.42578125" collapsed="false"/>
    <col min="8978" max="8978" customWidth="true" style="37" width="7.42578125" collapsed="false"/>
    <col min="8979" max="8979" customWidth="true" style="37" width="1.28515625" collapsed="false"/>
    <col min="8980" max="8980" customWidth="true" style="37" width="7.42578125" collapsed="false"/>
    <col min="8981" max="8981" customWidth="true" style="37" width="1.28515625" collapsed="false"/>
    <col min="8982" max="8982" customWidth="true" style="37" width="7.42578125" collapsed="false"/>
    <col min="8983" max="8983" customWidth="true" style="37" width="1.28515625" collapsed="false"/>
    <col min="8984" max="8984" customWidth="true" style="37" width="7.42578125" collapsed="false"/>
    <col min="8985" max="8985" customWidth="true" style="37" width="1.28515625" collapsed="false"/>
    <col min="8986" max="8986" customWidth="true" style="37" width="7.42578125" collapsed="false"/>
    <col min="8987" max="8987" customWidth="true" style="37" width="1.28515625" collapsed="false"/>
    <col min="8988" max="8988" customWidth="true" style="37" width="5.85546875" collapsed="false"/>
    <col min="8989" max="8991" style="37" width="9.140625" collapsed="false"/>
    <col min="8992" max="8992" bestFit="true" customWidth="true" style="37" width="12.0" collapsed="false"/>
    <col min="8993" max="8993" customWidth="true" style="37" width="5.85546875" collapsed="false"/>
    <col min="8994" max="8994" style="37" width="9.140625" collapsed="false"/>
    <col min="8995" max="8995" customWidth="true" style="37" width="5.85546875" collapsed="false"/>
    <col min="8996" max="8996" style="37" width="9.140625" collapsed="false"/>
    <col min="8997" max="8997" customWidth="true" style="37" width="5.85546875" collapsed="false"/>
    <col min="8998" max="9216" style="37" width="9.140625" collapsed="false"/>
    <col min="9217" max="9217" customWidth="true" style="37" width="16.0" collapsed="false"/>
    <col min="9218" max="9218" customWidth="true" style="37" width="1.28515625" collapsed="false"/>
    <col min="9219" max="9227" customWidth="true" hidden="true" style="37" width="0.0" collapsed="false"/>
    <col min="9228" max="9228" customWidth="true" style="37" width="7.42578125" collapsed="false"/>
    <col min="9229" max="9229" customWidth="true" style="37" width="1.28515625" collapsed="false"/>
    <col min="9230" max="9230" customWidth="true" style="37" width="7.42578125" collapsed="false"/>
    <col min="9231" max="9231" customWidth="true" style="37" width="1.28515625" collapsed="false"/>
    <col min="9232" max="9232" customWidth="true" style="37" width="7.42578125" collapsed="false"/>
    <col min="9233" max="9233" customWidth="true" style="37" width="1.42578125" collapsed="false"/>
    <col min="9234" max="9234" customWidth="true" style="37" width="7.42578125" collapsed="false"/>
    <col min="9235" max="9235" customWidth="true" style="37" width="1.28515625" collapsed="false"/>
    <col min="9236" max="9236" customWidth="true" style="37" width="7.42578125" collapsed="false"/>
    <col min="9237" max="9237" customWidth="true" style="37" width="1.28515625" collapsed="false"/>
    <col min="9238" max="9238" customWidth="true" style="37" width="7.42578125" collapsed="false"/>
    <col min="9239" max="9239" customWidth="true" style="37" width="1.28515625" collapsed="false"/>
    <col min="9240" max="9240" customWidth="true" style="37" width="7.42578125" collapsed="false"/>
    <col min="9241" max="9241" customWidth="true" style="37" width="1.28515625" collapsed="false"/>
    <col min="9242" max="9242" customWidth="true" style="37" width="7.42578125" collapsed="false"/>
    <col min="9243" max="9243" customWidth="true" style="37" width="1.28515625" collapsed="false"/>
    <col min="9244" max="9244" customWidth="true" style="37" width="5.85546875" collapsed="false"/>
    <col min="9245" max="9247" style="37" width="9.140625" collapsed="false"/>
    <col min="9248" max="9248" bestFit="true" customWidth="true" style="37" width="12.0" collapsed="false"/>
    <col min="9249" max="9249" customWidth="true" style="37" width="5.85546875" collapsed="false"/>
    <col min="9250" max="9250" style="37" width="9.140625" collapsed="false"/>
    <col min="9251" max="9251" customWidth="true" style="37" width="5.85546875" collapsed="false"/>
    <col min="9252" max="9252" style="37" width="9.140625" collapsed="false"/>
    <col min="9253" max="9253" customWidth="true" style="37" width="5.85546875" collapsed="false"/>
    <col min="9254" max="9472" style="37" width="9.140625" collapsed="false"/>
    <col min="9473" max="9473" customWidth="true" style="37" width="16.0" collapsed="false"/>
    <col min="9474" max="9474" customWidth="true" style="37" width="1.28515625" collapsed="false"/>
    <col min="9475" max="9483" customWidth="true" hidden="true" style="37" width="0.0" collapsed="false"/>
    <col min="9484" max="9484" customWidth="true" style="37" width="7.42578125" collapsed="false"/>
    <col min="9485" max="9485" customWidth="true" style="37" width="1.28515625" collapsed="false"/>
    <col min="9486" max="9486" customWidth="true" style="37" width="7.42578125" collapsed="false"/>
    <col min="9487" max="9487" customWidth="true" style="37" width="1.28515625" collapsed="false"/>
    <col min="9488" max="9488" customWidth="true" style="37" width="7.42578125" collapsed="false"/>
    <col min="9489" max="9489" customWidth="true" style="37" width="1.42578125" collapsed="false"/>
    <col min="9490" max="9490" customWidth="true" style="37" width="7.42578125" collapsed="false"/>
    <col min="9491" max="9491" customWidth="true" style="37" width="1.28515625" collapsed="false"/>
    <col min="9492" max="9492" customWidth="true" style="37" width="7.42578125" collapsed="false"/>
    <col min="9493" max="9493" customWidth="true" style="37" width="1.28515625" collapsed="false"/>
    <col min="9494" max="9494" customWidth="true" style="37" width="7.42578125" collapsed="false"/>
    <col min="9495" max="9495" customWidth="true" style="37" width="1.28515625" collapsed="false"/>
    <col min="9496" max="9496" customWidth="true" style="37" width="7.42578125" collapsed="false"/>
    <col min="9497" max="9497" customWidth="true" style="37" width="1.28515625" collapsed="false"/>
    <col min="9498" max="9498" customWidth="true" style="37" width="7.42578125" collapsed="false"/>
    <col min="9499" max="9499" customWidth="true" style="37" width="1.28515625" collapsed="false"/>
    <col min="9500" max="9500" customWidth="true" style="37" width="5.85546875" collapsed="false"/>
    <col min="9501" max="9503" style="37" width="9.140625" collapsed="false"/>
    <col min="9504" max="9504" bestFit="true" customWidth="true" style="37" width="12.0" collapsed="false"/>
    <col min="9505" max="9505" customWidth="true" style="37" width="5.85546875" collapsed="false"/>
    <col min="9506" max="9506" style="37" width="9.140625" collapsed="false"/>
    <col min="9507" max="9507" customWidth="true" style="37" width="5.85546875" collapsed="false"/>
    <col min="9508" max="9508" style="37" width="9.140625" collapsed="false"/>
    <col min="9509" max="9509" customWidth="true" style="37" width="5.85546875" collapsed="false"/>
    <col min="9510" max="9728" style="37" width="9.140625" collapsed="false"/>
    <col min="9729" max="9729" customWidth="true" style="37" width="16.0" collapsed="false"/>
    <col min="9730" max="9730" customWidth="true" style="37" width="1.28515625" collapsed="false"/>
    <col min="9731" max="9739" customWidth="true" hidden="true" style="37" width="0.0" collapsed="false"/>
    <col min="9740" max="9740" customWidth="true" style="37" width="7.42578125" collapsed="false"/>
    <col min="9741" max="9741" customWidth="true" style="37" width="1.28515625" collapsed="false"/>
    <col min="9742" max="9742" customWidth="true" style="37" width="7.42578125" collapsed="false"/>
    <col min="9743" max="9743" customWidth="true" style="37" width="1.28515625" collapsed="false"/>
    <col min="9744" max="9744" customWidth="true" style="37" width="7.42578125" collapsed="false"/>
    <col min="9745" max="9745" customWidth="true" style="37" width="1.42578125" collapsed="false"/>
    <col min="9746" max="9746" customWidth="true" style="37" width="7.42578125" collapsed="false"/>
    <col min="9747" max="9747" customWidth="true" style="37" width="1.28515625" collapsed="false"/>
    <col min="9748" max="9748" customWidth="true" style="37" width="7.42578125" collapsed="false"/>
    <col min="9749" max="9749" customWidth="true" style="37" width="1.28515625" collapsed="false"/>
    <col min="9750" max="9750" customWidth="true" style="37" width="7.42578125" collapsed="false"/>
    <col min="9751" max="9751" customWidth="true" style="37" width="1.28515625" collapsed="false"/>
    <col min="9752" max="9752" customWidth="true" style="37" width="7.42578125" collapsed="false"/>
    <col min="9753" max="9753" customWidth="true" style="37" width="1.28515625" collapsed="false"/>
    <col min="9754" max="9754" customWidth="true" style="37" width="7.42578125" collapsed="false"/>
    <col min="9755" max="9755" customWidth="true" style="37" width="1.28515625" collapsed="false"/>
    <col min="9756" max="9756" customWidth="true" style="37" width="5.85546875" collapsed="false"/>
    <col min="9757" max="9759" style="37" width="9.140625" collapsed="false"/>
    <col min="9760" max="9760" bestFit="true" customWidth="true" style="37" width="12.0" collapsed="false"/>
    <col min="9761" max="9761" customWidth="true" style="37" width="5.85546875" collapsed="false"/>
    <col min="9762" max="9762" style="37" width="9.140625" collapsed="false"/>
    <col min="9763" max="9763" customWidth="true" style="37" width="5.85546875" collapsed="false"/>
    <col min="9764" max="9764" style="37" width="9.140625" collapsed="false"/>
    <col min="9765" max="9765" customWidth="true" style="37" width="5.85546875" collapsed="false"/>
    <col min="9766" max="9984" style="37" width="9.140625" collapsed="false"/>
    <col min="9985" max="9985" customWidth="true" style="37" width="16.0" collapsed="false"/>
    <col min="9986" max="9986" customWidth="true" style="37" width="1.28515625" collapsed="false"/>
    <col min="9987" max="9995" customWidth="true" hidden="true" style="37" width="0.0" collapsed="false"/>
    <col min="9996" max="9996" customWidth="true" style="37" width="7.42578125" collapsed="false"/>
    <col min="9997" max="9997" customWidth="true" style="37" width="1.28515625" collapsed="false"/>
    <col min="9998" max="9998" customWidth="true" style="37" width="7.42578125" collapsed="false"/>
    <col min="9999" max="9999" customWidth="true" style="37" width="1.28515625" collapsed="false"/>
    <col min="10000" max="10000" customWidth="true" style="37" width="7.42578125" collapsed="false"/>
    <col min="10001" max="10001" customWidth="true" style="37" width="1.42578125" collapsed="false"/>
    <col min="10002" max="10002" customWidth="true" style="37" width="7.42578125" collapsed="false"/>
    <col min="10003" max="10003" customWidth="true" style="37" width="1.28515625" collapsed="false"/>
    <col min="10004" max="10004" customWidth="true" style="37" width="7.42578125" collapsed="false"/>
    <col min="10005" max="10005" customWidth="true" style="37" width="1.28515625" collapsed="false"/>
    <col min="10006" max="10006" customWidth="true" style="37" width="7.42578125" collapsed="false"/>
    <col min="10007" max="10007" customWidth="true" style="37" width="1.28515625" collapsed="false"/>
    <col min="10008" max="10008" customWidth="true" style="37" width="7.42578125" collapsed="false"/>
    <col min="10009" max="10009" customWidth="true" style="37" width="1.28515625" collapsed="false"/>
    <col min="10010" max="10010" customWidth="true" style="37" width="7.42578125" collapsed="false"/>
    <col min="10011" max="10011" customWidth="true" style="37" width="1.28515625" collapsed="false"/>
    <col min="10012" max="10012" customWidth="true" style="37" width="5.85546875" collapsed="false"/>
    <col min="10013" max="10015" style="37" width="9.140625" collapsed="false"/>
    <col min="10016" max="10016" bestFit="true" customWidth="true" style="37" width="12.0" collapsed="false"/>
    <col min="10017" max="10017" customWidth="true" style="37" width="5.85546875" collapsed="false"/>
    <col min="10018" max="10018" style="37" width="9.140625" collapsed="false"/>
    <col min="10019" max="10019" customWidth="true" style="37" width="5.85546875" collapsed="false"/>
    <col min="10020" max="10020" style="37" width="9.140625" collapsed="false"/>
    <col min="10021" max="10021" customWidth="true" style="37" width="5.85546875" collapsed="false"/>
    <col min="10022" max="10240" style="37" width="9.140625" collapsed="false"/>
    <col min="10241" max="10241" customWidth="true" style="37" width="16.0" collapsed="false"/>
    <col min="10242" max="10242" customWidth="true" style="37" width="1.28515625" collapsed="false"/>
    <col min="10243" max="10251" customWidth="true" hidden="true" style="37" width="0.0" collapsed="false"/>
    <col min="10252" max="10252" customWidth="true" style="37" width="7.42578125" collapsed="false"/>
    <col min="10253" max="10253" customWidth="true" style="37" width="1.28515625" collapsed="false"/>
    <col min="10254" max="10254" customWidth="true" style="37" width="7.42578125" collapsed="false"/>
    <col min="10255" max="10255" customWidth="true" style="37" width="1.28515625" collapsed="false"/>
    <col min="10256" max="10256" customWidth="true" style="37" width="7.42578125" collapsed="false"/>
    <col min="10257" max="10257" customWidth="true" style="37" width="1.42578125" collapsed="false"/>
    <col min="10258" max="10258" customWidth="true" style="37" width="7.42578125" collapsed="false"/>
    <col min="10259" max="10259" customWidth="true" style="37" width="1.28515625" collapsed="false"/>
    <col min="10260" max="10260" customWidth="true" style="37" width="7.42578125" collapsed="false"/>
    <col min="10261" max="10261" customWidth="true" style="37" width="1.28515625" collapsed="false"/>
    <col min="10262" max="10262" customWidth="true" style="37" width="7.42578125" collapsed="false"/>
    <col min="10263" max="10263" customWidth="true" style="37" width="1.28515625" collapsed="false"/>
    <col min="10264" max="10264" customWidth="true" style="37" width="7.42578125" collapsed="false"/>
    <col min="10265" max="10265" customWidth="true" style="37" width="1.28515625" collapsed="false"/>
    <col min="10266" max="10266" customWidth="true" style="37" width="7.42578125" collapsed="false"/>
    <col min="10267" max="10267" customWidth="true" style="37" width="1.28515625" collapsed="false"/>
    <col min="10268" max="10268" customWidth="true" style="37" width="5.85546875" collapsed="false"/>
    <col min="10269" max="10271" style="37" width="9.140625" collapsed="false"/>
    <col min="10272" max="10272" bestFit="true" customWidth="true" style="37" width="12.0" collapsed="false"/>
    <col min="10273" max="10273" customWidth="true" style="37" width="5.85546875" collapsed="false"/>
    <col min="10274" max="10274" style="37" width="9.140625" collapsed="false"/>
    <col min="10275" max="10275" customWidth="true" style="37" width="5.85546875" collapsed="false"/>
    <col min="10276" max="10276" style="37" width="9.140625" collapsed="false"/>
    <col min="10277" max="10277" customWidth="true" style="37" width="5.85546875" collapsed="false"/>
    <col min="10278" max="10496" style="37" width="9.140625" collapsed="false"/>
    <col min="10497" max="10497" customWidth="true" style="37" width="16.0" collapsed="false"/>
    <col min="10498" max="10498" customWidth="true" style="37" width="1.28515625" collapsed="false"/>
    <col min="10499" max="10507" customWidth="true" hidden="true" style="37" width="0.0" collapsed="false"/>
    <col min="10508" max="10508" customWidth="true" style="37" width="7.42578125" collapsed="false"/>
    <col min="10509" max="10509" customWidth="true" style="37" width="1.28515625" collapsed="false"/>
    <col min="10510" max="10510" customWidth="true" style="37" width="7.42578125" collapsed="false"/>
    <col min="10511" max="10511" customWidth="true" style="37" width="1.28515625" collapsed="false"/>
    <col min="10512" max="10512" customWidth="true" style="37" width="7.42578125" collapsed="false"/>
    <col min="10513" max="10513" customWidth="true" style="37" width="1.42578125" collapsed="false"/>
    <col min="10514" max="10514" customWidth="true" style="37" width="7.42578125" collapsed="false"/>
    <col min="10515" max="10515" customWidth="true" style="37" width="1.28515625" collapsed="false"/>
    <col min="10516" max="10516" customWidth="true" style="37" width="7.42578125" collapsed="false"/>
    <col min="10517" max="10517" customWidth="true" style="37" width="1.28515625" collapsed="false"/>
    <col min="10518" max="10518" customWidth="true" style="37" width="7.42578125" collapsed="false"/>
    <col min="10519" max="10519" customWidth="true" style="37" width="1.28515625" collapsed="false"/>
    <col min="10520" max="10520" customWidth="true" style="37" width="7.42578125" collapsed="false"/>
    <col min="10521" max="10521" customWidth="true" style="37" width="1.28515625" collapsed="false"/>
    <col min="10522" max="10522" customWidth="true" style="37" width="7.42578125" collapsed="false"/>
    <col min="10523" max="10523" customWidth="true" style="37" width="1.28515625" collapsed="false"/>
    <col min="10524" max="10524" customWidth="true" style="37" width="5.85546875" collapsed="false"/>
    <col min="10525" max="10527" style="37" width="9.140625" collapsed="false"/>
    <col min="10528" max="10528" bestFit="true" customWidth="true" style="37" width="12.0" collapsed="false"/>
    <col min="10529" max="10529" customWidth="true" style="37" width="5.85546875" collapsed="false"/>
    <col min="10530" max="10530" style="37" width="9.140625" collapsed="false"/>
    <col min="10531" max="10531" customWidth="true" style="37" width="5.85546875" collapsed="false"/>
    <col min="10532" max="10532" style="37" width="9.140625" collapsed="false"/>
    <col min="10533" max="10533" customWidth="true" style="37" width="5.85546875" collapsed="false"/>
    <col min="10534" max="10752" style="37" width="9.140625" collapsed="false"/>
    <col min="10753" max="10753" customWidth="true" style="37" width="16.0" collapsed="false"/>
    <col min="10754" max="10754" customWidth="true" style="37" width="1.28515625" collapsed="false"/>
    <col min="10755" max="10763" customWidth="true" hidden="true" style="37" width="0.0" collapsed="false"/>
    <col min="10764" max="10764" customWidth="true" style="37" width="7.42578125" collapsed="false"/>
    <col min="10765" max="10765" customWidth="true" style="37" width="1.28515625" collapsed="false"/>
    <col min="10766" max="10766" customWidth="true" style="37" width="7.42578125" collapsed="false"/>
    <col min="10767" max="10767" customWidth="true" style="37" width="1.28515625" collapsed="false"/>
    <col min="10768" max="10768" customWidth="true" style="37" width="7.42578125" collapsed="false"/>
    <col min="10769" max="10769" customWidth="true" style="37" width="1.42578125" collapsed="false"/>
    <col min="10770" max="10770" customWidth="true" style="37" width="7.42578125" collapsed="false"/>
    <col min="10771" max="10771" customWidth="true" style="37" width="1.28515625" collapsed="false"/>
    <col min="10772" max="10772" customWidth="true" style="37" width="7.42578125" collapsed="false"/>
    <col min="10773" max="10773" customWidth="true" style="37" width="1.28515625" collapsed="false"/>
    <col min="10774" max="10774" customWidth="true" style="37" width="7.42578125" collapsed="false"/>
    <col min="10775" max="10775" customWidth="true" style="37" width="1.28515625" collapsed="false"/>
    <col min="10776" max="10776" customWidth="true" style="37" width="7.42578125" collapsed="false"/>
    <col min="10777" max="10777" customWidth="true" style="37" width="1.28515625" collapsed="false"/>
    <col min="10778" max="10778" customWidth="true" style="37" width="7.42578125" collapsed="false"/>
    <col min="10779" max="10779" customWidth="true" style="37" width="1.28515625" collapsed="false"/>
    <col min="10780" max="10780" customWidth="true" style="37" width="5.85546875" collapsed="false"/>
    <col min="10781" max="10783" style="37" width="9.140625" collapsed="false"/>
    <col min="10784" max="10784" bestFit="true" customWidth="true" style="37" width="12.0" collapsed="false"/>
    <col min="10785" max="10785" customWidth="true" style="37" width="5.85546875" collapsed="false"/>
    <col min="10786" max="10786" style="37" width="9.140625" collapsed="false"/>
    <col min="10787" max="10787" customWidth="true" style="37" width="5.85546875" collapsed="false"/>
    <col min="10788" max="10788" style="37" width="9.140625" collapsed="false"/>
    <col min="10789" max="10789" customWidth="true" style="37" width="5.85546875" collapsed="false"/>
    <col min="10790" max="11008" style="37" width="9.140625" collapsed="false"/>
    <col min="11009" max="11009" customWidth="true" style="37" width="16.0" collapsed="false"/>
    <col min="11010" max="11010" customWidth="true" style="37" width="1.28515625" collapsed="false"/>
    <col min="11011" max="11019" customWidth="true" hidden="true" style="37" width="0.0" collapsed="false"/>
    <col min="11020" max="11020" customWidth="true" style="37" width="7.42578125" collapsed="false"/>
    <col min="11021" max="11021" customWidth="true" style="37" width="1.28515625" collapsed="false"/>
    <col min="11022" max="11022" customWidth="true" style="37" width="7.42578125" collapsed="false"/>
    <col min="11023" max="11023" customWidth="true" style="37" width="1.28515625" collapsed="false"/>
    <col min="11024" max="11024" customWidth="true" style="37" width="7.42578125" collapsed="false"/>
    <col min="11025" max="11025" customWidth="true" style="37" width="1.42578125" collapsed="false"/>
    <col min="11026" max="11026" customWidth="true" style="37" width="7.42578125" collapsed="false"/>
    <col min="11027" max="11027" customWidth="true" style="37" width="1.28515625" collapsed="false"/>
    <col min="11028" max="11028" customWidth="true" style="37" width="7.42578125" collapsed="false"/>
    <col min="11029" max="11029" customWidth="true" style="37" width="1.28515625" collapsed="false"/>
    <col min="11030" max="11030" customWidth="true" style="37" width="7.42578125" collapsed="false"/>
    <col min="11031" max="11031" customWidth="true" style="37" width="1.28515625" collapsed="false"/>
    <col min="11032" max="11032" customWidth="true" style="37" width="7.42578125" collapsed="false"/>
    <col min="11033" max="11033" customWidth="true" style="37" width="1.28515625" collapsed="false"/>
    <col min="11034" max="11034" customWidth="true" style="37" width="7.42578125" collapsed="false"/>
    <col min="11035" max="11035" customWidth="true" style="37" width="1.28515625" collapsed="false"/>
    <col min="11036" max="11036" customWidth="true" style="37" width="5.85546875" collapsed="false"/>
    <col min="11037" max="11039" style="37" width="9.140625" collapsed="false"/>
    <col min="11040" max="11040" bestFit="true" customWidth="true" style="37" width="12.0" collapsed="false"/>
    <col min="11041" max="11041" customWidth="true" style="37" width="5.85546875" collapsed="false"/>
    <col min="11042" max="11042" style="37" width="9.140625" collapsed="false"/>
    <col min="11043" max="11043" customWidth="true" style="37" width="5.85546875" collapsed="false"/>
    <col min="11044" max="11044" style="37" width="9.140625" collapsed="false"/>
    <col min="11045" max="11045" customWidth="true" style="37" width="5.85546875" collapsed="false"/>
    <col min="11046" max="11264" style="37" width="9.140625" collapsed="false"/>
    <col min="11265" max="11265" customWidth="true" style="37" width="16.0" collapsed="false"/>
    <col min="11266" max="11266" customWidth="true" style="37" width="1.28515625" collapsed="false"/>
    <col min="11267" max="11275" customWidth="true" hidden="true" style="37" width="0.0" collapsed="false"/>
    <col min="11276" max="11276" customWidth="true" style="37" width="7.42578125" collapsed="false"/>
    <col min="11277" max="11277" customWidth="true" style="37" width="1.28515625" collapsed="false"/>
    <col min="11278" max="11278" customWidth="true" style="37" width="7.42578125" collapsed="false"/>
    <col min="11279" max="11279" customWidth="true" style="37" width="1.28515625" collapsed="false"/>
    <col min="11280" max="11280" customWidth="true" style="37" width="7.42578125" collapsed="false"/>
    <col min="11281" max="11281" customWidth="true" style="37" width="1.42578125" collapsed="false"/>
    <col min="11282" max="11282" customWidth="true" style="37" width="7.42578125" collapsed="false"/>
    <col min="11283" max="11283" customWidth="true" style="37" width="1.28515625" collapsed="false"/>
    <col min="11284" max="11284" customWidth="true" style="37" width="7.42578125" collapsed="false"/>
    <col min="11285" max="11285" customWidth="true" style="37" width="1.28515625" collapsed="false"/>
    <col min="11286" max="11286" customWidth="true" style="37" width="7.42578125" collapsed="false"/>
    <col min="11287" max="11287" customWidth="true" style="37" width="1.28515625" collapsed="false"/>
    <col min="11288" max="11288" customWidth="true" style="37" width="7.42578125" collapsed="false"/>
    <col min="11289" max="11289" customWidth="true" style="37" width="1.28515625" collapsed="false"/>
    <col min="11290" max="11290" customWidth="true" style="37" width="7.42578125" collapsed="false"/>
    <col min="11291" max="11291" customWidth="true" style="37" width="1.28515625" collapsed="false"/>
    <col min="11292" max="11292" customWidth="true" style="37" width="5.85546875" collapsed="false"/>
    <col min="11293" max="11295" style="37" width="9.140625" collapsed="false"/>
    <col min="11296" max="11296" bestFit="true" customWidth="true" style="37" width="12.0" collapsed="false"/>
    <col min="11297" max="11297" customWidth="true" style="37" width="5.85546875" collapsed="false"/>
    <col min="11298" max="11298" style="37" width="9.140625" collapsed="false"/>
    <col min="11299" max="11299" customWidth="true" style="37" width="5.85546875" collapsed="false"/>
    <col min="11300" max="11300" style="37" width="9.140625" collapsed="false"/>
    <col min="11301" max="11301" customWidth="true" style="37" width="5.85546875" collapsed="false"/>
    <col min="11302" max="11520" style="37" width="9.140625" collapsed="false"/>
    <col min="11521" max="11521" customWidth="true" style="37" width="16.0" collapsed="false"/>
    <col min="11522" max="11522" customWidth="true" style="37" width="1.28515625" collapsed="false"/>
    <col min="11523" max="11531" customWidth="true" hidden="true" style="37" width="0.0" collapsed="false"/>
    <col min="11532" max="11532" customWidth="true" style="37" width="7.42578125" collapsed="false"/>
    <col min="11533" max="11533" customWidth="true" style="37" width="1.28515625" collapsed="false"/>
    <col min="11534" max="11534" customWidth="true" style="37" width="7.42578125" collapsed="false"/>
    <col min="11535" max="11535" customWidth="true" style="37" width="1.28515625" collapsed="false"/>
    <col min="11536" max="11536" customWidth="true" style="37" width="7.42578125" collapsed="false"/>
    <col min="11537" max="11537" customWidth="true" style="37" width="1.42578125" collapsed="false"/>
    <col min="11538" max="11538" customWidth="true" style="37" width="7.42578125" collapsed="false"/>
    <col min="11539" max="11539" customWidth="true" style="37" width="1.28515625" collapsed="false"/>
    <col min="11540" max="11540" customWidth="true" style="37" width="7.42578125" collapsed="false"/>
    <col min="11541" max="11541" customWidth="true" style="37" width="1.28515625" collapsed="false"/>
    <col min="11542" max="11542" customWidth="true" style="37" width="7.42578125" collapsed="false"/>
    <col min="11543" max="11543" customWidth="true" style="37" width="1.28515625" collapsed="false"/>
    <col min="11544" max="11544" customWidth="true" style="37" width="7.42578125" collapsed="false"/>
    <col min="11545" max="11545" customWidth="true" style="37" width="1.28515625" collapsed="false"/>
    <col min="11546" max="11546" customWidth="true" style="37" width="7.42578125" collapsed="false"/>
    <col min="11547" max="11547" customWidth="true" style="37" width="1.28515625" collapsed="false"/>
    <col min="11548" max="11548" customWidth="true" style="37" width="5.85546875" collapsed="false"/>
    <col min="11549" max="11551" style="37" width="9.140625" collapsed="false"/>
    <col min="11552" max="11552" bestFit="true" customWidth="true" style="37" width="12.0" collapsed="false"/>
    <col min="11553" max="11553" customWidth="true" style="37" width="5.85546875" collapsed="false"/>
    <col min="11554" max="11554" style="37" width="9.140625" collapsed="false"/>
    <col min="11555" max="11555" customWidth="true" style="37" width="5.85546875" collapsed="false"/>
    <col min="11556" max="11556" style="37" width="9.140625" collapsed="false"/>
    <col min="11557" max="11557" customWidth="true" style="37" width="5.85546875" collapsed="false"/>
    <col min="11558" max="11776" style="37" width="9.140625" collapsed="false"/>
    <col min="11777" max="11777" customWidth="true" style="37" width="16.0" collapsed="false"/>
    <col min="11778" max="11778" customWidth="true" style="37" width="1.28515625" collapsed="false"/>
    <col min="11779" max="11787" customWidth="true" hidden="true" style="37" width="0.0" collapsed="false"/>
    <col min="11788" max="11788" customWidth="true" style="37" width="7.42578125" collapsed="false"/>
    <col min="11789" max="11789" customWidth="true" style="37" width="1.28515625" collapsed="false"/>
    <col min="11790" max="11790" customWidth="true" style="37" width="7.42578125" collapsed="false"/>
    <col min="11791" max="11791" customWidth="true" style="37" width="1.28515625" collapsed="false"/>
    <col min="11792" max="11792" customWidth="true" style="37" width="7.42578125" collapsed="false"/>
    <col min="11793" max="11793" customWidth="true" style="37" width="1.42578125" collapsed="false"/>
    <col min="11794" max="11794" customWidth="true" style="37" width="7.42578125" collapsed="false"/>
    <col min="11795" max="11795" customWidth="true" style="37" width="1.28515625" collapsed="false"/>
    <col min="11796" max="11796" customWidth="true" style="37" width="7.42578125" collapsed="false"/>
    <col min="11797" max="11797" customWidth="true" style="37" width="1.28515625" collapsed="false"/>
    <col min="11798" max="11798" customWidth="true" style="37" width="7.42578125" collapsed="false"/>
    <col min="11799" max="11799" customWidth="true" style="37" width="1.28515625" collapsed="false"/>
    <col min="11800" max="11800" customWidth="true" style="37" width="7.42578125" collapsed="false"/>
    <col min="11801" max="11801" customWidth="true" style="37" width="1.28515625" collapsed="false"/>
    <col min="11802" max="11802" customWidth="true" style="37" width="7.42578125" collapsed="false"/>
    <col min="11803" max="11803" customWidth="true" style="37" width="1.28515625" collapsed="false"/>
    <col min="11804" max="11804" customWidth="true" style="37" width="5.85546875" collapsed="false"/>
    <col min="11805" max="11807" style="37" width="9.140625" collapsed="false"/>
    <col min="11808" max="11808" bestFit="true" customWidth="true" style="37" width="12.0" collapsed="false"/>
    <col min="11809" max="11809" customWidth="true" style="37" width="5.85546875" collapsed="false"/>
    <col min="11810" max="11810" style="37" width="9.140625" collapsed="false"/>
    <col min="11811" max="11811" customWidth="true" style="37" width="5.85546875" collapsed="false"/>
    <col min="11812" max="11812" style="37" width="9.140625" collapsed="false"/>
    <col min="11813" max="11813" customWidth="true" style="37" width="5.85546875" collapsed="false"/>
    <col min="11814" max="12032" style="37" width="9.140625" collapsed="false"/>
    <col min="12033" max="12033" customWidth="true" style="37" width="16.0" collapsed="false"/>
    <col min="12034" max="12034" customWidth="true" style="37" width="1.28515625" collapsed="false"/>
    <col min="12035" max="12043" customWidth="true" hidden="true" style="37" width="0.0" collapsed="false"/>
    <col min="12044" max="12044" customWidth="true" style="37" width="7.42578125" collapsed="false"/>
    <col min="12045" max="12045" customWidth="true" style="37" width="1.28515625" collapsed="false"/>
    <col min="12046" max="12046" customWidth="true" style="37" width="7.42578125" collapsed="false"/>
    <col min="12047" max="12047" customWidth="true" style="37" width="1.28515625" collapsed="false"/>
    <col min="12048" max="12048" customWidth="true" style="37" width="7.42578125" collapsed="false"/>
    <col min="12049" max="12049" customWidth="true" style="37" width="1.42578125" collapsed="false"/>
    <col min="12050" max="12050" customWidth="true" style="37" width="7.42578125" collapsed="false"/>
    <col min="12051" max="12051" customWidth="true" style="37" width="1.28515625" collapsed="false"/>
    <col min="12052" max="12052" customWidth="true" style="37" width="7.42578125" collapsed="false"/>
    <col min="12053" max="12053" customWidth="true" style="37" width="1.28515625" collapsed="false"/>
    <col min="12054" max="12054" customWidth="true" style="37" width="7.42578125" collapsed="false"/>
    <col min="12055" max="12055" customWidth="true" style="37" width="1.28515625" collapsed="false"/>
    <col min="12056" max="12056" customWidth="true" style="37" width="7.42578125" collapsed="false"/>
    <col min="12057" max="12057" customWidth="true" style="37" width="1.28515625" collapsed="false"/>
    <col min="12058" max="12058" customWidth="true" style="37" width="7.42578125" collapsed="false"/>
    <col min="12059" max="12059" customWidth="true" style="37" width="1.28515625" collapsed="false"/>
    <col min="12060" max="12060" customWidth="true" style="37" width="5.85546875" collapsed="false"/>
    <col min="12061" max="12063" style="37" width="9.140625" collapsed="false"/>
    <col min="12064" max="12064" bestFit="true" customWidth="true" style="37" width="12.0" collapsed="false"/>
    <col min="12065" max="12065" customWidth="true" style="37" width="5.85546875" collapsed="false"/>
    <col min="12066" max="12066" style="37" width="9.140625" collapsed="false"/>
    <col min="12067" max="12067" customWidth="true" style="37" width="5.85546875" collapsed="false"/>
    <col min="12068" max="12068" style="37" width="9.140625" collapsed="false"/>
    <col min="12069" max="12069" customWidth="true" style="37" width="5.85546875" collapsed="false"/>
    <col min="12070" max="12288" style="37" width="9.140625" collapsed="false"/>
    <col min="12289" max="12289" customWidth="true" style="37" width="16.0" collapsed="false"/>
    <col min="12290" max="12290" customWidth="true" style="37" width="1.28515625" collapsed="false"/>
    <col min="12291" max="12299" customWidth="true" hidden="true" style="37" width="0.0" collapsed="false"/>
    <col min="12300" max="12300" customWidth="true" style="37" width="7.42578125" collapsed="false"/>
    <col min="12301" max="12301" customWidth="true" style="37" width="1.28515625" collapsed="false"/>
    <col min="12302" max="12302" customWidth="true" style="37" width="7.42578125" collapsed="false"/>
    <col min="12303" max="12303" customWidth="true" style="37" width="1.28515625" collapsed="false"/>
    <col min="12304" max="12304" customWidth="true" style="37" width="7.42578125" collapsed="false"/>
    <col min="12305" max="12305" customWidth="true" style="37" width="1.42578125" collapsed="false"/>
    <col min="12306" max="12306" customWidth="true" style="37" width="7.42578125" collapsed="false"/>
    <col min="12307" max="12307" customWidth="true" style="37" width="1.28515625" collapsed="false"/>
    <col min="12308" max="12308" customWidth="true" style="37" width="7.42578125" collapsed="false"/>
    <col min="12309" max="12309" customWidth="true" style="37" width="1.28515625" collapsed="false"/>
    <col min="12310" max="12310" customWidth="true" style="37" width="7.42578125" collapsed="false"/>
    <col min="12311" max="12311" customWidth="true" style="37" width="1.28515625" collapsed="false"/>
    <col min="12312" max="12312" customWidth="true" style="37" width="7.42578125" collapsed="false"/>
    <col min="12313" max="12313" customWidth="true" style="37" width="1.28515625" collapsed="false"/>
    <col min="12314" max="12314" customWidth="true" style="37" width="7.42578125" collapsed="false"/>
    <col min="12315" max="12315" customWidth="true" style="37" width="1.28515625" collapsed="false"/>
    <col min="12316" max="12316" customWidth="true" style="37" width="5.85546875" collapsed="false"/>
    <col min="12317" max="12319" style="37" width="9.140625" collapsed="false"/>
    <col min="12320" max="12320" bestFit="true" customWidth="true" style="37" width="12.0" collapsed="false"/>
    <col min="12321" max="12321" customWidth="true" style="37" width="5.85546875" collapsed="false"/>
    <col min="12322" max="12322" style="37" width="9.140625" collapsed="false"/>
    <col min="12323" max="12323" customWidth="true" style="37" width="5.85546875" collapsed="false"/>
    <col min="12324" max="12324" style="37" width="9.140625" collapsed="false"/>
    <col min="12325" max="12325" customWidth="true" style="37" width="5.85546875" collapsed="false"/>
    <col min="12326" max="12544" style="37" width="9.140625" collapsed="false"/>
    <col min="12545" max="12545" customWidth="true" style="37" width="16.0" collapsed="false"/>
    <col min="12546" max="12546" customWidth="true" style="37" width="1.28515625" collapsed="false"/>
    <col min="12547" max="12555" customWidth="true" hidden="true" style="37" width="0.0" collapsed="false"/>
    <col min="12556" max="12556" customWidth="true" style="37" width="7.42578125" collapsed="false"/>
    <col min="12557" max="12557" customWidth="true" style="37" width="1.28515625" collapsed="false"/>
    <col min="12558" max="12558" customWidth="true" style="37" width="7.42578125" collapsed="false"/>
    <col min="12559" max="12559" customWidth="true" style="37" width="1.28515625" collapsed="false"/>
    <col min="12560" max="12560" customWidth="true" style="37" width="7.42578125" collapsed="false"/>
    <col min="12561" max="12561" customWidth="true" style="37" width="1.42578125" collapsed="false"/>
    <col min="12562" max="12562" customWidth="true" style="37" width="7.42578125" collapsed="false"/>
    <col min="12563" max="12563" customWidth="true" style="37" width="1.28515625" collapsed="false"/>
    <col min="12564" max="12564" customWidth="true" style="37" width="7.42578125" collapsed="false"/>
    <col min="12565" max="12565" customWidth="true" style="37" width="1.28515625" collapsed="false"/>
    <col min="12566" max="12566" customWidth="true" style="37" width="7.42578125" collapsed="false"/>
    <col min="12567" max="12567" customWidth="true" style="37" width="1.28515625" collapsed="false"/>
    <col min="12568" max="12568" customWidth="true" style="37" width="7.42578125" collapsed="false"/>
    <col min="12569" max="12569" customWidth="true" style="37" width="1.28515625" collapsed="false"/>
    <col min="12570" max="12570" customWidth="true" style="37" width="7.42578125" collapsed="false"/>
    <col min="12571" max="12571" customWidth="true" style="37" width="1.28515625" collapsed="false"/>
    <col min="12572" max="12572" customWidth="true" style="37" width="5.85546875" collapsed="false"/>
    <col min="12573" max="12575" style="37" width="9.140625" collapsed="false"/>
    <col min="12576" max="12576" bestFit="true" customWidth="true" style="37" width="12.0" collapsed="false"/>
    <col min="12577" max="12577" customWidth="true" style="37" width="5.85546875" collapsed="false"/>
    <col min="12578" max="12578" style="37" width="9.140625" collapsed="false"/>
    <col min="12579" max="12579" customWidth="true" style="37" width="5.85546875" collapsed="false"/>
    <col min="12580" max="12580" style="37" width="9.140625" collapsed="false"/>
    <col min="12581" max="12581" customWidth="true" style="37" width="5.85546875" collapsed="false"/>
    <col min="12582" max="12800" style="37" width="9.140625" collapsed="false"/>
    <col min="12801" max="12801" customWidth="true" style="37" width="16.0" collapsed="false"/>
    <col min="12802" max="12802" customWidth="true" style="37" width="1.28515625" collapsed="false"/>
    <col min="12803" max="12811" customWidth="true" hidden="true" style="37" width="0.0" collapsed="false"/>
    <col min="12812" max="12812" customWidth="true" style="37" width="7.42578125" collapsed="false"/>
    <col min="12813" max="12813" customWidth="true" style="37" width="1.28515625" collapsed="false"/>
    <col min="12814" max="12814" customWidth="true" style="37" width="7.42578125" collapsed="false"/>
    <col min="12815" max="12815" customWidth="true" style="37" width="1.28515625" collapsed="false"/>
    <col min="12816" max="12816" customWidth="true" style="37" width="7.42578125" collapsed="false"/>
    <col min="12817" max="12817" customWidth="true" style="37" width="1.42578125" collapsed="false"/>
    <col min="12818" max="12818" customWidth="true" style="37" width="7.42578125" collapsed="false"/>
    <col min="12819" max="12819" customWidth="true" style="37" width="1.28515625" collapsed="false"/>
    <col min="12820" max="12820" customWidth="true" style="37" width="7.42578125" collapsed="false"/>
    <col min="12821" max="12821" customWidth="true" style="37" width="1.28515625" collapsed="false"/>
    <col min="12822" max="12822" customWidth="true" style="37" width="7.42578125" collapsed="false"/>
    <col min="12823" max="12823" customWidth="true" style="37" width="1.28515625" collapsed="false"/>
    <col min="12824" max="12824" customWidth="true" style="37" width="7.42578125" collapsed="false"/>
    <col min="12825" max="12825" customWidth="true" style="37" width="1.28515625" collapsed="false"/>
    <col min="12826" max="12826" customWidth="true" style="37" width="7.42578125" collapsed="false"/>
    <col min="12827" max="12827" customWidth="true" style="37" width="1.28515625" collapsed="false"/>
    <col min="12828" max="12828" customWidth="true" style="37" width="5.85546875" collapsed="false"/>
    <col min="12829" max="12831" style="37" width="9.140625" collapsed="false"/>
    <col min="12832" max="12832" bestFit="true" customWidth="true" style="37" width="12.0" collapsed="false"/>
    <col min="12833" max="12833" customWidth="true" style="37" width="5.85546875" collapsed="false"/>
    <col min="12834" max="12834" style="37" width="9.140625" collapsed="false"/>
    <col min="12835" max="12835" customWidth="true" style="37" width="5.85546875" collapsed="false"/>
    <col min="12836" max="12836" style="37" width="9.140625" collapsed="false"/>
    <col min="12837" max="12837" customWidth="true" style="37" width="5.85546875" collapsed="false"/>
    <col min="12838" max="13056" style="37" width="9.140625" collapsed="false"/>
    <col min="13057" max="13057" customWidth="true" style="37" width="16.0" collapsed="false"/>
    <col min="13058" max="13058" customWidth="true" style="37" width="1.28515625" collapsed="false"/>
    <col min="13059" max="13067" customWidth="true" hidden="true" style="37" width="0.0" collapsed="false"/>
    <col min="13068" max="13068" customWidth="true" style="37" width="7.42578125" collapsed="false"/>
    <col min="13069" max="13069" customWidth="true" style="37" width="1.28515625" collapsed="false"/>
    <col min="13070" max="13070" customWidth="true" style="37" width="7.42578125" collapsed="false"/>
    <col min="13071" max="13071" customWidth="true" style="37" width="1.28515625" collapsed="false"/>
    <col min="13072" max="13072" customWidth="true" style="37" width="7.42578125" collapsed="false"/>
    <col min="13073" max="13073" customWidth="true" style="37" width="1.42578125" collapsed="false"/>
    <col min="13074" max="13074" customWidth="true" style="37" width="7.42578125" collapsed="false"/>
    <col min="13075" max="13075" customWidth="true" style="37" width="1.28515625" collapsed="false"/>
    <col min="13076" max="13076" customWidth="true" style="37" width="7.42578125" collapsed="false"/>
    <col min="13077" max="13077" customWidth="true" style="37" width="1.28515625" collapsed="false"/>
    <col min="13078" max="13078" customWidth="true" style="37" width="7.42578125" collapsed="false"/>
    <col min="13079" max="13079" customWidth="true" style="37" width="1.28515625" collapsed="false"/>
    <col min="13080" max="13080" customWidth="true" style="37" width="7.42578125" collapsed="false"/>
    <col min="13081" max="13081" customWidth="true" style="37" width="1.28515625" collapsed="false"/>
    <col min="13082" max="13082" customWidth="true" style="37" width="7.42578125" collapsed="false"/>
    <col min="13083" max="13083" customWidth="true" style="37" width="1.28515625" collapsed="false"/>
    <col min="13084" max="13084" customWidth="true" style="37" width="5.85546875" collapsed="false"/>
    <col min="13085" max="13087" style="37" width="9.140625" collapsed="false"/>
    <col min="13088" max="13088" bestFit="true" customWidth="true" style="37" width="12.0" collapsed="false"/>
    <col min="13089" max="13089" customWidth="true" style="37" width="5.85546875" collapsed="false"/>
    <col min="13090" max="13090" style="37" width="9.140625" collapsed="false"/>
    <col min="13091" max="13091" customWidth="true" style="37" width="5.85546875" collapsed="false"/>
    <col min="13092" max="13092" style="37" width="9.140625" collapsed="false"/>
    <col min="13093" max="13093" customWidth="true" style="37" width="5.85546875" collapsed="false"/>
    <col min="13094" max="13312" style="37" width="9.140625" collapsed="false"/>
    <col min="13313" max="13313" customWidth="true" style="37" width="16.0" collapsed="false"/>
    <col min="13314" max="13314" customWidth="true" style="37" width="1.28515625" collapsed="false"/>
    <col min="13315" max="13323" customWidth="true" hidden="true" style="37" width="0.0" collapsed="false"/>
    <col min="13324" max="13324" customWidth="true" style="37" width="7.42578125" collapsed="false"/>
    <col min="13325" max="13325" customWidth="true" style="37" width="1.28515625" collapsed="false"/>
    <col min="13326" max="13326" customWidth="true" style="37" width="7.42578125" collapsed="false"/>
    <col min="13327" max="13327" customWidth="true" style="37" width="1.28515625" collapsed="false"/>
    <col min="13328" max="13328" customWidth="true" style="37" width="7.42578125" collapsed="false"/>
    <col min="13329" max="13329" customWidth="true" style="37" width="1.42578125" collapsed="false"/>
    <col min="13330" max="13330" customWidth="true" style="37" width="7.42578125" collapsed="false"/>
    <col min="13331" max="13331" customWidth="true" style="37" width="1.28515625" collapsed="false"/>
    <col min="13332" max="13332" customWidth="true" style="37" width="7.42578125" collapsed="false"/>
    <col min="13333" max="13333" customWidth="true" style="37" width="1.28515625" collapsed="false"/>
    <col min="13334" max="13334" customWidth="true" style="37" width="7.42578125" collapsed="false"/>
    <col min="13335" max="13335" customWidth="true" style="37" width="1.28515625" collapsed="false"/>
    <col min="13336" max="13336" customWidth="true" style="37" width="7.42578125" collapsed="false"/>
    <col min="13337" max="13337" customWidth="true" style="37" width="1.28515625" collapsed="false"/>
    <col min="13338" max="13338" customWidth="true" style="37" width="7.42578125" collapsed="false"/>
    <col min="13339" max="13339" customWidth="true" style="37" width="1.28515625" collapsed="false"/>
    <col min="13340" max="13340" customWidth="true" style="37" width="5.85546875" collapsed="false"/>
    <col min="13341" max="13343" style="37" width="9.140625" collapsed="false"/>
    <col min="13344" max="13344" bestFit="true" customWidth="true" style="37" width="12.0" collapsed="false"/>
    <col min="13345" max="13345" customWidth="true" style="37" width="5.85546875" collapsed="false"/>
    <col min="13346" max="13346" style="37" width="9.140625" collapsed="false"/>
    <col min="13347" max="13347" customWidth="true" style="37" width="5.85546875" collapsed="false"/>
    <col min="13348" max="13348" style="37" width="9.140625" collapsed="false"/>
    <col min="13349" max="13349" customWidth="true" style="37" width="5.85546875" collapsed="false"/>
    <col min="13350" max="13568" style="37" width="9.140625" collapsed="false"/>
    <col min="13569" max="13569" customWidth="true" style="37" width="16.0" collapsed="false"/>
    <col min="13570" max="13570" customWidth="true" style="37" width="1.28515625" collapsed="false"/>
    <col min="13571" max="13579" customWidth="true" hidden="true" style="37" width="0.0" collapsed="false"/>
    <col min="13580" max="13580" customWidth="true" style="37" width="7.42578125" collapsed="false"/>
    <col min="13581" max="13581" customWidth="true" style="37" width="1.28515625" collapsed="false"/>
    <col min="13582" max="13582" customWidth="true" style="37" width="7.42578125" collapsed="false"/>
    <col min="13583" max="13583" customWidth="true" style="37" width="1.28515625" collapsed="false"/>
    <col min="13584" max="13584" customWidth="true" style="37" width="7.42578125" collapsed="false"/>
    <col min="13585" max="13585" customWidth="true" style="37" width="1.42578125" collapsed="false"/>
    <col min="13586" max="13586" customWidth="true" style="37" width="7.42578125" collapsed="false"/>
    <col min="13587" max="13587" customWidth="true" style="37" width="1.28515625" collapsed="false"/>
    <col min="13588" max="13588" customWidth="true" style="37" width="7.42578125" collapsed="false"/>
    <col min="13589" max="13589" customWidth="true" style="37" width="1.28515625" collapsed="false"/>
    <col min="13590" max="13590" customWidth="true" style="37" width="7.42578125" collapsed="false"/>
    <col min="13591" max="13591" customWidth="true" style="37" width="1.28515625" collapsed="false"/>
    <col min="13592" max="13592" customWidth="true" style="37" width="7.42578125" collapsed="false"/>
    <col min="13593" max="13593" customWidth="true" style="37" width="1.28515625" collapsed="false"/>
    <col min="13594" max="13594" customWidth="true" style="37" width="7.42578125" collapsed="false"/>
    <col min="13595" max="13595" customWidth="true" style="37" width="1.28515625" collapsed="false"/>
    <col min="13596" max="13596" customWidth="true" style="37" width="5.85546875" collapsed="false"/>
    <col min="13597" max="13599" style="37" width="9.140625" collapsed="false"/>
    <col min="13600" max="13600" bestFit="true" customWidth="true" style="37" width="12.0" collapsed="false"/>
    <col min="13601" max="13601" customWidth="true" style="37" width="5.85546875" collapsed="false"/>
    <col min="13602" max="13602" style="37" width="9.140625" collapsed="false"/>
    <col min="13603" max="13603" customWidth="true" style="37" width="5.85546875" collapsed="false"/>
    <col min="13604" max="13604" style="37" width="9.140625" collapsed="false"/>
    <col min="13605" max="13605" customWidth="true" style="37" width="5.85546875" collapsed="false"/>
    <col min="13606" max="13824" style="37" width="9.140625" collapsed="false"/>
    <col min="13825" max="13825" customWidth="true" style="37" width="16.0" collapsed="false"/>
    <col min="13826" max="13826" customWidth="true" style="37" width="1.28515625" collapsed="false"/>
    <col min="13827" max="13835" customWidth="true" hidden="true" style="37" width="0.0" collapsed="false"/>
    <col min="13836" max="13836" customWidth="true" style="37" width="7.42578125" collapsed="false"/>
    <col min="13837" max="13837" customWidth="true" style="37" width="1.28515625" collapsed="false"/>
    <col min="13838" max="13838" customWidth="true" style="37" width="7.42578125" collapsed="false"/>
    <col min="13839" max="13839" customWidth="true" style="37" width="1.28515625" collapsed="false"/>
    <col min="13840" max="13840" customWidth="true" style="37" width="7.42578125" collapsed="false"/>
    <col min="13841" max="13841" customWidth="true" style="37" width="1.42578125" collapsed="false"/>
    <col min="13842" max="13842" customWidth="true" style="37" width="7.42578125" collapsed="false"/>
    <col min="13843" max="13843" customWidth="true" style="37" width="1.28515625" collapsed="false"/>
    <col min="13844" max="13844" customWidth="true" style="37" width="7.42578125" collapsed="false"/>
    <col min="13845" max="13845" customWidth="true" style="37" width="1.28515625" collapsed="false"/>
    <col min="13846" max="13846" customWidth="true" style="37" width="7.42578125" collapsed="false"/>
    <col min="13847" max="13847" customWidth="true" style="37" width="1.28515625" collapsed="false"/>
    <col min="13848" max="13848" customWidth="true" style="37" width="7.42578125" collapsed="false"/>
    <col min="13849" max="13849" customWidth="true" style="37" width="1.28515625" collapsed="false"/>
    <col min="13850" max="13850" customWidth="true" style="37" width="7.42578125" collapsed="false"/>
    <col min="13851" max="13851" customWidth="true" style="37" width="1.28515625" collapsed="false"/>
    <col min="13852" max="13852" customWidth="true" style="37" width="5.85546875" collapsed="false"/>
    <col min="13853" max="13855" style="37" width="9.140625" collapsed="false"/>
    <col min="13856" max="13856" bestFit="true" customWidth="true" style="37" width="12.0" collapsed="false"/>
    <col min="13857" max="13857" customWidth="true" style="37" width="5.85546875" collapsed="false"/>
    <col min="13858" max="13858" style="37" width="9.140625" collapsed="false"/>
    <col min="13859" max="13859" customWidth="true" style="37" width="5.85546875" collapsed="false"/>
    <col min="13860" max="13860" style="37" width="9.140625" collapsed="false"/>
    <col min="13861" max="13861" customWidth="true" style="37" width="5.85546875" collapsed="false"/>
    <col min="13862" max="14080" style="37" width="9.140625" collapsed="false"/>
    <col min="14081" max="14081" customWidth="true" style="37" width="16.0" collapsed="false"/>
    <col min="14082" max="14082" customWidth="true" style="37" width="1.28515625" collapsed="false"/>
    <col min="14083" max="14091" customWidth="true" hidden="true" style="37" width="0.0" collapsed="false"/>
    <col min="14092" max="14092" customWidth="true" style="37" width="7.42578125" collapsed="false"/>
    <col min="14093" max="14093" customWidth="true" style="37" width="1.28515625" collapsed="false"/>
    <col min="14094" max="14094" customWidth="true" style="37" width="7.42578125" collapsed="false"/>
    <col min="14095" max="14095" customWidth="true" style="37" width="1.28515625" collapsed="false"/>
    <col min="14096" max="14096" customWidth="true" style="37" width="7.42578125" collapsed="false"/>
    <col min="14097" max="14097" customWidth="true" style="37" width="1.42578125" collapsed="false"/>
    <col min="14098" max="14098" customWidth="true" style="37" width="7.42578125" collapsed="false"/>
    <col min="14099" max="14099" customWidth="true" style="37" width="1.28515625" collapsed="false"/>
    <col min="14100" max="14100" customWidth="true" style="37" width="7.42578125" collapsed="false"/>
    <col min="14101" max="14101" customWidth="true" style="37" width="1.28515625" collapsed="false"/>
    <col min="14102" max="14102" customWidth="true" style="37" width="7.42578125" collapsed="false"/>
    <col min="14103" max="14103" customWidth="true" style="37" width="1.28515625" collapsed="false"/>
    <col min="14104" max="14104" customWidth="true" style="37" width="7.42578125" collapsed="false"/>
    <col min="14105" max="14105" customWidth="true" style="37" width="1.28515625" collapsed="false"/>
    <col min="14106" max="14106" customWidth="true" style="37" width="7.42578125" collapsed="false"/>
    <col min="14107" max="14107" customWidth="true" style="37" width="1.28515625" collapsed="false"/>
    <col min="14108" max="14108" customWidth="true" style="37" width="5.85546875" collapsed="false"/>
    <col min="14109" max="14111" style="37" width="9.140625" collapsed="false"/>
    <col min="14112" max="14112" bestFit="true" customWidth="true" style="37" width="12.0" collapsed="false"/>
    <col min="14113" max="14113" customWidth="true" style="37" width="5.85546875" collapsed="false"/>
    <col min="14114" max="14114" style="37" width="9.140625" collapsed="false"/>
    <col min="14115" max="14115" customWidth="true" style="37" width="5.85546875" collapsed="false"/>
    <col min="14116" max="14116" style="37" width="9.140625" collapsed="false"/>
    <col min="14117" max="14117" customWidth="true" style="37" width="5.85546875" collapsed="false"/>
    <col min="14118" max="14336" style="37" width="9.140625" collapsed="false"/>
    <col min="14337" max="14337" customWidth="true" style="37" width="16.0" collapsed="false"/>
    <col min="14338" max="14338" customWidth="true" style="37" width="1.28515625" collapsed="false"/>
    <col min="14339" max="14347" customWidth="true" hidden="true" style="37" width="0.0" collapsed="false"/>
    <col min="14348" max="14348" customWidth="true" style="37" width="7.42578125" collapsed="false"/>
    <col min="14349" max="14349" customWidth="true" style="37" width="1.28515625" collapsed="false"/>
    <col min="14350" max="14350" customWidth="true" style="37" width="7.42578125" collapsed="false"/>
    <col min="14351" max="14351" customWidth="true" style="37" width="1.28515625" collapsed="false"/>
    <col min="14352" max="14352" customWidth="true" style="37" width="7.42578125" collapsed="false"/>
    <col min="14353" max="14353" customWidth="true" style="37" width="1.42578125" collapsed="false"/>
    <col min="14354" max="14354" customWidth="true" style="37" width="7.42578125" collapsed="false"/>
    <col min="14355" max="14355" customWidth="true" style="37" width="1.28515625" collapsed="false"/>
    <col min="14356" max="14356" customWidth="true" style="37" width="7.42578125" collapsed="false"/>
    <col min="14357" max="14357" customWidth="true" style="37" width="1.28515625" collapsed="false"/>
    <col min="14358" max="14358" customWidth="true" style="37" width="7.42578125" collapsed="false"/>
    <col min="14359" max="14359" customWidth="true" style="37" width="1.28515625" collapsed="false"/>
    <col min="14360" max="14360" customWidth="true" style="37" width="7.42578125" collapsed="false"/>
    <col min="14361" max="14361" customWidth="true" style="37" width="1.28515625" collapsed="false"/>
    <col min="14362" max="14362" customWidth="true" style="37" width="7.42578125" collapsed="false"/>
    <col min="14363" max="14363" customWidth="true" style="37" width="1.28515625" collapsed="false"/>
    <col min="14364" max="14364" customWidth="true" style="37" width="5.85546875" collapsed="false"/>
    <col min="14365" max="14367" style="37" width="9.140625" collapsed="false"/>
    <col min="14368" max="14368" bestFit="true" customWidth="true" style="37" width="12.0" collapsed="false"/>
    <col min="14369" max="14369" customWidth="true" style="37" width="5.85546875" collapsed="false"/>
    <col min="14370" max="14370" style="37" width="9.140625" collapsed="false"/>
    <col min="14371" max="14371" customWidth="true" style="37" width="5.85546875" collapsed="false"/>
    <col min="14372" max="14372" style="37" width="9.140625" collapsed="false"/>
    <col min="14373" max="14373" customWidth="true" style="37" width="5.85546875" collapsed="false"/>
    <col min="14374" max="14592" style="37" width="9.140625" collapsed="false"/>
    <col min="14593" max="14593" customWidth="true" style="37" width="16.0" collapsed="false"/>
    <col min="14594" max="14594" customWidth="true" style="37" width="1.28515625" collapsed="false"/>
    <col min="14595" max="14603" customWidth="true" hidden="true" style="37" width="0.0" collapsed="false"/>
    <col min="14604" max="14604" customWidth="true" style="37" width="7.42578125" collapsed="false"/>
    <col min="14605" max="14605" customWidth="true" style="37" width="1.28515625" collapsed="false"/>
    <col min="14606" max="14606" customWidth="true" style="37" width="7.42578125" collapsed="false"/>
    <col min="14607" max="14607" customWidth="true" style="37" width="1.28515625" collapsed="false"/>
    <col min="14608" max="14608" customWidth="true" style="37" width="7.42578125" collapsed="false"/>
    <col min="14609" max="14609" customWidth="true" style="37" width="1.42578125" collapsed="false"/>
    <col min="14610" max="14610" customWidth="true" style="37" width="7.42578125" collapsed="false"/>
    <col min="14611" max="14611" customWidth="true" style="37" width="1.28515625" collapsed="false"/>
    <col min="14612" max="14612" customWidth="true" style="37" width="7.42578125" collapsed="false"/>
    <col min="14613" max="14613" customWidth="true" style="37" width="1.28515625" collapsed="false"/>
    <col min="14614" max="14614" customWidth="true" style="37" width="7.42578125" collapsed="false"/>
    <col min="14615" max="14615" customWidth="true" style="37" width="1.28515625" collapsed="false"/>
    <col min="14616" max="14616" customWidth="true" style="37" width="7.42578125" collapsed="false"/>
    <col min="14617" max="14617" customWidth="true" style="37" width="1.28515625" collapsed="false"/>
    <col min="14618" max="14618" customWidth="true" style="37" width="7.42578125" collapsed="false"/>
    <col min="14619" max="14619" customWidth="true" style="37" width="1.28515625" collapsed="false"/>
    <col min="14620" max="14620" customWidth="true" style="37" width="5.85546875" collapsed="false"/>
    <col min="14621" max="14623" style="37" width="9.140625" collapsed="false"/>
    <col min="14624" max="14624" bestFit="true" customWidth="true" style="37" width="12.0" collapsed="false"/>
    <col min="14625" max="14625" customWidth="true" style="37" width="5.85546875" collapsed="false"/>
    <col min="14626" max="14626" style="37" width="9.140625" collapsed="false"/>
    <col min="14627" max="14627" customWidth="true" style="37" width="5.85546875" collapsed="false"/>
    <col min="14628" max="14628" style="37" width="9.140625" collapsed="false"/>
    <col min="14629" max="14629" customWidth="true" style="37" width="5.85546875" collapsed="false"/>
    <col min="14630" max="14848" style="37" width="9.140625" collapsed="false"/>
    <col min="14849" max="14849" customWidth="true" style="37" width="16.0" collapsed="false"/>
    <col min="14850" max="14850" customWidth="true" style="37" width="1.28515625" collapsed="false"/>
    <col min="14851" max="14859" customWidth="true" hidden="true" style="37" width="0.0" collapsed="false"/>
    <col min="14860" max="14860" customWidth="true" style="37" width="7.42578125" collapsed="false"/>
    <col min="14861" max="14861" customWidth="true" style="37" width="1.28515625" collapsed="false"/>
    <col min="14862" max="14862" customWidth="true" style="37" width="7.42578125" collapsed="false"/>
    <col min="14863" max="14863" customWidth="true" style="37" width="1.28515625" collapsed="false"/>
    <col min="14864" max="14864" customWidth="true" style="37" width="7.42578125" collapsed="false"/>
    <col min="14865" max="14865" customWidth="true" style="37" width="1.42578125" collapsed="false"/>
    <col min="14866" max="14866" customWidth="true" style="37" width="7.42578125" collapsed="false"/>
    <col min="14867" max="14867" customWidth="true" style="37" width="1.28515625" collapsed="false"/>
    <col min="14868" max="14868" customWidth="true" style="37" width="7.42578125" collapsed="false"/>
    <col min="14869" max="14869" customWidth="true" style="37" width="1.28515625" collapsed="false"/>
    <col min="14870" max="14870" customWidth="true" style="37" width="7.42578125" collapsed="false"/>
    <col min="14871" max="14871" customWidth="true" style="37" width="1.28515625" collapsed="false"/>
    <col min="14872" max="14872" customWidth="true" style="37" width="7.42578125" collapsed="false"/>
    <col min="14873" max="14873" customWidth="true" style="37" width="1.28515625" collapsed="false"/>
    <col min="14874" max="14874" customWidth="true" style="37" width="7.42578125" collapsed="false"/>
    <col min="14875" max="14875" customWidth="true" style="37" width="1.28515625" collapsed="false"/>
    <col min="14876" max="14876" customWidth="true" style="37" width="5.85546875" collapsed="false"/>
    <col min="14877" max="14879" style="37" width="9.140625" collapsed="false"/>
    <col min="14880" max="14880" bestFit="true" customWidth="true" style="37" width="12.0" collapsed="false"/>
    <col min="14881" max="14881" customWidth="true" style="37" width="5.85546875" collapsed="false"/>
    <col min="14882" max="14882" style="37" width="9.140625" collapsed="false"/>
    <col min="14883" max="14883" customWidth="true" style="37" width="5.85546875" collapsed="false"/>
    <col min="14884" max="14884" style="37" width="9.140625" collapsed="false"/>
    <col min="14885" max="14885" customWidth="true" style="37" width="5.85546875" collapsed="false"/>
    <col min="14886" max="15104" style="37" width="9.140625" collapsed="false"/>
    <col min="15105" max="15105" customWidth="true" style="37" width="16.0" collapsed="false"/>
    <col min="15106" max="15106" customWidth="true" style="37" width="1.28515625" collapsed="false"/>
    <col min="15107" max="15115" customWidth="true" hidden="true" style="37" width="0.0" collapsed="false"/>
    <col min="15116" max="15116" customWidth="true" style="37" width="7.42578125" collapsed="false"/>
    <col min="15117" max="15117" customWidth="true" style="37" width="1.28515625" collapsed="false"/>
    <col min="15118" max="15118" customWidth="true" style="37" width="7.42578125" collapsed="false"/>
    <col min="15119" max="15119" customWidth="true" style="37" width="1.28515625" collapsed="false"/>
    <col min="15120" max="15120" customWidth="true" style="37" width="7.42578125" collapsed="false"/>
    <col min="15121" max="15121" customWidth="true" style="37" width="1.42578125" collapsed="false"/>
    <col min="15122" max="15122" customWidth="true" style="37" width="7.42578125" collapsed="false"/>
    <col min="15123" max="15123" customWidth="true" style="37" width="1.28515625" collapsed="false"/>
    <col min="15124" max="15124" customWidth="true" style="37" width="7.42578125" collapsed="false"/>
    <col min="15125" max="15125" customWidth="true" style="37" width="1.28515625" collapsed="false"/>
    <col min="15126" max="15126" customWidth="true" style="37" width="7.42578125" collapsed="false"/>
    <col min="15127" max="15127" customWidth="true" style="37" width="1.28515625" collapsed="false"/>
    <col min="15128" max="15128" customWidth="true" style="37" width="7.42578125" collapsed="false"/>
    <col min="15129" max="15129" customWidth="true" style="37" width="1.28515625" collapsed="false"/>
    <col min="15130" max="15130" customWidth="true" style="37" width="7.42578125" collapsed="false"/>
    <col min="15131" max="15131" customWidth="true" style="37" width="1.28515625" collapsed="false"/>
    <col min="15132" max="15132" customWidth="true" style="37" width="5.85546875" collapsed="false"/>
    <col min="15133" max="15135" style="37" width="9.140625" collapsed="false"/>
    <col min="15136" max="15136" bestFit="true" customWidth="true" style="37" width="12.0" collapsed="false"/>
    <col min="15137" max="15137" customWidth="true" style="37" width="5.85546875" collapsed="false"/>
    <col min="15138" max="15138" style="37" width="9.140625" collapsed="false"/>
    <col min="15139" max="15139" customWidth="true" style="37" width="5.85546875" collapsed="false"/>
    <col min="15140" max="15140" style="37" width="9.140625" collapsed="false"/>
    <col min="15141" max="15141" customWidth="true" style="37" width="5.85546875" collapsed="false"/>
    <col min="15142" max="15360" style="37" width="9.140625" collapsed="false"/>
    <col min="15361" max="15361" customWidth="true" style="37" width="16.0" collapsed="false"/>
    <col min="15362" max="15362" customWidth="true" style="37" width="1.28515625" collapsed="false"/>
    <col min="15363" max="15371" customWidth="true" hidden="true" style="37" width="0.0" collapsed="false"/>
    <col min="15372" max="15372" customWidth="true" style="37" width="7.42578125" collapsed="false"/>
    <col min="15373" max="15373" customWidth="true" style="37" width="1.28515625" collapsed="false"/>
    <col min="15374" max="15374" customWidth="true" style="37" width="7.42578125" collapsed="false"/>
    <col min="15375" max="15375" customWidth="true" style="37" width="1.28515625" collapsed="false"/>
    <col min="15376" max="15376" customWidth="true" style="37" width="7.42578125" collapsed="false"/>
    <col min="15377" max="15377" customWidth="true" style="37" width="1.42578125" collapsed="false"/>
    <col min="15378" max="15378" customWidth="true" style="37" width="7.42578125" collapsed="false"/>
    <col min="15379" max="15379" customWidth="true" style="37" width="1.28515625" collapsed="false"/>
    <col min="15380" max="15380" customWidth="true" style="37" width="7.42578125" collapsed="false"/>
    <col min="15381" max="15381" customWidth="true" style="37" width="1.28515625" collapsed="false"/>
    <col min="15382" max="15382" customWidth="true" style="37" width="7.42578125" collapsed="false"/>
    <col min="15383" max="15383" customWidth="true" style="37" width="1.28515625" collapsed="false"/>
    <col min="15384" max="15384" customWidth="true" style="37" width="7.42578125" collapsed="false"/>
    <col min="15385" max="15385" customWidth="true" style="37" width="1.28515625" collapsed="false"/>
    <col min="15386" max="15386" customWidth="true" style="37" width="7.42578125" collapsed="false"/>
    <col min="15387" max="15387" customWidth="true" style="37" width="1.28515625" collapsed="false"/>
    <col min="15388" max="15388" customWidth="true" style="37" width="5.85546875" collapsed="false"/>
    <col min="15389" max="15391" style="37" width="9.140625" collapsed="false"/>
    <col min="15392" max="15392" bestFit="true" customWidth="true" style="37" width="12.0" collapsed="false"/>
    <col min="15393" max="15393" customWidth="true" style="37" width="5.85546875" collapsed="false"/>
    <col min="15394" max="15394" style="37" width="9.140625" collapsed="false"/>
    <col min="15395" max="15395" customWidth="true" style="37" width="5.85546875" collapsed="false"/>
    <col min="15396" max="15396" style="37" width="9.140625" collapsed="false"/>
    <col min="15397" max="15397" customWidth="true" style="37" width="5.85546875" collapsed="false"/>
    <col min="15398" max="15616" style="37" width="9.140625" collapsed="false"/>
    <col min="15617" max="15617" customWidth="true" style="37" width="16.0" collapsed="false"/>
    <col min="15618" max="15618" customWidth="true" style="37" width="1.28515625" collapsed="false"/>
    <col min="15619" max="15627" customWidth="true" hidden="true" style="37" width="0.0" collapsed="false"/>
    <col min="15628" max="15628" customWidth="true" style="37" width="7.42578125" collapsed="false"/>
    <col min="15629" max="15629" customWidth="true" style="37" width="1.28515625" collapsed="false"/>
    <col min="15630" max="15630" customWidth="true" style="37" width="7.42578125" collapsed="false"/>
    <col min="15631" max="15631" customWidth="true" style="37" width="1.28515625" collapsed="false"/>
    <col min="15632" max="15632" customWidth="true" style="37" width="7.42578125" collapsed="false"/>
    <col min="15633" max="15633" customWidth="true" style="37" width="1.42578125" collapsed="false"/>
    <col min="15634" max="15634" customWidth="true" style="37" width="7.42578125" collapsed="false"/>
    <col min="15635" max="15635" customWidth="true" style="37" width="1.28515625" collapsed="false"/>
    <col min="15636" max="15636" customWidth="true" style="37" width="7.42578125" collapsed="false"/>
    <col min="15637" max="15637" customWidth="true" style="37" width="1.28515625" collapsed="false"/>
    <col min="15638" max="15638" customWidth="true" style="37" width="7.42578125" collapsed="false"/>
    <col min="15639" max="15639" customWidth="true" style="37" width="1.28515625" collapsed="false"/>
    <col min="15640" max="15640" customWidth="true" style="37" width="7.42578125" collapsed="false"/>
    <col min="15641" max="15641" customWidth="true" style="37" width="1.28515625" collapsed="false"/>
    <col min="15642" max="15642" customWidth="true" style="37" width="7.42578125" collapsed="false"/>
    <col min="15643" max="15643" customWidth="true" style="37" width="1.28515625" collapsed="false"/>
    <col min="15644" max="15644" customWidth="true" style="37" width="5.85546875" collapsed="false"/>
    <col min="15645" max="15647" style="37" width="9.140625" collapsed="false"/>
    <col min="15648" max="15648" bestFit="true" customWidth="true" style="37" width="12.0" collapsed="false"/>
    <col min="15649" max="15649" customWidth="true" style="37" width="5.85546875" collapsed="false"/>
    <col min="15650" max="15650" style="37" width="9.140625" collapsed="false"/>
    <col min="15651" max="15651" customWidth="true" style="37" width="5.85546875" collapsed="false"/>
    <col min="15652" max="15652" style="37" width="9.140625" collapsed="false"/>
    <col min="15653" max="15653" customWidth="true" style="37" width="5.85546875" collapsed="false"/>
    <col min="15654" max="15872" style="37" width="9.140625" collapsed="false"/>
    <col min="15873" max="15873" customWidth="true" style="37" width="16.0" collapsed="false"/>
    <col min="15874" max="15874" customWidth="true" style="37" width="1.28515625" collapsed="false"/>
    <col min="15875" max="15883" customWidth="true" hidden="true" style="37" width="0.0" collapsed="false"/>
    <col min="15884" max="15884" customWidth="true" style="37" width="7.42578125" collapsed="false"/>
    <col min="15885" max="15885" customWidth="true" style="37" width="1.28515625" collapsed="false"/>
    <col min="15886" max="15886" customWidth="true" style="37" width="7.42578125" collapsed="false"/>
    <col min="15887" max="15887" customWidth="true" style="37" width="1.28515625" collapsed="false"/>
    <col min="15888" max="15888" customWidth="true" style="37" width="7.42578125" collapsed="false"/>
    <col min="15889" max="15889" customWidth="true" style="37" width="1.42578125" collapsed="false"/>
    <col min="15890" max="15890" customWidth="true" style="37" width="7.42578125" collapsed="false"/>
    <col min="15891" max="15891" customWidth="true" style="37" width="1.28515625" collapsed="false"/>
    <col min="15892" max="15892" customWidth="true" style="37" width="7.42578125" collapsed="false"/>
    <col min="15893" max="15893" customWidth="true" style="37" width="1.28515625" collapsed="false"/>
    <col min="15894" max="15894" customWidth="true" style="37" width="7.42578125" collapsed="false"/>
    <col min="15895" max="15895" customWidth="true" style="37" width="1.28515625" collapsed="false"/>
    <col min="15896" max="15896" customWidth="true" style="37" width="7.42578125" collapsed="false"/>
    <col min="15897" max="15897" customWidth="true" style="37" width="1.28515625" collapsed="false"/>
    <col min="15898" max="15898" customWidth="true" style="37" width="7.42578125" collapsed="false"/>
    <col min="15899" max="15899" customWidth="true" style="37" width="1.28515625" collapsed="false"/>
    <col min="15900" max="15900" customWidth="true" style="37" width="5.85546875" collapsed="false"/>
    <col min="15901" max="15903" style="37" width="9.140625" collapsed="false"/>
    <col min="15904" max="15904" bestFit="true" customWidth="true" style="37" width="12.0" collapsed="false"/>
    <col min="15905" max="15905" customWidth="true" style="37" width="5.85546875" collapsed="false"/>
    <col min="15906" max="15906" style="37" width="9.140625" collapsed="false"/>
    <col min="15907" max="15907" customWidth="true" style="37" width="5.85546875" collapsed="false"/>
    <col min="15908" max="15908" style="37" width="9.140625" collapsed="false"/>
    <col min="15909" max="15909" customWidth="true" style="37" width="5.85546875" collapsed="false"/>
    <col min="15910" max="16128" style="37" width="9.140625" collapsed="false"/>
    <col min="16129" max="16129" customWidth="true" style="37" width="16.0" collapsed="false"/>
    <col min="16130" max="16130" customWidth="true" style="37" width="1.28515625" collapsed="false"/>
    <col min="16131" max="16139" customWidth="true" hidden="true" style="37" width="0.0" collapsed="false"/>
    <col min="16140" max="16140" customWidth="true" style="37" width="7.42578125" collapsed="false"/>
    <col min="16141" max="16141" customWidth="true" style="37" width="1.28515625" collapsed="false"/>
    <col min="16142" max="16142" customWidth="true" style="37" width="7.42578125" collapsed="false"/>
    <col min="16143" max="16143" customWidth="true" style="37" width="1.28515625" collapsed="false"/>
    <col min="16144" max="16144" customWidth="true" style="37" width="7.42578125" collapsed="false"/>
    <col min="16145" max="16145" customWidth="true" style="37" width="1.42578125" collapsed="false"/>
    <col min="16146" max="16146" customWidth="true" style="37" width="7.42578125" collapsed="false"/>
    <col min="16147" max="16147" customWidth="true" style="37" width="1.28515625" collapsed="false"/>
    <col min="16148" max="16148" customWidth="true" style="37" width="7.42578125" collapsed="false"/>
    <col min="16149" max="16149" customWidth="true" style="37" width="1.28515625" collapsed="false"/>
    <col min="16150" max="16150" customWidth="true" style="37" width="7.42578125" collapsed="false"/>
    <col min="16151" max="16151" customWidth="true" style="37" width="1.28515625" collapsed="false"/>
    <col min="16152" max="16152" customWidth="true" style="37" width="7.42578125" collapsed="false"/>
    <col min="16153" max="16153" customWidth="true" style="37" width="1.28515625" collapsed="false"/>
    <col min="16154" max="16154" customWidth="true" style="37" width="7.42578125" collapsed="false"/>
    <col min="16155" max="16155" customWidth="true" style="37" width="1.28515625" collapsed="false"/>
    <col min="16156" max="16156" customWidth="true" style="37" width="5.85546875" collapsed="false"/>
    <col min="16157" max="16159" style="37" width="9.140625" collapsed="false"/>
    <col min="16160" max="16160" bestFit="true" customWidth="true" style="37" width="12.0" collapsed="false"/>
    <col min="16161" max="16161" customWidth="true" style="37" width="5.85546875" collapsed="false"/>
    <col min="16162" max="16162" style="37" width="9.140625" collapsed="false"/>
    <col min="16163" max="16163" customWidth="true" style="37" width="5.85546875" collapsed="false"/>
    <col min="16164" max="16164" style="37" width="9.140625" collapsed="false"/>
    <col min="16165" max="16165" customWidth="true" style="37" width="5.85546875" collapsed="false"/>
    <col min="16166" max="16384" style="37" width="9.140625" collapsed="false"/>
  </cols>
  <sheetData>
    <row customHeight="1" ht="15.95" r="1" spans="1:37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customHeight="1" ht="15.95" r="2" spans="1:37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customHeight="1" ht="3.6" r="3" spans="1:37">
      <c r="A3" s="38"/>
      <c r="B3" s="39"/>
      <c r="C3" s="39"/>
      <c r="D3" s="39"/>
      <c r="E3" s="39"/>
      <c r="F3" s="39"/>
      <c r="G3" s="39"/>
      <c r="H3" s="39"/>
      <c r="I3" s="39"/>
    </row>
    <row customFormat="1" customHeight="1" ht="24" r="4" s="46" spans="1:37">
      <c r="A4" s="40" t="s">
        <v>52</v>
      </c>
      <c r="B4" s="41"/>
      <c r="C4" s="40">
        <v>2001</v>
      </c>
      <c r="D4" s="40">
        <v>2002</v>
      </c>
      <c r="E4" s="40">
        <v>2004</v>
      </c>
      <c r="F4" s="40">
        <v>2005</v>
      </c>
      <c r="G4" s="41"/>
      <c r="H4" s="40">
        <v>2006</v>
      </c>
      <c r="I4" s="41"/>
      <c r="J4" s="40">
        <v>2007</v>
      </c>
      <c r="K4" s="41"/>
      <c r="L4" s="42">
        <v>2008</v>
      </c>
      <c r="M4" s="43"/>
      <c r="N4" s="42">
        <v>2009</v>
      </c>
      <c r="O4" s="43"/>
      <c r="P4" s="42">
        <v>2010</v>
      </c>
      <c r="Q4" s="43"/>
      <c r="R4" s="42">
        <v>2011</v>
      </c>
      <c r="S4" s="43"/>
      <c r="T4" s="42">
        <v>2012</v>
      </c>
      <c r="U4" s="43"/>
      <c r="V4" s="42">
        <v>2013</v>
      </c>
      <c r="W4" s="43"/>
      <c r="X4" s="42">
        <v>2014</v>
      </c>
      <c r="Y4" s="43"/>
      <c r="Z4" s="42">
        <v>2015</v>
      </c>
      <c r="AA4" s="44"/>
      <c r="AB4" s="45" t="s">
        <v>66</v>
      </c>
      <c r="AG4" s="47">
        <v>2012</v>
      </c>
      <c r="AI4" s="47">
        <v>2013</v>
      </c>
      <c r="AJ4" s="48"/>
      <c r="AK4" s="47">
        <v>2014</v>
      </c>
    </row>
    <row customHeight="1" ht="11.65" r="5" spans="1:37">
      <c r="A5" s="49" t="s">
        <v>1</v>
      </c>
      <c r="B5" s="50"/>
      <c r="C5" s="50">
        <v>35160</v>
      </c>
      <c r="D5" s="50">
        <v>36771</v>
      </c>
      <c r="E5" s="50">
        <v>38111</v>
      </c>
      <c r="F5" s="50">
        <v>38180</v>
      </c>
      <c r="G5" s="51"/>
      <c r="H5" s="50">
        <v>38473</v>
      </c>
      <c r="I5" s="51"/>
      <c r="J5" s="50">
        <v>40232</v>
      </c>
      <c r="K5" s="51"/>
      <c r="L5" s="52">
        <v>42586</v>
      </c>
      <c r="M5" s="53"/>
      <c r="N5" s="52">
        <v>40547</v>
      </c>
      <c r="O5" s="52"/>
      <c r="P5" s="52">
        <v>40538</v>
      </c>
      <c r="Q5" s="53"/>
      <c r="R5" s="52">
        <v>41427</v>
      </c>
      <c r="S5" s="53"/>
      <c r="T5" s="52">
        <v>41610</v>
      </c>
      <c r="U5" s="53"/>
      <c r="V5" s="52">
        <v>42882</v>
      </c>
      <c r="W5" s="52"/>
      <c r="X5" s="52">
        <v>42917</v>
      </c>
      <c r="Y5" s="52"/>
      <c r="Z5" s="52">
        <v>44833</v>
      </c>
      <c r="AA5" s="52"/>
      <c r="AB5" s="54">
        <v>48</v>
      </c>
      <c r="AF5" s="55" t="s">
        <v>1</v>
      </c>
      <c r="AG5" s="56">
        <f>RANK(T5,T$5:T$55,0)</f>
        <v>48</v>
      </c>
      <c r="AI5" s="56">
        <f ref="AI5:AI20" si="0" t="shared">RANK(V5,V$5:V$55,0)</f>
        <v>48</v>
      </c>
      <c r="AK5" s="56">
        <f>RANK(Z5,Z$5:Z$55,0)</f>
        <v>48</v>
      </c>
    </row>
    <row customHeight="1" ht="11.65" r="6" spans="1:37">
      <c r="A6" s="49" t="s">
        <v>2</v>
      </c>
      <c r="B6" s="51"/>
      <c r="C6" s="51">
        <v>57363</v>
      </c>
      <c r="D6" s="51">
        <v>55412</v>
      </c>
      <c r="E6" s="51">
        <v>54627</v>
      </c>
      <c r="F6" s="51">
        <v>55935</v>
      </c>
      <c r="G6" s="51"/>
      <c r="H6" s="51">
        <v>57639</v>
      </c>
      <c r="I6" s="51"/>
      <c r="J6" s="51">
        <v>60124</v>
      </c>
      <c r="K6" s="51"/>
      <c r="L6" s="53">
        <v>67332</v>
      </c>
      <c r="M6" s="53"/>
      <c r="N6" s="53">
        <v>66712</v>
      </c>
      <c r="O6" s="53"/>
      <c r="P6" s="53">
        <v>63456</v>
      </c>
      <c r="Q6" s="53"/>
      <c r="R6" s="53">
        <v>65699</v>
      </c>
      <c r="S6" s="53"/>
      <c r="T6" s="53">
        <v>66503</v>
      </c>
      <c r="U6" s="53"/>
      <c r="V6" s="53">
        <v>70058</v>
      </c>
      <c r="W6" s="53"/>
      <c r="X6" s="53">
        <v>70898</v>
      </c>
      <c r="Y6" s="53"/>
      <c r="Z6" s="53">
        <v>73391</v>
      </c>
      <c r="AA6" s="53"/>
      <c r="AB6" s="54">
        <v>2</v>
      </c>
      <c r="AF6" s="55" t="s">
        <v>2</v>
      </c>
      <c r="AG6" s="56">
        <f ref="AG6:AG55" si="1" t="shared">RANK(T6,T$5:T$55,0)</f>
        <v>4</v>
      </c>
      <c r="AI6" s="56">
        <f si="0" t="shared"/>
        <v>3</v>
      </c>
      <c r="AK6" s="56">
        <f ref="AK6:AK19" si="2" t="shared">RANK(Z6,Z$5:Z$55,0)</f>
        <v>2</v>
      </c>
    </row>
    <row customHeight="1" ht="11.65" r="7" spans="1:37">
      <c r="A7" s="57" t="s">
        <v>3</v>
      </c>
      <c r="B7" s="51"/>
      <c r="C7" s="51">
        <v>42704</v>
      </c>
      <c r="D7" s="51">
        <v>41554</v>
      </c>
      <c r="E7" s="51">
        <v>42590</v>
      </c>
      <c r="F7" s="51">
        <v>44748</v>
      </c>
      <c r="G7" s="51"/>
      <c r="H7" s="51">
        <v>46729</v>
      </c>
      <c r="I7" s="51"/>
      <c r="J7" s="51">
        <v>47750</v>
      </c>
      <c r="K7" s="51"/>
      <c r="L7" s="58">
        <v>51009</v>
      </c>
      <c r="M7" s="58"/>
      <c r="N7" s="58">
        <v>48711</v>
      </c>
      <c r="O7" s="58"/>
      <c r="P7" s="58">
        <v>46787</v>
      </c>
      <c r="Q7" s="58"/>
      <c r="R7" s="58">
        <v>46710</v>
      </c>
      <c r="S7" s="58"/>
      <c r="T7" s="58">
        <v>47796</v>
      </c>
      <c r="U7" s="58"/>
      <c r="V7" s="58">
        <v>48504</v>
      </c>
      <c r="W7" s="58"/>
      <c r="X7" s="58">
        <v>50036</v>
      </c>
      <c r="Y7" s="58"/>
      <c r="Z7" s="58">
        <v>51473</v>
      </c>
      <c r="AA7" s="58"/>
      <c r="AB7" s="59">
        <v>31</v>
      </c>
      <c r="AF7" s="55" t="s">
        <v>3</v>
      </c>
      <c r="AG7" s="56">
        <f si="1" t="shared"/>
        <v>31</v>
      </c>
      <c r="AI7" s="56">
        <f si="0" t="shared"/>
        <v>31</v>
      </c>
      <c r="AK7" s="56">
        <f si="2" t="shared"/>
        <v>31</v>
      </c>
    </row>
    <row customHeight="1" ht="11.65" r="8" spans="1:37">
      <c r="A8" s="60" t="s">
        <v>4</v>
      </c>
      <c r="B8" s="61"/>
      <c r="C8" s="61">
        <v>33339</v>
      </c>
      <c r="D8" s="61">
        <v>32423</v>
      </c>
      <c r="E8" s="61">
        <v>33948</v>
      </c>
      <c r="F8" s="61">
        <v>35591</v>
      </c>
      <c r="G8" s="61"/>
      <c r="H8" s="61">
        <v>37420</v>
      </c>
      <c r="I8" s="61"/>
      <c r="J8" s="61">
        <v>39279</v>
      </c>
      <c r="K8" s="61"/>
      <c r="L8" s="53">
        <v>38820</v>
      </c>
      <c r="M8" s="53"/>
      <c r="N8" s="53">
        <v>37888</v>
      </c>
      <c r="O8" s="53"/>
      <c r="P8" s="53">
        <v>38413</v>
      </c>
      <c r="Q8" s="53"/>
      <c r="R8" s="53">
        <v>38889</v>
      </c>
      <c r="S8" s="53"/>
      <c r="T8" s="53">
        <v>40151</v>
      </c>
      <c r="U8" s="53"/>
      <c r="V8" s="53">
        <v>40605</v>
      </c>
      <c r="W8" s="53"/>
      <c r="X8" s="53">
        <v>41335</v>
      </c>
      <c r="Y8" s="53"/>
      <c r="Z8" s="53">
        <v>42046</v>
      </c>
      <c r="AA8" s="53"/>
      <c r="AB8" s="54">
        <v>49</v>
      </c>
      <c r="AF8" s="55" t="s">
        <v>4</v>
      </c>
      <c r="AG8" s="56">
        <f si="1" t="shared"/>
        <v>50</v>
      </c>
      <c r="AI8" s="56">
        <f si="0" t="shared"/>
        <v>50</v>
      </c>
      <c r="AK8" s="56">
        <f si="2" t="shared"/>
        <v>49</v>
      </c>
    </row>
    <row customHeight="1" ht="11.65" r="9" spans="1:37">
      <c r="A9" s="49" t="s">
        <v>5</v>
      </c>
      <c r="B9" s="51"/>
      <c r="C9" s="51">
        <v>47262</v>
      </c>
      <c r="D9" s="51">
        <v>48113</v>
      </c>
      <c r="E9" s="51">
        <v>49894</v>
      </c>
      <c r="F9" s="51">
        <v>51647</v>
      </c>
      <c r="G9" s="51"/>
      <c r="H9" s="51">
        <v>53770</v>
      </c>
      <c r="I9" s="51"/>
      <c r="J9" s="51">
        <v>55864</v>
      </c>
      <c r="K9" s="51"/>
      <c r="L9" s="53">
        <v>61017</v>
      </c>
      <c r="M9" s="53"/>
      <c r="N9" s="53">
        <v>58925</v>
      </c>
      <c r="O9" s="53"/>
      <c r="P9" s="53">
        <v>57664</v>
      </c>
      <c r="Q9" s="53"/>
      <c r="R9" s="53">
        <v>57275</v>
      </c>
      <c r="S9" s="53"/>
      <c r="T9" s="53">
        <v>58322</v>
      </c>
      <c r="U9" s="53"/>
      <c r="V9" s="53">
        <v>60185</v>
      </c>
      <c r="W9" s="53"/>
      <c r="X9" s="53">
        <v>61927</v>
      </c>
      <c r="Y9" s="53"/>
      <c r="Z9" s="53">
        <v>64483</v>
      </c>
      <c r="AA9" s="53"/>
      <c r="AB9" s="54">
        <v>10</v>
      </c>
      <c r="AF9" s="55" t="s">
        <v>5</v>
      </c>
      <c r="AG9" s="56">
        <f si="1" t="shared"/>
        <v>12</v>
      </c>
      <c r="AI9" s="56">
        <f si="0" t="shared"/>
        <v>11</v>
      </c>
      <c r="AK9" s="56">
        <f si="2" t="shared"/>
        <v>10</v>
      </c>
    </row>
    <row customHeight="1" ht="11.65" r="10" spans="1:37">
      <c r="A10" s="57" t="s">
        <v>6</v>
      </c>
      <c r="B10" s="51"/>
      <c r="C10" s="51">
        <v>49397</v>
      </c>
      <c r="D10" s="51">
        <v>49617</v>
      </c>
      <c r="E10" s="51">
        <v>51022</v>
      </c>
      <c r="F10" s="51">
        <v>52011</v>
      </c>
      <c r="G10" s="51"/>
      <c r="H10" s="51">
        <v>54039</v>
      </c>
      <c r="I10" s="51"/>
      <c r="J10" s="51">
        <v>57333</v>
      </c>
      <c r="K10" s="51"/>
      <c r="L10" s="58">
        <v>57184</v>
      </c>
      <c r="M10" s="58"/>
      <c r="N10" s="58">
        <v>55735</v>
      </c>
      <c r="O10" s="58"/>
      <c r="P10" s="58">
        <v>54411</v>
      </c>
      <c r="Q10" s="58"/>
      <c r="R10" s="58">
        <v>55530</v>
      </c>
      <c r="S10" s="58"/>
      <c r="T10" s="58">
        <v>56880</v>
      </c>
      <c r="U10" s="58"/>
      <c r="V10" s="58">
        <v>58942</v>
      </c>
      <c r="W10" s="58"/>
      <c r="X10" s="58">
        <v>61324</v>
      </c>
      <c r="Y10" s="58"/>
      <c r="Z10" s="58">
        <v>63945</v>
      </c>
      <c r="AA10" s="58"/>
      <c r="AB10" s="59">
        <v>12</v>
      </c>
      <c r="AF10" s="55" t="s">
        <v>6</v>
      </c>
      <c r="AG10" s="56">
        <f si="1" t="shared"/>
        <v>15</v>
      </c>
      <c r="AI10" s="56">
        <f si="0" t="shared"/>
        <v>13</v>
      </c>
      <c r="AK10" s="56">
        <f si="2" t="shared"/>
        <v>12</v>
      </c>
    </row>
    <row customHeight="1" ht="11.65" r="11" spans="1:37">
      <c r="A11" s="60" t="s">
        <v>7</v>
      </c>
      <c r="B11" s="61"/>
      <c r="C11" s="61">
        <v>53347</v>
      </c>
      <c r="D11" s="61">
        <v>53325</v>
      </c>
      <c r="E11" s="61">
        <v>55970</v>
      </c>
      <c r="F11" s="61">
        <v>57369</v>
      </c>
      <c r="G11" s="61"/>
      <c r="H11" s="61">
        <v>59972</v>
      </c>
      <c r="I11" s="61"/>
      <c r="J11" s="61">
        <v>62893</v>
      </c>
      <c r="K11" s="61"/>
      <c r="L11" s="53">
        <v>68294</v>
      </c>
      <c r="M11" s="53"/>
      <c r="N11" s="53">
        <v>66906</v>
      </c>
      <c r="O11" s="53"/>
      <c r="P11" s="53">
        <v>64321</v>
      </c>
      <c r="Q11" s="53"/>
      <c r="R11" s="53">
        <v>65822</v>
      </c>
      <c r="S11" s="53"/>
      <c r="T11" s="53">
        <v>67275</v>
      </c>
      <c r="U11" s="53"/>
      <c r="V11" s="53">
        <v>67262</v>
      </c>
      <c r="W11" s="53"/>
      <c r="X11" s="53">
        <v>70007</v>
      </c>
      <c r="Y11" s="53"/>
      <c r="Z11" s="53">
        <v>71333</v>
      </c>
      <c r="AA11" s="53"/>
      <c r="AB11" s="54">
        <v>6</v>
      </c>
      <c r="AF11" s="55" t="s">
        <v>7</v>
      </c>
      <c r="AG11" s="56">
        <f si="1" t="shared"/>
        <v>3</v>
      </c>
      <c r="AI11" s="56">
        <f si="0" t="shared"/>
        <v>5</v>
      </c>
      <c r="AK11" s="56">
        <f si="2" t="shared"/>
        <v>6</v>
      </c>
    </row>
    <row customHeight="1" ht="11.65" r="12" spans="1:37">
      <c r="A12" s="49" t="s">
        <v>51</v>
      </c>
      <c r="B12" s="51"/>
      <c r="C12" s="51">
        <v>41169</v>
      </c>
      <c r="D12" s="51">
        <v>41313</v>
      </c>
      <c r="E12" s="51">
        <v>43003</v>
      </c>
      <c r="F12" s="62" t="s">
        <v>53</v>
      </c>
      <c r="G12" s="62"/>
      <c r="H12" s="62" t="s">
        <v>53</v>
      </c>
      <c r="I12" s="51"/>
      <c r="J12" s="62" t="s">
        <v>53</v>
      </c>
      <c r="K12" s="62"/>
      <c r="L12" s="63">
        <v>58380</v>
      </c>
      <c r="M12" s="63"/>
      <c r="N12" s="63">
        <v>56985</v>
      </c>
      <c r="O12" s="63"/>
      <c r="P12" s="53">
        <v>56172</v>
      </c>
      <c r="Q12" s="63"/>
      <c r="R12" s="53">
        <v>58159</v>
      </c>
      <c r="S12" s="63"/>
      <c r="T12" s="53">
        <v>58326</v>
      </c>
      <c r="U12" s="53"/>
      <c r="V12" s="53">
        <v>58244</v>
      </c>
      <c r="W12" s="53"/>
      <c r="X12" s="53">
        <v>59853</v>
      </c>
      <c r="Y12" s="53"/>
      <c r="Z12" s="53">
        <v>61327</v>
      </c>
      <c r="AA12" s="53"/>
      <c r="AB12" s="54">
        <v>16</v>
      </c>
      <c r="AF12" s="55" t="s">
        <v>67</v>
      </c>
      <c r="AG12" s="56">
        <f si="1" t="shared"/>
        <v>11</v>
      </c>
      <c r="AI12" s="56">
        <f si="0" t="shared"/>
        <v>16</v>
      </c>
      <c r="AK12" s="56">
        <f si="2" t="shared"/>
        <v>16</v>
      </c>
    </row>
    <row customHeight="1" ht="11.65" r="13" spans="1:37">
      <c r="A13" s="57" t="s">
        <v>8</v>
      </c>
      <c r="B13" s="51"/>
      <c r="C13" s="51">
        <v>49602</v>
      </c>
      <c r="D13" s="51">
        <v>50878</v>
      </c>
      <c r="E13" s="51">
        <v>50152</v>
      </c>
      <c r="F13" s="51">
        <v>50970</v>
      </c>
      <c r="G13" s="51"/>
      <c r="H13" s="51">
        <v>52214</v>
      </c>
      <c r="I13" s="51"/>
      <c r="J13" s="51">
        <v>54310</v>
      </c>
      <c r="K13" s="51"/>
      <c r="L13" s="58">
        <v>58553</v>
      </c>
      <c r="M13" s="58"/>
      <c r="N13" s="58">
        <v>58906</v>
      </c>
      <c r="O13" s="58"/>
      <c r="P13" s="58">
        <v>60729</v>
      </c>
      <c r="Q13" s="58"/>
      <c r="R13" s="58">
        <v>62087</v>
      </c>
      <c r="S13" s="58"/>
      <c r="T13" s="58">
        <v>65231</v>
      </c>
      <c r="U13" s="58"/>
      <c r="V13" s="58">
        <v>66326</v>
      </c>
      <c r="W13" s="58"/>
      <c r="X13" s="58">
        <v>69992</v>
      </c>
      <c r="Y13" s="58"/>
      <c r="Z13" s="58">
        <v>73115</v>
      </c>
      <c r="AA13" s="58"/>
      <c r="AB13" s="59">
        <v>3</v>
      </c>
      <c r="AF13" s="55" t="s">
        <v>8</v>
      </c>
      <c r="AG13" s="56">
        <f si="1" t="shared"/>
        <v>7</v>
      </c>
      <c r="AI13" s="56">
        <f si="0" t="shared"/>
        <v>7</v>
      </c>
      <c r="AK13" s="56">
        <f si="2" t="shared"/>
        <v>3</v>
      </c>
    </row>
    <row customHeight="1" ht="11.65" r="14" spans="1:37">
      <c r="A14" s="60" t="s">
        <v>9</v>
      </c>
      <c r="B14" s="61"/>
      <c r="C14" s="61">
        <v>36421</v>
      </c>
      <c r="D14" s="61">
        <v>38533</v>
      </c>
      <c r="E14" s="61">
        <v>40171</v>
      </c>
      <c r="F14" s="61">
        <v>42079</v>
      </c>
      <c r="G14" s="61"/>
      <c r="H14" s="61">
        <v>44448</v>
      </c>
      <c r="I14" s="61"/>
      <c r="J14" s="61">
        <v>46142</v>
      </c>
      <c r="K14" s="61"/>
      <c r="L14" s="53">
        <v>47802</v>
      </c>
      <c r="M14" s="53"/>
      <c r="N14" s="53">
        <v>44755</v>
      </c>
      <c r="O14" s="53"/>
      <c r="P14" s="53">
        <v>44390</v>
      </c>
      <c r="Q14" s="53"/>
      <c r="R14" s="53">
        <v>44250</v>
      </c>
      <c r="S14" s="53"/>
      <c r="T14" s="53">
        <v>45006</v>
      </c>
      <c r="U14" s="53"/>
      <c r="V14" s="53">
        <v>46021</v>
      </c>
      <c r="W14" s="53"/>
      <c r="X14" s="53">
        <v>47439</v>
      </c>
      <c r="Y14" s="53"/>
      <c r="Z14" s="53">
        <v>49416</v>
      </c>
      <c r="AA14" s="53"/>
      <c r="AB14" s="54">
        <v>39</v>
      </c>
      <c r="AF14" s="55" t="s">
        <v>9</v>
      </c>
      <c r="AG14" s="56">
        <f si="1" t="shared"/>
        <v>41</v>
      </c>
      <c r="AI14" s="56">
        <f si="0" t="shared"/>
        <v>40</v>
      </c>
      <c r="AK14" s="56">
        <f si="2" t="shared"/>
        <v>39</v>
      </c>
    </row>
    <row customHeight="1" ht="11.65" r="15" spans="1:37">
      <c r="A15" s="49" t="s">
        <v>10</v>
      </c>
      <c r="B15" s="51"/>
      <c r="C15" s="51">
        <v>42576</v>
      </c>
      <c r="D15" s="51">
        <v>43316</v>
      </c>
      <c r="E15" s="51">
        <v>43217</v>
      </c>
      <c r="F15" s="51">
        <v>44439</v>
      </c>
      <c r="G15" s="51"/>
      <c r="H15" s="51">
        <v>46841</v>
      </c>
      <c r="I15" s="51"/>
      <c r="J15" s="62">
        <v>49387</v>
      </c>
      <c r="K15" s="62"/>
      <c r="L15" s="53">
        <v>50834</v>
      </c>
      <c r="M15" s="63"/>
      <c r="N15" s="53">
        <v>47469</v>
      </c>
      <c r="O15" s="63"/>
      <c r="P15" s="53">
        <v>46252</v>
      </c>
      <c r="Q15" s="53"/>
      <c r="R15" s="53">
        <v>45886</v>
      </c>
      <c r="S15" s="53"/>
      <c r="T15" s="53">
        <v>47125</v>
      </c>
      <c r="U15" s="53"/>
      <c r="V15" s="53">
        <v>47765</v>
      </c>
      <c r="W15" s="53"/>
      <c r="X15" s="53">
        <v>49240</v>
      </c>
      <c r="Y15" s="53"/>
      <c r="Z15" s="53">
        <v>51225</v>
      </c>
      <c r="AA15" s="53"/>
      <c r="AB15" s="54">
        <v>33</v>
      </c>
      <c r="AF15" s="55" t="s">
        <v>10</v>
      </c>
      <c r="AG15" s="56">
        <f si="1" t="shared"/>
        <v>32</v>
      </c>
      <c r="AI15" s="56">
        <f si="0" t="shared"/>
        <v>34</v>
      </c>
      <c r="AK15" s="56">
        <f si="2" t="shared"/>
        <v>33</v>
      </c>
    </row>
    <row customHeight="1" ht="11.65" r="16" spans="1:37">
      <c r="A16" s="57" t="s">
        <v>11</v>
      </c>
      <c r="B16" s="51"/>
      <c r="C16" s="51">
        <v>47439</v>
      </c>
      <c r="D16" s="51">
        <v>49775</v>
      </c>
      <c r="E16" s="51">
        <v>53123</v>
      </c>
      <c r="F16" s="51">
        <v>57572</v>
      </c>
      <c r="G16" s="51"/>
      <c r="H16" s="51">
        <v>60681</v>
      </c>
      <c r="I16" s="51"/>
      <c r="J16" s="51">
        <v>63164</v>
      </c>
      <c r="K16" s="51"/>
      <c r="L16" s="58">
        <v>66701</v>
      </c>
      <c r="M16" s="58"/>
      <c r="N16" s="58">
        <v>63741</v>
      </c>
      <c r="O16" s="58"/>
      <c r="P16" s="58">
        <v>62774</v>
      </c>
      <c r="Q16" s="58"/>
      <c r="R16" s="58">
        <v>62071</v>
      </c>
      <c r="S16" s="58"/>
      <c r="T16" s="58">
        <v>66086</v>
      </c>
      <c r="U16" s="58"/>
      <c r="V16" s="58">
        <v>67798</v>
      </c>
      <c r="W16" s="58"/>
      <c r="X16" s="58">
        <v>69549</v>
      </c>
      <c r="Y16" s="58"/>
      <c r="Z16" s="58">
        <v>73097</v>
      </c>
      <c r="AA16" s="58"/>
      <c r="AB16" s="59">
        <v>4</v>
      </c>
      <c r="AF16" s="55" t="s">
        <v>11</v>
      </c>
      <c r="AG16" s="56">
        <f si="1" t="shared"/>
        <v>5</v>
      </c>
      <c r="AI16" s="56">
        <f si="0" t="shared"/>
        <v>4</v>
      </c>
      <c r="AK16" s="56">
        <f si="2" t="shared"/>
        <v>4</v>
      </c>
    </row>
    <row customHeight="1" ht="11.65" r="17" spans="1:37">
      <c r="A17" s="60" t="s">
        <v>12</v>
      </c>
      <c r="B17" s="61"/>
      <c r="C17" s="61">
        <v>38241</v>
      </c>
      <c r="D17" s="61">
        <v>38613</v>
      </c>
      <c r="E17" s="61">
        <v>42519</v>
      </c>
      <c r="F17" s="61">
        <v>44994</v>
      </c>
      <c r="G17" s="61"/>
      <c r="H17" s="61">
        <v>46395</v>
      </c>
      <c r="I17" s="61"/>
      <c r="J17" s="61">
        <v>47876</v>
      </c>
      <c r="K17" s="61"/>
      <c r="L17" s="53">
        <v>47561</v>
      </c>
      <c r="M17" s="53"/>
      <c r="N17" s="53">
        <v>44644</v>
      </c>
      <c r="O17" s="53"/>
      <c r="P17" s="53">
        <v>43259</v>
      </c>
      <c r="Q17" s="53"/>
      <c r="R17" s="53">
        <v>43345</v>
      </c>
      <c r="S17" s="53"/>
      <c r="T17" s="53">
        <v>45296</v>
      </c>
      <c r="U17" s="53"/>
      <c r="V17" s="53">
        <v>46621</v>
      </c>
      <c r="W17" s="53"/>
      <c r="X17" s="53">
        <v>47572</v>
      </c>
      <c r="Y17" s="53"/>
      <c r="Z17" s="53">
        <v>48311</v>
      </c>
      <c r="AA17" s="53"/>
      <c r="AB17" s="54">
        <v>41</v>
      </c>
      <c r="AF17" s="55" t="s">
        <v>12</v>
      </c>
      <c r="AG17" s="56">
        <f si="1" t="shared"/>
        <v>38</v>
      </c>
      <c r="AI17" s="56">
        <f si="0" t="shared"/>
        <v>39</v>
      </c>
      <c r="AK17" s="56">
        <f si="2" t="shared"/>
        <v>41</v>
      </c>
    </row>
    <row customHeight="1" ht="11.65" r="18" spans="1:37">
      <c r="A18" s="49" t="s">
        <v>13</v>
      </c>
      <c r="B18" s="51"/>
      <c r="C18" s="51">
        <v>46171</v>
      </c>
      <c r="D18" s="51">
        <v>45906</v>
      </c>
      <c r="E18" s="51">
        <v>45787</v>
      </c>
      <c r="F18" s="51">
        <v>47978</v>
      </c>
      <c r="G18" s="51"/>
      <c r="H18" s="51">
        <v>49280</v>
      </c>
      <c r="I18" s="51"/>
      <c r="J18" s="51">
        <v>51320</v>
      </c>
      <c r="K18" s="51"/>
      <c r="L18" s="53">
        <v>56230</v>
      </c>
      <c r="M18" s="53"/>
      <c r="N18" s="53">
        <v>53974</v>
      </c>
      <c r="O18" s="53"/>
      <c r="P18" s="53">
        <v>52967</v>
      </c>
      <c r="Q18" s="53"/>
      <c r="R18" s="53">
        <v>53271</v>
      </c>
      <c r="S18" s="53"/>
      <c r="T18" s="53">
        <v>55126</v>
      </c>
      <c r="U18" s="53"/>
      <c r="V18" s="53">
        <v>56212</v>
      </c>
      <c r="W18" s="53"/>
      <c r="X18" s="53">
        <v>57458</v>
      </c>
      <c r="Y18" s="53"/>
      <c r="Z18" s="53">
        <v>59590</v>
      </c>
      <c r="AA18" s="53"/>
      <c r="AB18" s="54">
        <v>19</v>
      </c>
      <c r="AF18" s="55" t="s">
        <v>13</v>
      </c>
      <c r="AG18" s="56">
        <f si="1" t="shared"/>
        <v>17</v>
      </c>
      <c r="AI18" s="56">
        <f si="0" t="shared"/>
        <v>19</v>
      </c>
      <c r="AK18" s="56">
        <f si="2" t="shared"/>
        <v>19</v>
      </c>
    </row>
    <row customHeight="1" ht="11.65" r="19" spans="1:37">
      <c r="A19" s="57" t="s">
        <v>14</v>
      </c>
      <c r="B19" s="51"/>
      <c r="C19" s="51">
        <v>40379</v>
      </c>
      <c r="D19" s="51">
        <v>41581</v>
      </c>
      <c r="E19" s="51">
        <v>43003</v>
      </c>
      <c r="F19" s="51">
        <v>43735</v>
      </c>
      <c r="G19" s="51"/>
      <c r="H19" s="51">
        <v>44806</v>
      </c>
      <c r="I19" s="51"/>
      <c r="J19" s="51">
        <v>46407</v>
      </c>
      <c r="K19" s="51"/>
      <c r="L19" s="58">
        <v>48010</v>
      </c>
      <c r="M19" s="58"/>
      <c r="N19" s="58">
        <v>45427</v>
      </c>
      <c r="O19" s="58"/>
      <c r="P19" s="58">
        <v>44616</v>
      </c>
      <c r="Q19" s="58"/>
      <c r="R19" s="58">
        <v>46410</v>
      </c>
      <c r="S19" s="58"/>
      <c r="T19" s="58">
        <v>46954</v>
      </c>
      <c r="U19" s="58"/>
      <c r="V19" s="58">
        <v>47508</v>
      </c>
      <c r="W19" s="58"/>
      <c r="X19" s="58">
        <v>49384</v>
      </c>
      <c r="Y19" s="58"/>
      <c r="Z19" s="58">
        <v>50510</v>
      </c>
      <c r="AA19" s="58"/>
      <c r="AB19" s="59">
        <v>36</v>
      </c>
      <c r="AF19" s="55" t="s">
        <v>14</v>
      </c>
      <c r="AG19" s="56">
        <f si="1" t="shared"/>
        <v>33</v>
      </c>
      <c r="AI19" s="56">
        <f si="0" t="shared"/>
        <v>35</v>
      </c>
      <c r="AK19" s="56">
        <f si="2" t="shared"/>
        <v>36</v>
      </c>
    </row>
    <row customFormat="1" customHeight="1" ht="12.6" r="20" s="69" spans="1:37">
      <c r="A20" s="64" t="s">
        <v>50</v>
      </c>
      <c r="B20" s="65"/>
      <c r="C20" s="65">
        <v>40976</v>
      </c>
      <c r="D20" s="65">
        <v>41827</v>
      </c>
      <c r="E20" s="65">
        <v>43042</v>
      </c>
      <c r="F20" s="65">
        <v>45086</v>
      </c>
      <c r="G20" s="65"/>
      <c r="H20" s="65">
        <v>47489</v>
      </c>
      <c r="I20" s="65"/>
      <c r="J20" s="65">
        <v>49262</v>
      </c>
      <c r="K20" s="65"/>
      <c r="L20" s="66">
        <v>49007</v>
      </c>
      <c r="M20" s="67"/>
      <c r="N20" s="66">
        <v>48065</v>
      </c>
      <c r="O20" s="67"/>
      <c r="P20" s="66">
        <v>48031</v>
      </c>
      <c r="Q20" s="67"/>
      <c r="R20" s="66">
        <v>49545</v>
      </c>
      <c r="S20" s="67"/>
      <c r="T20" s="66">
        <v>50997</v>
      </c>
      <c r="U20" s="67"/>
      <c r="V20" s="66">
        <v>52286</v>
      </c>
      <c r="W20" s="67"/>
      <c r="X20" s="66">
        <v>53816</v>
      </c>
      <c r="Y20" s="67"/>
      <c r="Z20" s="66">
        <v>54843</v>
      </c>
      <c r="AA20" s="67"/>
      <c r="AB20" s="68">
        <v>26</v>
      </c>
      <c r="AF20" s="70" t="s">
        <v>54</v>
      </c>
      <c r="AG20" s="71">
        <f si="1" t="shared"/>
        <v>24</v>
      </c>
      <c r="AI20" s="71">
        <f si="0" t="shared"/>
        <v>22</v>
      </c>
      <c r="AK20" s="71">
        <f>RANK(Z20,Z$5:Z$55,0)</f>
        <v>26</v>
      </c>
    </row>
    <row customHeight="1" ht="11.65" r="21" spans="1:37">
      <c r="A21" s="49" t="s">
        <v>15</v>
      </c>
      <c r="B21" s="51"/>
      <c r="C21" s="51">
        <v>41415</v>
      </c>
      <c r="D21" s="51">
        <v>42523</v>
      </c>
      <c r="E21" s="51">
        <v>43725</v>
      </c>
      <c r="F21" s="51">
        <v>43802</v>
      </c>
      <c r="G21" s="51"/>
      <c r="H21" s="51">
        <v>44264</v>
      </c>
      <c r="I21" s="51"/>
      <c r="J21" s="72">
        <v>46659</v>
      </c>
      <c r="K21" s="72"/>
      <c r="L21" s="53">
        <v>50174</v>
      </c>
      <c r="M21" s="73"/>
      <c r="N21" s="53">
        <v>47709</v>
      </c>
      <c r="O21" s="73"/>
      <c r="P21" s="53">
        <v>47888</v>
      </c>
      <c r="Q21" s="53"/>
      <c r="R21" s="53">
        <v>48844</v>
      </c>
      <c r="S21" s="53"/>
      <c r="T21" s="53">
        <v>50140</v>
      </c>
      <c r="U21" s="53"/>
      <c r="V21" s="53">
        <v>50892</v>
      </c>
      <c r="W21" s="53"/>
      <c r="X21" s="53">
        <v>52392</v>
      </c>
      <c r="Y21" s="53"/>
      <c r="Z21" s="53">
        <v>53802</v>
      </c>
      <c r="AA21" s="53"/>
      <c r="AB21" s="54">
        <v>28</v>
      </c>
      <c r="AF21" s="55" t="s">
        <v>15</v>
      </c>
      <c r="AG21" s="56">
        <f si="1" t="shared"/>
        <v>27</v>
      </c>
      <c r="AI21" s="56">
        <f ref="AI21:AI55" si="3" t="shared">RANK(V21,V$5:V$55,1)</f>
        <v>24</v>
      </c>
      <c r="AK21" s="56">
        <f ref="AK21:AK55" si="4" t="shared">RANK(Z21,Z$5:Z$55,1)</f>
        <v>24</v>
      </c>
    </row>
    <row customHeight="1" ht="11.65" r="22" spans="1:37">
      <c r="A22" s="57" t="s">
        <v>16</v>
      </c>
      <c r="B22" s="51"/>
      <c r="C22" s="51">
        <v>38437</v>
      </c>
      <c r="D22" s="51">
        <v>37893</v>
      </c>
      <c r="E22" s="51">
        <v>37396</v>
      </c>
      <c r="F22" s="51">
        <v>37566</v>
      </c>
      <c r="G22" s="51"/>
      <c r="H22" s="51">
        <v>38466</v>
      </c>
      <c r="I22" s="51"/>
      <c r="J22" s="51">
        <v>39678</v>
      </c>
      <c r="K22" s="51"/>
      <c r="L22" s="58">
        <v>41489</v>
      </c>
      <c r="M22" s="58"/>
      <c r="N22" s="58">
        <v>40061</v>
      </c>
      <c r="O22" s="58"/>
      <c r="P22" s="58">
        <v>40089</v>
      </c>
      <c r="Q22" s="58"/>
      <c r="R22" s="58">
        <v>41141</v>
      </c>
      <c r="S22" s="58"/>
      <c r="T22" s="58">
        <v>41717</v>
      </c>
      <c r="U22" s="58"/>
      <c r="V22" s="58">
        <v>43307</v>
      </c>
      <c r="W22" s="58"/>
      <c r="X22" s="58">
        <v>42914</v>
      </c>
      <c r="Y22" s="58"/>
      <c r="Z22" s="58">
        <v>45178</v>
      </c>
      <c r="AA22" s="58"/>
      <c r="AB22" s="59">
        <v>47</v>
      </c>
      <c r="AF22" s="55" t="s">
        <v>16</v>
      </c>
      <c r="AG22" s="56">
        <f si="1" t="shared"/>
        <v>47</v>
      </c>
      <c r="AI22" s="56">
        <f si="3" t="shared"/>
        <v>5</v>
      </c>
      <c r="AK22" s="56">
        <f si="4" t="shared"/>
        <v>5</v>
      </c>
    </row>
    <row customHeight="1" ht="11.65" r="23" spans="1:37">
      <c r="A23" s="60" t="s">
        <v>17</v>
      </c>
      <c r="B23" s="61"/>
      <c r="C23" s="61">
        <v>33322</v>
      </c>
      <c r="D23" s="61">
        <v>33312</v>
      </c>
      <c r="E23" s="61">
        <v>35523</v>
      </c>
      <c r="F23" s="61">
        <v>36814</v>
      </c>
      <c r="G23" s="61"/>
      <c r="H23" s="61">
        <v>37943</v>
      </c>
      <c r="I23" s="61"/>
      <c r="J23" s="61">
        <v>39461</v>
      </c>
      <c r="K23" s="61"/>
      <c r="L23" s="53">
        <v>43635</v>
      </c>
      <c r="M23" s="53"/>
      <c r="N23" s="53">
        <v>42460</v>
      </c>
      <c r="O23" s="53"/>
      <c r="P23" s="53">
        <v>42510</v>
      </c>
      <c r="Q23" s="53"/>
      <c r="R23" s="53">
        <v>41804</v>
      </c>
      <c r="S23" s="53"/>
      <c r="T23" s="53">
        <v>42998</v>
      </c>
      <c r="U23" s="53"/>
      <c r="V23" s="53">
        <v>44234</v>
      </c>
      <c r="W23" s="53"/>
      <c r="X23" s="53">
        <v>44680</v>
      </c>
      <c r="Y23" s="53"/>
      <c r="Z23" s="53">
        <v>45829</v>
      </c>
      <c r="AA23" s="53"/>
      <c r="AB23" s="54">
        <v>45</v>
      </c>
      <c r="AF23" s="55" t="s">
        <v>17</v>
      </c>
      <c r="AG23" s="56">
        <f si="1" t="shared"/>
        <v>44</v>
      </c>
      <c r="AI23" s="56">
        <f si="3" t="shared"/>
        <v>7</v>
      </c>
      <c r="AK23" s="56">
        <f si="4" t="shared"/>
        <v>7</v>
      </c>
    </row>
    <row customHeight="1" ht="11.65" r="24" spans="1:37">
      <c r="A24" s="49" t="s">
        <v>18</v>
      </c>
      <c r="B24" s="51"/>
      <c r="C24" s="51">
        <v>36612</v>
      </c>
      <c r="D24" s="51">
        <v>37654</v>
      </c>
      <c r="E24" s="51">
        <v>39395</v>
      </c>
      <c r="F24" s="51">
        <v>42006</v>
      </c>
      <c r="G24" s="51"/>
      <c r="H24" s="51">
        <v>45040</v>
      </c>
      <c r="I24" s="51"/>
      <c r="J24" s="51">
        <v>47160</v>
      </c>
      <c r="K24" s="51"/>
      <c r="L24" s="53">
        <v>46419</v>
      </c>
      <c r="M24" s="53"/>
      <c r="N24" s="53">
        <v>45708</v>
      </c>
      <c r="O24" s="53"/>
      <c r="P24" s="53">
        <v>45882</v>
      </c>
      <c r="Q24" s="53"/>
      <c r="R24" s="53">
        <v>46160</v>
      </c>
      <c r="S24" s="53"/>
      <c r="T24" s="53">
        <v>46856</v>
      </c>
      <c r="U24" s="53"/>
      <c r="V24" s="53">
        <v>47095</v>
      </c>
      <c r="W24" s="53"/>
      <c r="X24" s="53">
        <v>49381</v>
      </c>
      <c r="Y24" s="53"/>
      <c r="Z24" s="53">
        <v>51419</v>
      </c>
      <c r="AA24" s="53"/>
      <c r="AB24" s="54">
        <v>32</v>
      </c>
      <c r="AF24" s="55" t="s">
        <v>18</v>
      </c>
      <c r="AG24" s="56">
        <f si="1" t="shared"/>
        <v>35</v>
      </c>
      <c r="AI24" s="56">
        <f si="3" t="shared"/>
        <v>16</v>
      </c>
      <c r="AK24" s="56">
        <f si="4" t="shared"/>
        <v>20</v>
      </c>
    </row>
    <row customHeight="1" ht="11.65" r="25" spans="1:37">
      <c r="A25" s="57" t="s">
        <v>19</v>
      </c>
      <c r="B25" s="51"/>
      <c r="C25" s="51">
        <v>53530</v>
      </c>
      <c r="D25" s="51">
        <v>55912</v>
      </c>
      <c r="E25" s="51">
        <v>56763</v>
      </c>
      <c r="F25" s="51">
        <v>58347</v>
      </c>
      <c r="G25" s="51"/>
      <c r="H25" s="51">
        <v>62372</v>
      </c>
      <c r="I25" s="51"/>
      <c r="J25" s="51">
        <v>65124</v>
      </c>
      <c r="K25" s="51"/>
      <c r="L25" s="58">
        <v>70482</v>
      </c>
      <c r="M25" s="58"/>
      <c r="N25" s="58">
        <v>69193</v>
      </c>
      <c r="O25" s="58"/>
      <c r="P25" s="58">
        <v>68933</v>
      </c>
      <c r="Q25" s="58"/>
      <c r="R25" s="58">
        <v>70075</v>
      </c>
      <c r="S25" s="58"/>
      <c r="T25" s="58">
        <v>71169</v>
      </c>
      <c r="U25" s="58"/>
      <c r="V25" s="58">
        <v>72482</v>
      </c>
      <c r="W25" s="58"/>
      <c r="X25" s="58">
        <v>73851</v>
      </c>
      <c r="Y25" s="58"/>
      <c r="Z25" s="58">
        <v>75784</v>
      </c>
      <c r="AA25" s="58"/>
      <c r="AB25" s="59">
        <v>1</v>
      </c>
      <c r="AF25" s="55" t="s">
        <v>19</v>
      </c>
      <c r="AG25" s="56">
        <f si="1" t="shared"/>
        <v>1</v>
      </c>
      <c r="AI25" s="56">
        <f si="3" t="shared"/>
        <v>51</v>
      </c>
      <c r="AK25" s="56">
        <f si="4" t="shared"/>
        <v>51</v>
      </c>
    </row>
    <row customHeight="1" ht="11.65" r="26" spans="1:37">
      <c r="A26" s="60" t="s">
        <v>20</v>
      </c>
      <c r="B26" s="61"/>
      <c r="C26" s="61">
        <v>52253</v>
      </c>
      <c r="D26" s="61">
        <v>50587</v>
      </c>
      <c r="E26" s="61">
        <v>52354</v>
      </c>
      <c r="F26" s="61">
        <v>54617</v>
      </c>
      <c r="G26" s="61"/>
      <c r="H26" s="61">
        <v>56236</v>
      </c>
      <c r="I26" s="61"/>
      <c r="J26" s="61">
        <v>58286</v>
      </c>
      <c r="K26" s="61"/>
      <c r="L26" s="53">
        <v>65304</v>
      </c>
      <c r="M26" s="53"/>
      <c r="N26" s="53">
        <v>64057</v>
      </c>
      <c r="O26" s="53"/>
      <c r="P26" s="53">
        <v>62133</v>
      </c>
      <c r="Q26" s="53"/>
      <c r="R26" s="53">
        <v>63126</v>
      </c>
      <c r="S26" s="53"/>
      <c r="T26" s="53">
        <v>65378</v>
      </c>
      <c r="U26" s="53"/>
      <c r="V26" s="53">
        <v>66794</v>
      </c>
      <c r="W26" s="53"/>
      <c r="X26" s="53">
        <v>69200</v>
      </c>
      <c r="Y26" s="53"/>
      <c r="Z26" s="53">
        <v>70659</v>
      </c>
      <c r="AA26" s="53"/>
      <c r="AB26" s="54">
        <v>7</v>
      </c>
      <c r="AF26" s="55" t="s">
        <v>20</v>
      </c>
      <c r="AG26" s="56">
        <f si="1" t="shared"/>
        <v>6</v>
      </c>
      <c r="AI26" s="56">
        <f si="3" t="shared"/>
        <v>46</v>
      </c>
      <c r="AK26" s="56">
        <f si="4" t="shared"/>
        <v>45</v>
      </c>
    </row>
    <row customHeight="1" ht="11.65" r="27" spans="1:37">
      <c r="A27" s="49" t="s">
        <v>21</v>
      </c>
      <c r="B27" s="51"/>
      <c r="C27" s="51">
        <v>45047</v>
      </c>
      <c r="D27" s="51">
        <v>45335</v>
      </c>
      <c r="E27" s="51">
        <v>44476</v>
      </c>
      <c r="F27" s="51">
        <v>45793</v>
      </c>
      <c r="G27" s="51"/>
      <c r="H27" s="51">
        <v>47064</v>
      </c>
      <c r="I27" s="51"/>
      <c r="J27" s="51">
        <v>49394</v>
      </c>
      <c r="K27" s="51"/>
      <c r="L27" s="53">
        <v>48606</v>
      </c>
      <c r="M27" s="53"/>
      <c r="N27" s="53">
        <v>45254</v>
      </c>
      <c r="O27" s="53"/>
      <c r="P27" s="53">
        <v>45354</v>
      </c>
      <c r="Q27" s="53"/>
      <c r="R27" s="53">
        <v>45931</v>
      </c>
      <c r="S27" s="53"/>
      <c r="T27" s="53">
        <v>46793</v>
      </c>
      <c r="U27" s="53"/>
      <c r="V27" s="53">
        <v>48200</v>
      </c>
      <c r="W27" s="53"/>
      <c r="X27" s="53">
        <v>49755</v>
      </c>
      <c r="Y27" s="53"/>
      <c r="Z27" s="53">
        <v>51063</v>
      </c>
      <c r="AA27" s="53"/>
      <c r="AB27" s="54">
        <v>35</v>
      </c>
      <c r="AF27" s="55" t="s">
        <v>21</v>
      </c>
      <c r="AG27" s="56">
        <f si="1" t="shared"/>
        <v>36</v>
      </c>
      <c r="AI27" s="56">
        <f si="3" t="shared"/>
        <v>20</v>
      </c>
      <c r="AK27" s="56">
        <f si="4" t="shared"/>
        <v>17</v>
      </c>
    </row>
    <row customHeight="1" ht="11.65" r="28" spans="1:37">
      <c r="A28" s="57" t="s">
        <v>22</v>
      </c>
      <c r="B28" s="51"/>
      <c r="C28" s="51">
        <v>52681</v>
      </c>
      <c r="D28" s="51">
        <v>54931</v>
      </c>
      <c r="E28" s="51">
        <v>55914</v>
      </c>
      <c r="F28" s="51">
        <v>56084</v>
      </c>
      <c r="G28" s="51"/>
      <c r="H28" s="51">
        <v>57363</v>
      </c>
      <c r="I28" s="51"/>
      <c r="J28" s="51">
        <v>57815</v>
      </c>
      <c r="K28" s="51"/>
      <c r="L28" s="58">
        <v>57318</v>
      </c>
      <c r="M28" s="58"/>
      <c r="N28" s="58">
        <v>55621</v>
      </c>
      <c r="O28" s="58"/>
      <c r="P28" s="58">
        <v>55422</v>
      </c>
      <c r="Q28" s="58"/>
      <c r="R28" s="58">
        <v>56944</v>
      </c>
      <c r="S28" s="58"/>
      <c r="T28" s="58">
        <v>58828</v>
      </c>
      <c r="U28" s="58"/>
      <c r="V28" s="58">
        <v>60664</v>
      </c>
      <c r="W28" s="58"/>
      <c r="X28" s="58">
        <v>61473</v>
      </c>
      <c r="Y28" s="58"/>
      <c r="Z28" s="58">
        <v>63459</v>
      </c>
      <c r="AA28" s="58"/>
      <c r="AB28" s="59">
        <v>13</v>
      </c>
      <c r="AF28" s="55" t="s">
        <v>22</v>
      </c>
      <c r="AG28" s="56">
        <f si="1" t="shared"/>
        <v>10</v>
      </c>
      <c r="AI28" s="56">
        <f si="3" t="shared"/>
        <v>42</v>
      </c>
      <c r="AK28" s="56">
        <f si="4" t="shared"/>
        <v>39</v>
      </c>
    </row>
    <row customHeight="1" ht="11.65" r="29" spans="1:37">
      <c r="A29" s="60" t="s">
        <v>23</v>
      </c>
      <c r="B29" s="61"/>
      <c r="C29" s="61">
        <v>30161</v>
      </c>
      <c r="D29" s="61">
        <v>32447</v>
      </c>
      <c r="E29" s="61">
        <v>33659</v>
      </c>
      <c r="F29" s="61">
        <v>34508</v>
      </c>
      <c r="G29" s="61"/>
      <c r="H29" s="61">
        <v>35261</v>
      </c>
      <c r="I29" s="61"/>
      <c r="J29" s="61">
        <v>35971</v>
      </c>
      <c r="K29" s="61"/>
      <c r="L29" s="53">
        <v>37818</v>
      </c>
      <c r="M29" s="53"/>
      <c r="N29" s="53">
        <v>36764</v>
      </c>
      <c r="O29" s="53"/>
      <c r="P29" s="53">
        <v>36992</v>
      </c>
      <c r="Q29" s="53"/>
      <c r="R29" s="53">
        <v>36963</v>
      </c>
      <c r="S29" s="53"/>
      <c r="T29" s="53">
        <v>37179</v>
      </c>
      <c r="U29" s="53"/>
      <c r="V29" s="53">
        <v>38191</v>
      </c>
      <c r="W29" s="53"/>
      <c r="X29" s="53">
        <v>39738</v>
      </c>
      <c r="Y29" s="53"/>
      <c r="Z29" s="53">
        <v>40630</v>
      </c>
      <c r="AA29" s="53"/>
      <c r="AB29" s="54">
        <v>51</v>
      </c>
      <c r="AF29" s="55" t="s">
        <v>23</v>
      </c>
      <c r="AG29" s="56">
        <f si="1" t="shared"/>
        <v>51</v>
      </c>
      <c r="AI29" s="56">
        <f si="3" t="shared"/>
        <v>1</v>
      </c>
      <c r="AK29" s="56">
        <f si="4" t="shared"/>
        <v>1</v>
      </c>
    </row>
    <row customHeight="1" ht="11.65" r="30" spans="1:37">
      <c r="A30" s="49" t="s">
        <v>24</v>
      </c>
      <c r="B30" s="51"/>
      <c r="C30" s="51">
        <v>41339</v>
      </c>
      <c r="D30" s="51">
        <v>43955</v>
      </c>
      <c r="E30" s="51">
        <v>43988</v>
      </c>
      <c r="F30" s="51">
        <v>44324</v>
      </c>
      <c r="G30" s="51"/>
      <c r="H30" s="51">
        <v>44651</v>
      </c>
      <c r="I30" s="51"/>
      <c r="J30" s="51">
        <v>45834</v>
      </c>
      <c r="K30" s="51"/>
      <c r="L30" s="53">
        <v>46847</v>
      </c>
      <c r="M30" s="53"/>
      <c r="N30" s="53">
        <v>45149</v>
      </c>
      <c r="O30" s="53"/>
      <c r="P30" s="53">
        <v>44306</v>
      </c>
      <c r="Q30" s="53"/>
      <c r="R30" s="53">
        <v>45231</v>
      </c>
      <c r="S30" s="53"/>
      <c r="T30" s="53">
        <v>45320</v>
      </c>
      <c r="U30" s="53"/>
      <c r="V30" s="53">
        <v>46905</v>
      </c>
      <c r="W30" s="53"/>
      <c r="X30" s="53">
        <v>48288</v>
      </c>
      <c r="Y30" s="53"/>
      <c r="Z30" s="53">
        <v>50200</v>
      </c>
      <c r="AA30" s="53"/>
      <c r="AB30" s="54">
        <v>37</v>
      </c>
      <c r="AF30" s="55" t="s">
        <v>24</v>
      </c>
      <c r="AG30" s="56">
        <f si="1" t="shared"/>
        <v>37</v>
      </c>
      <c r="AI30" s="56">
        <f si="3" t="shared"/>
        <v>15</v>
      </c>
      <c r="AK30" s="56">
        <f si="4" t="shared"/>
        <v>15</v>
      </c>
    </row>
    <row customHeight="1" ht="11.65" r="31" spans="1:37">
      <c r="A31" s="57" t="s">
        <v>25</v>
      </c>
      <c r="B31" s="51"/>
      <c r="C31" s="51">
        <v>32126</v>
      </c>
      <c r="D31" s="51">
        <v>33900</v>
      </c>
      <c r="E31" s="51">
        <v>35201</v>
      </c>
      <c r="F31" s="51">
        <v>36200</v>
      </c>
      <c r="G31" s="51"/>
      <c r="H31" s="51">
        <v>38629</v>
      </c>
      <c r="I31" s="51"/>
      <c r="J31" s="51">
        <v>41852</v>
      </c>
      <c r="K31" s="51"/>
      <c r="L31" s="58">
        <v>43948</v>
      </c>
      <c r="M31" s="58"/>
      <c r="N31" s="58">
        <v>42222</v>
      </c>
      <c r="O31" s="58"/>
      <c r="P31" s="58">
        <v>42303</v>
      </c>
      <c r="Q31" s="58"/>
      <c r="R31" s="58">
        <v>44011</v>
      </c>
      <c r="S31" s="58"/>
      <c r="T31" s="58">
        <v>45030</v>
      </c>
      <c r="U31" s="58"/>
      <c r="V31" s="58">
        <v>46893</v>
      </c>
      <c r="W31" s="58"/>
      <c r="X31" s="58">
        <v>46608</v>
      </c>
      <c r="Y31" s="58"/>
      <c r="Z31" s="58">
        <v>49650</v>
      </c>
      <c r="AA31" s="58"/>
      <c r="AB31" s="59">
        <v>38</v>
      </c>
      <c r="AF31" s="55" t="s">
        <v>25</v>
      </c>
      <c r="AG31" s="56">
        <f si="1" t="shared"/>
        <v>40</v>
      </c>
      <c r="AI31" s="56">
        <f si="3" t="shared"/>
        <v>14</v>
      </c>
      <c r="AK31" s="56">
        <f si="4" t="shared"/>
        <v>14</v>
      </c>
    </row>
    <row customHeight="1" ht="11.65" r="32" spans="1:37">
      <c r="A32" s="60" t="s">
        <v>26</v>
      </c>
      <c r="B32" s="61"/>
      <c r="C32" s="61">
        <v>43611</v>
      </c>
      <c r="D32" s="61">
        <v>43566</v>
      </c>
      <c r="E32" s="61">
        <v>44623</v>
      </c>
      <c r="F32" s="61">
        <v>46613</v>
      </c>
      <c r="G32" s="61"/>
      <c r="H32" s="61">
        <v>48126</v>
      </c>
      <c r="I32" s="61"/>
      <c r="J32" s="61">
        <v>49861</v>
      </c>
      <c r="K32" s="61"/>
      <c r="L32" s="53">
        <v>49731</v>
      </c>
      <c r="M32" s="53"/>
      <c r="N32" s="53">
        <v>47470</v>
      </c>
      <c r="O32" s="53"/>
      <c r="P32" s="53">
        <v>48415</v>
      </c>
      <c r="Q32" s="53"/>
      <c r="R32" s="53">
        <v>50281</v>
      </c>
      <c r="S32" s="53"/>
      <c r="T32" s="53">
        <v>50766</v>
      </c>
      <c r="U32" s="53"/>
      <c r="V32" s="53">
        <v>51502</v>
      </c>
      <c r="W32" s="53"/>
      <c r="X32" s="53">
        <v>52803</v>
      </c>
      <c r="Y32" s="53"/>
      <c r="Z32" s="53">
        <v>55073</v>
      </c>
      <c r="AA32" s="53"/>
      <c r="AB32" s="54">
        <v>25</v>
      </c>
      <c r="AF32" s="55" t="s">
        <v>26</v>
      </c>
      <c r="AG32" s="56">
        <f si="1" t="shared"/>
        <v>25</v>
      </c>
      <c r="AI32" s="56">
        <f si="3" t="shared"/>
        <v>27</v>
      </c>
      <c r="AK32" s="56">
        <f si="4" t="shared"/>
        <v>27</v>
      </c>
    </row>
    <row customHeight="1" ht="11.65" r="33" spans="1:37">
      <c r="A33" s="49" t="s">
        <v>27</v>
      </c>
      <c r="B33" s="51"/>
      <c r="C33" s="51">
        <v>45403</v>
      </c>
      <c r="D33" s="51">
        <v>46289</v>
      </c>
      <c r="E33" s="51">
        <v>46984</v>
      </c>
      <c r="F33" s="51">
        <v>48314</v>
      </c>
      <c r="G33" s="51"/>
      <c r="H33" s="51">
        <v>50819</v>
      </c>
      <c r="I33" s="51"/>
      <c r="J33" s="51">
        <v>53008</v>
      </c>
      <c r="K33" s="51"/>
      <c r="L33" s="53">
        <v>56432</v>
      </c>
      <c r="M33" s="53"/>
      <c r="N33" s="53">
        <v>53310</v>
      </c>
      <c r="O33" s="53"/>
      <c r="P33" s="53">
        <v>50987</v>
      </c>
      <c r="Q33" s="53"/>
      <c r="R33" s="53">
        <v>49099</v>
      </c>
      <c r="S33" s="53"/>
      <c r="T33" s="53">
        <v>49909</v>
      </c>
      <c r="U33" s="53"/>
      <c r="V33" s="53">
        <v>51250</v>
      </c>
      <c r="W33" s="53"/>
      <c r="X33" s="53">
        <v>51487</v>
      </c>
      <c r="Y33" s="53"/>
      <c r="Z33" s="53">
        <v>52544</v>
      </c>
      <c r="AA33" s="53"/>
      <c r="AB33" s="54">
        <v>30</v>
      </c>
      <c r="AF33" s="55" t="s">
        <v>27</v>
      </c>
      <c r="AG33" s="56">
        <f si="1" t="shared"/>
        <v>28</v>
      </c>
      <c r="AI33" s="56">
        <f si="3" t="shared"/>
        <v>25</v>
      </c>
      <c r="AK33" s="56">
        <f si="4" t="shared"/>
        <v>22</v>
      </c>
    </row>
    <row customHeight="1" ht="11.65" r="34" spans="1:37">
      <c r="A34" s="57" t="s">
        <v>28</v>
      </c>
      <c r="B34" s="51"/>
      <c r="C34" s="51">
        <v>51331</v>
      </c>
      <c r="D34" s="51">
        <v>53549</v>
      </c>
      <c r="E34" s="51">
        <v>57352</v>
      </c>
      <c r="F34" s="51">
        <v>58223</v>
      </c>
      <c r="G34" s="51"/>
      <c r="H34" s="51">
        <v>60489</v>
      </c>
      <c r="I34" s="51"/>
      <c r="J34" s="51">
        <v>63942</v>
      </c>
      <c r="K34" s="51"/>
      <c r="L34" s="58">
        <v>63235</v>
      </c>
      <c r="M34" s="58"/>
      <c r="N34" s="58">
        <v>60734</v>
      </c>
      <c r="O34" s="58"/>
      <c r="P34" s="58">
        <v>60917</v>
      </c>
      <c r="Q34" s="58"/>
      <c r="R34" s="58">
        <v>62436</v>
      </c>
      <c r="S34" s="58"/>
      <c r="T34" s="58">
        <v>63157</v>
      </c>
      <c r="U34" s="58"/>
      <c r="V34" s="58">
        <v>64064</v>
      </c>
      <c r="W34" s="58"/>
      <c r="X34" s="58">
        <v>66469</v>
      </c>
      <c r="Y34" s="58"/>
      <c r="Z34" s="58">
        <v>70003</v>
      </c>
      <c r="AA34" s="58"/>
      <c r="AB34" s="59">
        <v>8</v>
      </c>
      <c r="AF34" s="55" t="s">
        <v>28</v>
      </c>
      <c r="AG34" s="56">
        <f si="1" t="shared"/>
        <v>8</v>
      </c>
      <c r="AI34" s="56">
        <f si="3" t="shared"/>
        <v>44</v>
      </c>
      <c r="AK34" s="56">
        <f si="4" t="shared"/>
        <v>44</v>
      </c>
    </row>
    <row customHeight="1" ht="11.65" r="35" spans="1:37">
      <c r="A35" s="60" t="s">
        <v>29</v>
      </c>
      <c r="B35" s="61"/>
      <c r="C35" s="61">
        <v>51771</v>
      </c>
      <c r="D35" s="61">
        <v>53266</v>
      </c>
      <c r="E35" s="61">
        <v>56772</v>
      </c>
      <c r="F35" s="61">
        <v>59989</v>
      </c>
      <c r="G35" s="61"/>
      <c r="H35" s="61">
        <v>64169</v>
      </c>
      <c r="I35" s="61"/>
      <c r="J35" s="61">
        <v>65933</v>
      </c>
      <c r="K35" s="61"/>
      <c r="L35" s="53">
        <v>70347</v>
      </c>
      <c r="M35" s="53"/>
      <c r="N35" s="53">
        <v>68444</v>
      </c>
      <c r="O35" s="53"/>
      <c r="P35" s="53">
        <v>67719</v>
      </c>
      <c r="Q35" s="53"/>
      <c r="R35" s="53">
        <v>67574</v>
      </c>
      <c r="S35" s="53"/>
      <c r="T35" s="53">
        <v>69705</v>
      </c>
      <c r="U35" s="53"/>
      <c r="V35" s="53">
        <v>70224</v>
      </c>
      <c r="W35" s="53"/>
      <c r="X35" s="53">
        <v>71968</v>
      </c>
      <c r="Y35" s="53"/>
      <c r="Z35" s="53">
        <v>72337</v>
      </c>
      <c r="AA35" s="53"/>
      <c r="AB35" s="54">
        <v>5</v>
      </c>
      <c r="AF35" s="55" t="s">
        <v>29</v>
      </c>
      <c r="AG35" s="56">
        <f si="1" t="shared"/>
        <v>2</v>
      </c>
      <c r="AI35" s="56">
        <f si="3" t="shared"/>
        <v>50</v>
      </c>
      <c r="AK35" s="56">
        <f si="4" t="shared"/>
        <v>47</v>
      </c>
    </row>
    <row customHeight="1" ht="11.65" r="36" spans="1:37">
      <c r="A36" s="49" t="s">
        <v>30</v>
      </c>
      <c r="B36" s="51"/>
      <c r="C36" s="51">
        <v>33124</v>
      </c>
      <c r="D36" s="51">
        <v>35251</v>
      </c>
      <c r="E36" s="51">
        <v>37587</v>
      </c>
      <c r="F36" s="51">
        <v>39029</v>
      </c>
      <c r="G36" s="51"/>
      <c r="H36" s="51">
        <v>40827</v>
      </c>
      <c r="I36" s="51"/>
      <c r="J36" s="51">
        <v>42295</v>
      </c>
      <c r="K36" s="51"/>
      <c r="L36" s="53">
        <v>43719</v>
      </c>
      <c r="M36" s="53"/>
      <c r="N36" s="53">
        <v>42830</v>
      </c>
      <c r="O36" s="53"/>
      <c r="P36" s="53">
        <v>42186</v>
      </c>
      <c r="Q36" s="53"/>
      <c r="R36" s="53">
        <v>42097</v>
      </c>
      <c r="S36" s="53"/>
      <c r="T36" s="53">
        <v>42828</v>
      </c>
      <c r="U36" s="53"/>
      <c r="V36" s="53">
        <v>44026</v>
      </c>
      <c r="W36" s="53"/>
      <c r="X36" s="53">
        <v>44905</v>
      </c>
      <c r="Y36" s="53"/>
      <c r="Z36" s="53">
        <v>45524</v>
      </c>
      <c r="AA36" s="53"/>
      <c r="AB36" s="54">
        <v>46</v>
      </c>
      <c r="AF36" s="55" t="s">
        <v>30</v>
      </c>
      <c r="AG36" s="56">
        <f si="1" t="shared"/>
        <v>45</v>
      </c>
      <c r="AI36" s="56">
        <f si="3" t="shared"/>
        <v>6</v>
      </c>
      <c r="AK36" s="56">
        <f si="4" t="shared"/>
        <v>6</v>
      </c>
    </row>
    <row customHeight="1" ht="11.65" r="37" spans="1:37">
      <c r="A37" s="57" t="s">
        <v>31</v>
      </c>
      <c r="B37" s="51"/>
      <c r="C37" s="51">
        <v>42114</v>
      </c>
      <c r="D37" s="51">
        <v>42432</v>
      </c>
      <c r="E37" s="51">
        <v>44228</v>
      </c>
      <c r="F37" s="51">
        <v>46242</v>
      </c>
      <c r="G37" s="51"/>
      <c r="H37" s="51">
        <v>48201</v>
      </c>
      <c r="I37" s="51"/>
      <c r="J37" s="51">
        <v>49546</v>
      </c>
      <c r="K37" s="51"/>
      <c r="L37" s="58">
        <v>55980</v>
      </c>
      <c r="M37" s="58"/>
      <c r="N37" s="58">
        <v>54554</v>
      </c>
      <c r="O37" s="58"/>
      <c r="P37" s="58">
        <v>54047</v>
      </c>
      <c r="Q37" s="58"/>
      <c r="R37" s="58">
        <v>55147</v>
      </c>
      <c r="S37" s="58"/>
      <c r="T37" s="58">
        <v>56357</v>
      </c>
      <c r="U37" s="58"/>
      <c r="V37" s="58">
        <v>57255</v>
      </c>
      <c r="W37" s="58"/>
      <c r="X37" s="58">
        <v>58771</v>
      </c>
      <c r="Y37" s="58"/>
      <c r="Z37" s="58">
        <v>60805</v>
      </c>
      <c r="AA37" s="58"/>
      <c r="AB37" s="59">
        <v>18</v>
      </c>
      <c r="AF37" s="55" t="s">
        <v>31</v>
      </c>
      <c r="AG37" s="56">
        <f si="1" t="shared"/>
        <v>16</v>
      </c>
      <c r="AI37" s="56">
        <f si="3" t="shared"/>
        <v>35</v>
      </c>
      <c r="AK37" s="56">
        <f si="4" t="shared"/>
        <v>34</v>
      </c>
    </row>
    <row customHeight="1" ht="11.65" r="38" spans="1:37">
      <c r="A38" s="60" t="s">
        <v>32</v>
      </c>
      <c r="B38" s="61"/>
      <c r="C38" s="61">
        <v>38162</v>
      </c>
      <c r="D38" s="61">
        <v>38432</v>
      </c>
      <c r="E38" s="61">
        <v>39000</v>
      </c>
      <c r="F38" s="61">
        <v>41067</v>
      </c>
      <c r="G38" s="61"/>
      <c r="H38" s="61">
        <v>42061</v>
      </c>
      <c r="I38" s="61"/>
      <c r="J38" s="61">
        <v>43035</v>
      </c>
      <c r="K38" s="61"/>
      <c r="L38" s="53">
        <v>46574</v>
      </c>
      <c r="M38" s="53"/>
      <c r="N38" s="53">
        <v>43754</v>
      </c>
      <c r="O38" s="53"/>
      <c r="P38" s="53">
        <v>43417</v>
      </c>
      <c r="Q38" s="53"/>
      <c r="R38" s="53">
        <v>44028</v>
      </c>
      <c r="S38" s="53"/>
      <c r="T38" s="53">
        <v>45195</v>
      </c>
      <c r="U38" s="53"/>
      <c r="V38" s="53">
        <v>45946</v>
      </c>
      <c r="W38" s="53"/>
      <c r="X38" s="53">
        <v>46596</v>
      </c>
      <c r="Y38" s="53"/>
      <c r="Z38" s="53">
        <v>47884</v>
      </c>
      <c r="AA38" s="53"/>
      <c r="AB38" s="54">
        <v>42</v>
      </c>
      <c r="AF38" s="55" t="s">
        <v>32</v>
      </c>
      <c r="AG38" s="56">
        <f si="1" t="shared"/>
        <v>39</v>
      </c>
      <c r="AI38" s="56">
        <f si="3" t="shared"/>
        <v>11</v>
      </c>
      <c r="AK38" s="56">
        <f si="4" t="shared"/>
        <v>10</v>
      </c>
    </row>
    <row customHeight="1" ht="11.65" r="39" spans="1:37">
      <c r="A39" s="49" t="s">
        <v>33</v>
      </c>
      <c r="B39" s="51"/>
      <c r="C39" s="51">
        <v>35793</v>
      </c>
      <c r="D39" s="51">
        <v>36717</v>
      </c>
      <c r="E39" s="51">
        <v>39594</v>
      </c>
      <c r="F39" s="51">
        <v>41869</v>
      </c>
      <c r="G39" s="51"/>
      <c r="H39" s="51">
        <v>42162</v>
      </c>
      <c r="I39" s="51"/>
      <c r="J39" s="51">
        <v>44743</v>
      </c>
      <c r="K39" s="51"/>
      <c r="L39" s="53">
        <v>45996</v>
      </c>
      <c r="M39" s="53"/>
      <c r="N39" s="53">
        <v>47898</v>
      </c>
      <c r="O39" s="53"/>
      <c r="P39" s="53">
        <v>48878</v>
      </c>
      <c r="Q39" s="53"/>
      <c r="R39" s="53">
        <v>52135</v>
      </c>
      <c r="S39" s="53"/>
      <c r="T39" s="53">
        <v>54579</v>
      </c>
      <c r="U39" s="53"/>
      <c r="V39" s="53">
        <v>56800</v>
      </c>
      <c r="W39" s="53"/>
      <c r="X39" s="53">
        <v>60227</v>
      </c>
      <c r="Y39" s="53"/>
      <c r="Z39" s="53">
        <v>61674</v>
      </c>
      <c r="AA39" s="53"/>
      <c r="AB39" s="54">
        <v>15</v>
      </c>
      <c r="AF39" s="55" t="s">
        <v>33</v>
      </c>
      <c r="AG39" s="56">
        <f si="1" t="shared"/>
        <v>19</v>
      </c>
      <c r="AI39" s="56">
        <f si="3" t="shared"/>
        <v>34</v>
      </c>
      <c r="AK39" s="56">
        <f si="4" t="shared"/>
        <v>37</v>
      </c>
    </row>
    <row customHeight="1" ht="11.65" r="40" spans="1:37">
      <c r="A40" s="57" t="s">
        <v>34</v>
      </c>
      <c r="B40" s="51"/>
      <c r="C40" s="51">
        <v>41785</v>
      </c>
      <c r="D40" s="51">
        <v>43332</v>
      </c>
      <c r="E40" s="51">
        <v>44160</v>
      </c>
      <c r="F40" s="51">
        <v>44961</v>
      </c>
      <c r="G40" s="51"/>
      <c r="H40" s="51">
        <v>45837</v>
      </c>
      <c r="I40" s="51"/>
      <c r="J40" s="51">
        <v>47750</v>
      </c>
      <c r="K40" s="51"/>
      <c r="L40" s="58">
        <v>48011</v>
      </c>
      <c r="M40" s="58"/>
      <c r="N40" s="58">
        <v>45467</v>
      </c>
      <c r="O40" s="58"/>
      <c r="P40" s="58">
        <v>45151</v>
      </c>
      <c r="Q40" s="58"/>
      <c r="R40" s="58">
        <v>45803</v>
      </c>
      <c r="S40" s="58"/>
      <c r="T40" s="58">
        <v>46873</v>
      </c>
      <c r="U40" s="58"/>
      <c r="V40" s="58">
        <v>48138</v>
      </c>
      <c r="W40" s="58"/>
      <c r="X40" s="58">
        <v>49349</v>
      </c>
      <c r="Y40" s="58"/>
      <c r="Z40" s="58">
        <v>51086</v>
      </c>
      <c r="AA40" s="58"/>
      <c r="AB40" s="59">
        <v>34</v>
      </c>
      <c r="AF40" s="55" t="s">
        <v>34</v>
      </c>
      <c r="AG40" s="56">
        <f si="1" t="shared"/>
        <v>34</v>
      </c>
      <c r="AI40" s="56">
        <f si="3" t="shared"/>
        <v>19</v>
      </c>
      <c r="AK40" s="56">
        <f si="4" t="shared"/>
        <v>18</v>
      </c>
    </row>
    <row customHeight="1" ht="11.65" r="41" spans="1:37">
      <c r="A41" s="60" t="s">
        <v>35</v>
      </c>
      <c r="B41" s="61"/>
      <c r="C41" s="61">
        <v>35609</v>
      </c>
      <c r="D41" s="61">
        <v>35500</v>
      </c>
      <c r="E41" s="61">
        <v>38281</v>
      </c>
      <c r="F41" s="61">
        <v>38895</v>
      </c>
      <c r="G41" s="61"/>
      <c r="H41" s="61">
        <v>40001</v>
      </c>
      <c r="I41" s="61"/>
      <c r="J41" s="61">
        <v>41046</v>
      </c>
      <c r="K41" s="61"/>
      <c r="L41" s="53">
        <v>42836</v>
      </c>
      <c r="M41" s="53"/>
      <c r="N41" s="53">
        <v>41716</v>
      </c>
      <c r="O41" s="53"/>
      <c r="P41" s="53">
        <v>42076</v>
      </c>
      <c r="Q41" s="53"/>
      <c r="R41" s="53">
        <v>43232</v>
      </c>
      <c r="S41" s="53"/>
      <c r="T41" s="53">
        <v>44336</v>
      </c>
      <c r="U41" s="53"/>
      <c r="V41" s="53">
        <v>45724</v>
      </c>
      <c r="W41" s="53"/>
      <c r="X41" s="53">
        <v>47524</v>
      </c>
      <c r="Y41" s="53"/>
      <c r="Z41" s="53">
        <v>48595</v>
      </c>
      <c r="AA41" s="53"/>
      <c r="AB41" s="54">
        <v>40</v>
      </c>
      <c r="AF41" s="55" t="s">
        <v>35</v>
      </c>
      <c r="AG41" s="56">
        <f si="1" t="shared"/>
        <v>42</v>
      </c>
      <c r="AI41" s="56">
        <f si="3" t="shared"/>
        <v>10</v>
      </c>
      <c r="AK41" s="56">
        <f si="4" t="shared"/>
        <v>12</v>
      </c>
    </row>
    <row customHeight="1" ht="11.65" r="42" spans="1:37">
      <c r="A42" s="49" t="s">
        <v>36</v>
      </c>
      <c r="B42" s="51"/>
      <c r="C42" s="51">
        <v>41273</v>
      </c>
      <c r="D42" s="51">
        <v>42704</v>
      </c>
      <c r="E42" s="51">
        <v>42617</v>
      </c>
      <c r="F42" s="51">
        <v>43570</v>
      </c>
      <c r="G42" s="51"/>
      <c r="H42" s="51">
        <v>45485</v>
      </c>
      <c r="I42" s="51"/>
      <c r="J42" s="51">
        <v>48521</v>
      </c>
      <c r="K42" s="51"/>
      <c r="L42" s="53">
        <v>50165</v>
      </c>
      <c r="M42" s="53"/>
      <c r="N42" s="53">
        <v>48325</v>
      </c>
      <c r="O42" s="53"/>
      <c r="P42" s="53">
        <v>46536</v>
      </c>
      <c r="Q42" s="53"/>
      <c r="R42" s="53">
        <v>46876</v>
      </c>
      <c r="S42" s="53"/>
      <c r="T42" s="53">
        <v>49090</v>
      </c>
      <c r="U42" s="53"/>
      <c r="V42" s="53">
        <v>50228</v>
      </c>
      <c r="W42" s="53"/>
      <c r="X42" s="53">
        <v>51088</v>
      </c>
      <c r="Y42" s="53"/>
      <c r="Z42" s="53">
        <v>54074</v>
      </c>
      <c r="AA42" s="53"/>
      <c r="AB42" s="54">
        <v>27</v>
      </c>
      <c r="AF42" s="55" t="s">
        <v>36</v>
      </c>
      <c r="AG42" s="56">
        <f si="1" t="shared"/>
        <v>29</v>
      </c>
      <c r="AI42" s="56">
        <f si="3" t="shared"/>
        <v>23</v>
      </c>
      <c r="AK42" s="56">
        <f si="4" t="shared"/>
        <v>25</v>
      </c>
    </row>
    <row customHeight="1" ht="11.65" r="43" spans="1:37">
      <c r="A43" s="57" t="s">
        <v>37</v>
      </c>
      <c r="B43" s="51"/>
      <c r="C43" s="51">
        <v>43499</v>
      </c>
      <c r="D43" s="51">
        <v>43577</v>
      </c>
      <c r="E43" s="51">
        <v>44286</v>
      </c>
      <c r="F43" s="51">
        <v>45814</v>
      </c>
      <c r="G43" s="51"/>
      <c r="H43" s="51">
        <v>47791</v>
      </c>
      <c r="I43" s="51"/>
      <c r="J43" s="51">
        <v>49155</v>
      </c>
      <c r="K43" s="51"/>
      <c r="L43" s="58">
        <v>50702</v>
      </c>
      <c r="M43" s="58"/>
      <c r="N43" s="58">
        <v>49501</v>
      </c>
      <c r="O43" s="58"/>
      <c r="P43" s="58">
        <v>49245</v>
      </c>
      <c r="Q43" s="58"/>
      <c r="R43" s="58">
        <v>50221</v>
      </c>
      <c r="S43" s="58"/>
      <c r="T43" s="58">
        <v>51225</v>
      </c>
      <c r="U43" s="58"/>
      <c r="V43" s="58">
        <v>52005</v>
      </c>
      <c r="W43" s="58"/>
      <c r="X43" s="58">
        <v>53224</v>
      </c>
      <c r="Y43" s="58"/>
      <c r="Z43" s="58">
        <v>55683</v>
      </c>
      <c r="AA43" s="58"/>
      <c r="AB43" s="59">
        <v>22</v>
      </c>
      <c r="AF43" s="55" t="s">
        <v>37</v>
      </c>
      <c r="AG43" s="56">
        <f si="1" t="shared"/>
        <v>22</v>
      </c>
      <c r="AI43" s="56">
        <f si="3" t="shared"/>
        <v>29</v>
      </c>
      <c r="AK43" s="56">
        <f si="4" t="shared"/>
        <v>30</v>
      </c>
    </row>
    <row customHeight="1" ht="11.65" r="44" spans="1:37">
      <c r="A44" s="60" t="s">
        <v>38</v>
      </c>
      <c r="B44" s="61"/>
      <c r="C44" s="61">
        <v>45723</v>
      </c>
      <c r="D44" s="61">
        <v>44311</v>
      </c>
      <c r="E44" s="61">
        <v>46199</v>
      </c>
      <c r="F44" s="61">
        <v>48823</v>
      </c>
      <c r="G44" s="61"/>
      <c r="H44" s="61">
        <v>52003</v>
      </c>
      <c r="I44" s="61"/>
      <c r="J44" s="61">
        <v>54009</v>
      </c>
      <c r="K44" s="61"/>
      <c r="L44" s="53">
        <v>54562</v>
      </c>
      <c r="M44" s="53"/>
      <c r="N44" s="53">
        <v>53243</v>
      </c>
      <c r="O44" s="53"/>
      <c r="P44" s="53">
        <v>52053</v>
      </c>
      <c r="Q44" s="53"/>
      <c r="R44" s="53">
        <v>53152</v>
      </c>
      <c r="S44" s="53"/>
      <c r="T44" s="53">
        <v>54002</v>
      </c>
      <c r="U44" s="53"/>
      <c r="V44" s="53">
        <v>55015</v>
      </c>
      <c r="W44" s="53"/>
      <c r="X44" s="53">
        <v>54797</v>
      </c>
      <c r="Y44" s="53"/>
      <c r="Z44" s="53">
        <v>57265</v>
      </c>
      <c r="AA44" s="53"/>
      <c r="AB44" s="54">
        <v>20</v>
      </c>
      <c r="AF44" s="55" t="s">
        <v>38</v>
      </c>
      <c r="AG44" s="56">
        <f si="1" t="shared"/>
        <v>20</v>
      </c>
      <c r="AI44" s="56">
        <f si="3" t="shared"/>
        <v>32</v>
      </c>
      <c r="AK44" s="56">
        <f si="4" t="shared"/>
        <v>32</v>
      </c>
    </row>
    <row customHeight="1" ht="11.65" r="45" spans="1:37">
      <c r="A45" s="49" t="s">
        <v>39</v>
      </c>
      <c r="B45" s="51"/>
      <c r="C45" s="51">
        <v>37736</v>
      </c>
      <c r="D45" s="51">
        <v>38460</v>
      </c>
      <c r="E45" s="51">
        <v>39326</v>
      </c>
      <c r="F45" s="51">
        <v>40350</v>
      </c>
      <c r="G45" s="51"/>
      <c r="H45" s="51">
        <v>40822</v>
      </c>
      <c r="I45" s="51"/>
      <c r="J45" s="51">
        <v>42561</v>
      </c>
      <c r="K45" s="51"/>
      <c r="L45" s="53">
        <v>44695</v>
      </c>
      <c r="M45" s="53"/>
      <c r="N45" s="53">
        <v>42580</v>
      </c>
      <c r="O45" s="53"/>
      <c r="P45" s="53">
        <v>42117</v>
      </c>
      <c r="Q45" s="53"/>
      <c r="R45" s="53">
        <v>42477</v>
      </c>
      <c r="S45" s="53"/>
      <c r="T45" s="53">
        <v>43290</v>
      </c>
      <c r="U45" s="53"/>
      <c r="V45" s="53">
        <v>44310</v>
      </c>
      <c r="W45" s="53"/>
      <c r="X45" s="53">
        <v>45337</v>
      </c>
      <c r="Y45" s="53"/>
      <c r="Z45" s="53">
        <v>47308</v>
      </c>
      <c r="AA45" s="53"/>
      <c r="AB45" s="54">
        <v>43</v>
      </c>
      <c r="AF45" s="55" t="s">
        <v>39</v>
      </c>
      <c r="AG45" s="56">
        <f si="1" t="shared"/>
        <v>43</v>
      </c>
      <c r="AI45" s="56">
        <f si="3" t="shared"/>
        <v>9</v>
      </c>
      <c r="AK45" s="56">
        <f si="4" t="shared"/>
        <v>9</v>
      </c>
    </row>
    <row customHeight="1" ht="11.65" r="46" spans="1:37">
      <c r="A46" s="57" t="s">
        <v>40</v>
      </c>
      <c r="B46" s="51"/>
      <c r="C46" s="51">
        <v>39671</v>
      </c>
      <c r="D46" s="51">
        <v>38755</v>
      </c>
      <c r="E46" s="51">
        <v>40518</v>
      </c>
      <c r="F46" s="51">
        <v>42525</v>
      </c>
      <c r="G46" s="51"/>
      <c r="H46" s="51">
        <v>44624</v>
      </c>
      <c r="I46" s="51"/>
      <c r="J46" s="51">
        <v>46321</v>
      </c>
      <c r="K46" s="51"/>
      <c r="L46" s="58">
        <v>46244</v>
      </c>
      <c r="M46" s="58"/>
      <c r="N46" s="58">
        <v>45048</v>
      </c>
      <c r="O46" s="58"/>
      <c r="P46" s="58">
        <v>45861</v>
      </c>
      <c r="Q46" s="58"/>
      <c r="R46" s="58">
        <v>48188</v>
      </c>
      <c r="S46" s="58"/>
      <c r="T46" s="58">
        <v>48439</v>
      </c>
      <c r="U46" s="58"/>
      <c r="V46" s="58">
        <v>49200</v>
      </c>
      <c r="W46" s="58"/>
      <c r="X46" s="58">
        <v>51059</v>
      </c>
      <c r="Y46" s="58"/>
      <c r="Z46" s="58">
        <v>53263</v>
      </c>
      <c r="AA46" s="58"/>
      <c r="AB46" s="59">
        <v>29</v>
      </c>
      <c r="AF46" s="55" t="s">
        <v>40</v>
      </c>
      <c r="AG46" s="56">
        <f si="1" t="shared"/>
        <v>30</v>
      </c>
      <c r="AI46" s="56">
        <f si="3" t="shared"/>
        <v>22</v>
      </c>
      <c r="AK46" s="56">
        <f si="4" t="shared"/>
        <v>23</v>
      </c>
    </row>
    <row customHeight="1" ht="11.65" r="47" spans="1:37">
      <c r="A47" s="60" t="s">
        <v>41</v>
      </c>
      <c r="B47" s="61"/>
      <c r="C47" s="61">
        <v>35783</v>
      </c>
      <c r="D47" s="61">
        <v>36329</v>
      </c>
      <c r="E47" s="61">
        <v>38550</v>
      </c>
      <c r="F47" s="61">
        <v>39524</v>
      </c>
      <c r="G47" s="61"/>
      <c r="H47" s="61">
        <v>40676</v>
      </c>
      <c r="I47" s="61"/>
      <c r="J47" s="61">
        <v>41632</v>
      </c>
      <c r="K47" s="61"/>
      <c r="L47" s="53">
        <v>43610</v>
      </c>
      <c r="M47" s="53"/>
      <c r="N47" s="53">
        <v>41715</v>
      </c>
      <c r="O47" s="53"/>
      <c r="P47" s="53">
        <v>41461</v>
      </c>
      <c r="Q47" s="53"/>
      <c r="R47" s="53">
        <v>41691</v>
      </c>
      <c r="S47" s="53"/>
      <c r="T47" s="53">
        <v>42743</v>
      </c>
      <c r="U47" s="53"/>
      <c r="V47" s="53">
        <v>44268</v>
      </c>
      <c r="W47" s="53"/>
      <c r="X47" s="53">
        <v>44357</v>
      </c>
      <c r="Y47" s="53"/>
      <c r="Z47" s="53">
        <v>47243</v>
      </c>
      <c r="AA47" s="53"/>
      <c r="AB47" s="54">
        <v>44</v>
      </c>
      <c r="AF47" s="55" t="s">
        <v>41</v>
      </c>
      <c r="AG47" s="56">
        <f si="1" t="shared"/>
        <v>46</v>
      </c>
      <c r="AI47" s="56">
        <f si="3" t="shared"/>
        <v>8</v>
      </c>
      <c r="AK47" s="56">
        <f si="4" t="shared"/>
        <v>8</v>
      </c>
    </row>
    <row customHeight="1" ht="11.65" r="48" spans="1:37">
      <c r="A48" s="49" t="s">
        <v>42</v>
      </c>
      <c r="B48" s="51"/>
      <c r="C48" s="51">
        <v>40860</v>
      </c>
      <c r="D48" s="51">
        <v>40659</v>
      </c>
      <c r="E48" s="51">
        <v>41275</v>
      </c>
      <c r="F48" s="51">
        <v>41959</v>
      </c>
      <c r="G48" s="51"/>
      <c r="H48" s="51">
        <v>43425</v>
      </c>
      <c r="I48" s="51"/>
      <c r="J48" s="51">
        <v>44861</v>
      </c>
      <c r="K48" s="51"/>
      <c r="L48" s="53">
        <v>50049</v>
      </c>
      <c r="M48" s="53"/>
      <c r="N48" s="53">
        <v>48286</v>
      </c>
      <c r="O48" s="53"/>
      <c r="P48" s="53">
        <v>48622</v>
      </c>
      <c r="Q48" s="53"/>
      <c r="R48" s="53">
        <v>49390</v>
      </c>
      <c r="S48" s="53"/>
      <c r="T48" s="53">
        <v>50747</v>
      </c>
      <c r="U48" s="53"/>
      <c r="V48" s="53">
        <v>51714</v>
      </c>
      <c r="W48" s="53"/>
      <c r="X48" s="53">
        <v>53067</v>
      </c>
      <c r="Y48" s="53"/>
      <c r="Z48" s="53">
        <v>55668</v>
      </c>
      <c r="AA48" s="53"/>
      <c r="AB48" s="54">
        <v>23</v>
      </c>
      <c r="AF48" s="55" t="s">
        <v>42</v>
      </c>
      <c r="AG48" s="56">
        <f si="1" t="shared"/>
        <v>26</v>
      </c>
      <c r="AI48" s="56">
        <f si="3" t="shared"/>
        <v>28</v>
      </c>
      <c r="AK48" s="56">
        <f si="4" t="shared"/>
        <v>29</v>
      </c>
    </row>
    <row customHeight="1" ht="11.65" r="49" spans="1:37">
      <c r="A49" s="57" t="s">
        <v>43</v>
      </c>
      <c r="B49" s="51"/>
      <c r="C49" s="51">
        <v>47342</v>
      </c>
      <c r="D49" s="51">
        <v>48537</v>
      </c>
      <c r="E49" s="51">
        <v>50614</v>
      </c>
      <c r="F49" s="51">
        <v>53226</v>
      </c>
      <c r="G49" s="51"/>
      <c r="H49" s="51">
        <v>55179</v>
      </c>
      <c r="I49" s="51"/>
      <c r="J49" s="51">
        <v>55974</v>
      </c>
      <c r="K49" s="51"/>
      <c r="L49" s="58">
        <v>56820</v>
      </c>
      <c r="M49" s="58"/>
      <c r="N49" s="58">
        <v>55183</v>
      </c>
      <c r="O49" s="58"/>
      <c r="P49" s="58">
        <v>54740</v>
      </c>
      <c r="Q49" s="58"/>
      <c r="R49" s="58">
        <v>55802</v>
      </c>
      <c r="S49" s="58"/>
      <c r="T49" s="58">
        <v>57067</v>
      </c>
      <c r="U49" s="58"/>
      <c r="V49" s="58">
        <v>59715</v>
      </c>
      <c r="W49" s="58"/>
      <c r="X49" s="58">
        <v>60943</v>
      </c>
      <c r="Y49" s="58"/>
      <c r="Z49" s="58">
        <v>62961</v>
      </c>
      <c r="AA49" s="58"/>
      <c r="AB49" s="59">
        <v>14</v>
      </c>
      <c r="AF49" s="55" t="s">
        <v>43</v>
      </c>
      <c r="AG49" s="56">
        <f si="1" t="shared"/>
        <v>14</v>
      </c>
      <c r="AI49" s="56">
        <f si="3" t="shared"/>
        <v>40</v>
      </c>
      <c r="AK49" s="56">
        <f si="4" t="shared"/>
        <v>38</v>
      </c>
    </row>
    <row customHeight="1" ht="11.65" r="50" spans="1:37">
      <c r="A50" s="60" t="s">
        <v>44</v>
      </c>
      <c r="B50" s="61"/>
      <c r="C50" s="61">
        <v>40794</v>
      </c>
      <c r="D50" s="61">
        <v>41929</v>
      </c>
      <c r="E50" s="61">
        <v>45692</v>
      </c>
      <c r="F50" s="61">
        <v>48508</v>
      </c>
      <c r="G50" s="61"/>
      <c r="H50" s="61">
        <v>51622</v>
      </c>
      <c r="I50" s="61"/>
      <c r="J50" s="61">
        <v>51566</v>
      </c>
      <c r="K50" s="61"/>
      <c r="L50" s="53">
        <v>52111</v>
      </c>
      <c r="M50" s="53"/>
      <c r="N50" s="53">
        <v>51219</v>
      </c>
      <c r="O50" s="53"/>
      <c r="P50" s="53">
        <v>49393</v>
      </c>
      <c r="Q50" s="53"/>
      <c r="R50" s="53">
        <v>52033</v>
      </c>
      <c r="S50" s="53"/>
      <c r="T50" s="53">
        <v>52700</v>
      </c>
      <c r="U50" s="53"/>
      <c r="V50" s="53">
        <v>52511</v>
      </c>
      <c r="W50" s="53"/>
      <c r="X50" s="53">
        <v>54153</v>
      </c>
      <c r="Y50" s="53"/>
      <c r="Z50" s="53">
        <v>56883</v>
      </c>
      <c r="AA50" s="53"/>
      <c r="AB50" s="54">
        <v>21</v>
      </c>
      <c r="AF50" s="55" t="s">
        <v>44</v>
      </c>
      <c r="AG50" s="56">
        <f si="1" t="shared"/>
        <v>21</v>
      </c>
      <c r="AI50" s="56">
        <f si="3" t="shared"/>
        <v>31</v>
      </c>
      <c r="AK50" s="56">
        <f si="4" t="shared"/>
        <v>31</v>
      </c>
    </row>
    <row customHeight="1" ht="11.65" r="51" spans="1:37">
      <c r="A51" s="49" t="s">
        <v>45</v>
      </c>
      <c r="B51" s="51"/>
      <c r="C51" s="51">
        <v>50241</v>
      </c>
      <c r="D51" s="51">
        <v>49974</v>
      </c>
      <c r="E51" s="51">
        <v>53275</v>
      </c>
      <c r="F51" s="51">
        <v>54301</v>
      </c>
      <c r="G51" s="51"/>
      <c r="H51" s="51">
        <v>55108</v>
      </c>
      <c r="I51" s="51"/>
      <c r="J51" s="51">
        <v>57679</v>
      </c>
      <c r="K51" s="51"/>
      <c r="L51" s="53">
        <v>61210</v>
      </c>
      <c r="M51" s="53"/>
      <c r="N51" s="53">
        <v>59372</v>
      </c>
      <c r="O51" s="53"/>
      <c r="P51" s="53">
        <v>60665</v>
      </c>
      <c r="Q51" s="53"/>
      <c r="R51" s="53">
        <v>61877</v>
      </c>
      <c r="S51" s="53"/>
      <c r="T51" s="53">
        <v>61782</v>
      </c>
      <c r="U51" s="53"/>
      <c r="V51" s="53">
        <v>62745</v>
      </c>
      <c r="W51" s="53"/>
      <c r="X51" s="53">
        <v>64923</v>
      </c>
      <c r="Y51" s="53"/>
      <c r="Z51" s="53">
        <v>66263</v>
      </c>
      <c r="AA51" s="53"/>
      <c r="AB51" s="54">
        <v>9</v>
      </c>
      <c r="AF51" s="55" t="s">
        <v>45</v>
      </c>
      <c r="AG51" s="56">
        <f si="1" t="shared"/>
        <v>9</v>
      </c>
      <c r="AI51" s="56">
        <f si="3" t="shared"/>
        <v>43</v>
      </c>
      <c r="AK51" s="56">
        <f si="4" t="shared"/>
        <v>43</v>
      </c>
    </row>
    <row customHeight="1" ht="11.65" r="52" spans="1:37">
      <c r="A52" s="57" t="s">
        <v>46</v>
      </c>
      <c r="B52" s="51"/>
      <c r="C52" s="51">
        <v>42490</v>
      </c>
      <c r="D52" s="51">
        <v>44252</v>
      </c>
      <c r="E52" s="51">
        <v>48688</v>
      </c>
      <c r="F52" s="51">
        <v>50885</v>
      </c>
      <c r="G52" s="51"/>
      <c r="H52" s="51">
        <v>53439</v>
      </c>
      <c r="I52" s="51"/>
      <c r="J52" s="51">
        <v>56049</v>
      </c>
      <c r="K52" s="51"/>
      <c r="L52" s="58">
        <v>58081</v>
      </c>
      <c r="M52" s="58"/>
      <c r="N52" s="58">
        <v>56479</v>
      </c>
      <c r="O52" s="58"/>
      <c r="P52" s="58">
        <v>55584</v>
      </c>
      <c r="Q52" s="58"/>
      <c r="R52" s="58">
        <v>56811</v>
      </c>
      <c r="S52" s="58"/>
      <c r="T52" s="58">
        <v>57574</v>
      </c>
      <c r="U52" s="58"/>
      <c r="V52" s="58">
        <v>58431</v>
      </c>
      <c r="W52" s="58"/>
      <c r="X52" s="58">
        <v>61358</v>
      </c>
      <c r="Y52" s="58"/>
      <c r="Z52" s="58">
        <v>64080</v>
      </c>
      <c r="AA52" s="58"/>
      <c r="AB52" s="59">
        <v>11</v>
      </c>
      <c r="AF52" s="55" t="s">
        <v>46</v>
      </c>
      <c r="AG52" s="56">
        <f si="1" t="shared"/>
        <v>13</v>
      </c>
      <c r="AI52" s="56">
        <f si="3" t="shared"/>
        <v>38</v>
      </c>
      <c r="AK52" s="56">
        <f si="4" t="shared"/>
        <v>41</v>
      </c>
    </row>
    <row customHeight="1" ht="11.65" r="53" spans="1:37">
      <c r="A53" s="60" t="s">
        <v>47</v>
      </c>
      <c r="B53" s="61"/>
      <c r="C53" s="61">
        <v>29673</v>
      </c>
      <c r="D53" s="61">
        <v>30072</v>
      </c>
      <c r="E53" s="61">
        <v>32589</v>
      </c>
      <c r="F53" s="61">
        <v>35234</v>
      </c>
      <c r="G53" s="61"/>
      <c r="H53" s="61">
        <v>37227</v>
      </c>
      <c r="I53" s="61"/>
      <c r="J53" s="61">
        <v>40103</v>
      </c>
      <c r="K53" s="61"/>
      <c r="L53" s="53">
        <v>37528</v>
      </c>
      <c r="M53" s="53"/>
      <c r="N53" s="53">
        <v>37423</v>
      </c>
      <c r="O53" s="53"/>
      <c r="P53" s="53">
        <v>38241</v>
      </c>
      <c r="Q53" s="53"/>
      <c r="R53" s="53">
        <v>38587</v>
      </c>
      <c r="S53" s="53"/>
      <c r="T53" s="53">
        <v>40188</v>
      </c>
      <c r="U53" s="53"/>
      <c r="V53" s="53">
        <v>41195</v>
      </c>
      <c r="W53" s="53"/>
      <c r="X53" s="53">
        <v>41030</v>
      </c>
      <c r="Y53" s="53"/>
      <c r="Z53" s="53">
        <v>41969</v>
      </c>
      <c r="AA53" s="53"/>
      <c r="AB53" s="54">
        <v>50</v>
      </c>
      <c r="AF53" s="55" t="s">
        <v>47</v>
      </c>
      <c r="AG53" s="56">
        <f si="1" t="shared"/>
        <v>49</v>
      </c>
      <c r="AI53" s="56">
        <f si="3" t="shared"/>
        <v>3</v>
      </c>
      <c r="AK53" s="56">
        <f si="4" t="shared"/>
        <v>2</v>
      </c>
    </row>
    <row customHeight="1" ht="11.65" r="54" spans="1:37">
      <c r="A54" s="49" t="s">
        <v>48</v>
      </c>
      <c r="B54" s="51"/>
      <c r="C54" s="51">
        <v>45346</v>
      </c>
      <c r="D54" s="51">
        <v>46351</v>
      </c>
      <c r="E54" s="51">
        <v>47220</v>
      </c>
      <c r="F54" s="51">
        <v>47004</v>
      </c>
      <c r="G54" s="51"/>
      <c r="H54" s="51">
        <v>48874</v>
      </c>
      <c r="I54" s="51"/>
      <c r="J54" s="51">
        <v>50619</v>
      </c>
      <c r="K54" s="51"/>
      <c r="L54" s="53">
        <v>52103</v>
      </c>
      <c r="M54" s="53"/>
      <c r="N54" s="53">
        <v>49994</v>
      </c>
      <c r="O54" s="53"/>
      <c r="P54" s="53">
        <v>48974</v>
      </c>
      <c r="Q54" s="53"/>
      <c r="R54" s="53">
        <v>50401</v>
      </c>
      <c r="S54" s="53"/>
      <c r="T54" s="53">
        <v>51063</v>
      </c>
      <c r="U54" s="53"/>
      <c r="V54" s="53">
        <v>51474</v>
      </c>
      <c r="W54" s="53"/>
      <c r="X54" s="53">
        <v>52632</v>
      </c>
      <c r="Y54" s="53"/>
      <c r="Z54" s="53">
        <v>55623</v>
      </c>
      <c r="AA54" s="53"/>
      <c r="AB54" s="54">
        <v>24</v>
      </c>
      <c r="AF54" s="55" t="s">
        <v>48</v>
      </c>
      <c r="AG54" s="56">
        <f si="1" t="shared"/>
        <v>23</v>
      </c>
      <c r="AI54" s="56">
        <f si="3" t="shared"/>
        <v>26</v>
      </c>
      <c r="AK54" s="56">
        <f si="4" t="shared"/>
        <v>28</v>
      </c>
    </row>
    <row customHeight="1" ht="11.65" r="55" spans="1:37">
      <c r="A55" s="57" t="s">
        <v>49</v>
      </c>
      <c r="B55" s="51"/>
      <c r="C55" s="51">
        <v>39719</v>
      </c>
      <c r="D55" s="51">
        <v>40499</v>
      </c>
      <c r="E55" s="51">
        <v>43641</v>
      </c>
      <c r="F55" s="51">
        <v>45598</v>
      </c>
      <c r="G55" s="51"/>
      <c r="H55" s="51">
        <v>47227</v>
      </c>
      <c r="I55" s="51"/>
      <c r="J55" s="51">
        <v>48205</v>
      </c>
      <c r="K55" s="51"/>
      <c r="L55" s="58">
        <v>54735</v>
      </c>
      <c r="M55" s="58"/>
      <c r="N55" s="58">
        <v>54400</v>
      </c>
      <c r="O55" s="58"/>
      <c r="P55" s="58">
        <v>53757</v>
      </c>
      <c r="Q55" s="58"/>
      <c r="R55" s="58">
        <v>56044</v>
      </c>
      <c r="S55" s="58"/>
      <c r="T55" s="58">
        <v>55104</v>
      </c>
      <c r="U55" s="58"/>
      <c r="V55" s="58">
        <v>58424</v>
      </c>
      <c r="W55" s="58"/>
      <c r="X55" s="58">
        <v>58291</v>
      </c>
      <c r="Y55" s="58"/>
      <c r="Z55" s="58">
        <v>61213</v>
      </c>
      <c r="AA55" s="58"/>
      <c r="AB55" s="59">
        <v>17</v>
      </c>
      <c r="AF55" s="55" t="s">
        <v>49</v>
      </c>
      <c r="AG55" s="56">
        <f si="1" t="shared"/>
        <v>18</v>
      </c>
      <c r="AI55" s="56">
        <f si="3" t="shared"/>
        <v>37</v>
      </c>
      <c r="AK55" s="56">
        <f si="4" t="shared"/>
        <v>35</v>
      </c>
    </row>
    <row customHeight="1" ht="11.65" r="56" spans="1:37">
      <c r="A56" s="60" t="s">
        <v>0</v>
      </c>
      <c r="B56" s="61"/>
      <c r="C56" s="61">
        <v>42228</v>
      </c>
      <c r="D56" s="61">
        <v>43052</v>
      </c>
      <c r="E56" s="61">
        <v>44473</v>
      </c>
      <c r="F56" s="61">
        <v>46037</v>
      </c>
      <c r="G56" s="61"/>
      <c r="H56" s="61">
        <v>48200</v>
      </c>
      <c r="I56" s="61"/>
      <c r="J56" s="61">
        <v>50233</v>
      </c>
      <c r="K56" s="61"/>
      <c r="L56" s="53">
        <v>52029</v>
      </c>
      <c r="M56" s="53"/>
      <c r="N56" s="53">
        <v>50221</v>
      </c>
      <c r="O56" s="53"/>
      <c r="P56" s="53">
        <v>50046</v>
      </c>
      <c r="Q56" s="53"/>
      <c r="R56" s="53">
        <v>50502</v>
      </c>
      <c r="S56" s="53"/>
      <c r="T56" s="53">
        <v>51371</v>
      </c>
      <c r="U56" s="53"/>
      <c r="V56" s="53">
        <v>52250</v>
      </c>
      <c r="W56" s="53"/>
      <c r="X56" s="53">
        <v>53657</v>
      </c>
      <c r="Y56" s="53"/>
      <c r="Z56" s="53">
        <v>55775</v>
      </c>
      <c r="AA56" s="53"/>
      <c r="AB56" s="53"/>
      <c r="AG56" s="51"/>
      <c r="AI56" s="51"/>
      <c r="AK56" s="51"/>
    </row>
    <row customHeight="1" ht="11.1" r="57" spans="1:37">
      <c r="A57" s="49"/>
      <c r="B57" s="74"/>
      <c r="C57" s="74"/>
      <c r="D57" s="74"/>
      <c r="E57" s="74"/>
      <c r="F57" s="74"/>
      <c r="G57" s="74"/>
      <c r="H57" s="74"/>
      <c r="I57" s="74"/>
      <c r="J57" s="51"/>
    </row>
    <row customHeight="1" ht="13.15" r="58" spans="1:37">
      <c r="A58" s="49" t="s">
        <v>68</v>
      </c>
      <c r="B58" s="49"/>
      <c r="C58" s="49"/>
      <c r="D58" s="49"/>
      <c r="E58" s="49"/>
      <c r="F58" s="49"/>
      <c r="G58" s="49"/>
      <c r="H58" s="49"/>
      <c r="I58" s="49"/>
      <c r="J58" s="49"/>
    </row>
    <row customHeight="1" ht="11.1" r="59" spans="1:37">
      <c r="A59" s="49"/>
      <c r="B59" s="49"/>
      <c r="C59" s="49"/>
      <c r="D59" s="49"/>
      <c r="E59" s="49"/>
      <c r="F59" s="49"/>
      <c r="G59" s="49"/>
      <c r="H59" s="49"/>
      <c r="I59" s="49"/>
      <c r="J59" s="49"/>
    </row>
    <row customHeight="1" ht="11.1" r="60" spans="1:37">
      <c r="A60" s="49"/>
      <c r="B60" s="49"/>
      <c r="C60" s="49"/>
      <c r="D60" s="49"/>
      <c r="E60" s="49"/>
      <c r="F60" s="49"/>
      <c r="G60" s="49"/>
      <c r="H60" s="49"/>
      <c r="I60" s="49"/>
      <c r="J60" s="49"/>
    </row>
    <row customHeight="1" ht="11.1" r="61" spans="1:37">
      <c r="A61" s="49"/>
      <c r="B61" s="49"/>
      <c r="C61" s="49"/>
      <c r="D61" s="49"/>
      <c r="E61" s="49"/>
      <c r="F61" s="49"/>
      <c r="G61" s="49"/>
      <c r="H61" s="49"/>
      <c r="I61" s="49"/>
      <c r="J61" s="49"/>
    </row>
    <row customHeight="1" ht="11.1" r="62" spans="1:37">
      <c r="A62" s="49"/>
      <c r="B62" s="49"/>
      <c r="C62" s="49"/>
      <c r="D62" s="49"/>
      <c r="E62" s="49"/>
      <c r="F62" s="49"/>
      <c r="G62" s="49"/>
      <c r="H62" s="49"/>
      <c r="I62" s="49"/>
      <c r="J62" s="49"/>
    </row>
    <row customHeight="1" ht="11.1" r="63" spans="1:37">
      <c r="A63" s="49"/>
      <c r="B63" s="49"/>
      <c r="C63" s="49"/>
      <c r="D63" s="49"/>
      <c r="E63" s="49"/>
      <c r="F63" s="49"/>
      <c r="G63" s="49"/>
      <c r="H63" s="49"/>
      <c r="I63" s="49"/>
      <c r="J63" s="49"/>
    </row>
    <row customHeight="1" ht="11.1" r="64" spans="1:37">
      <c r="A64" s="49"/>
      <c r="B64" s="49"/>
      <c r="C64" s="49"/>
      <c r="D64" s="49"/>
      <c r="E64" s="49"/>
      <c r="F64" s="49"/>
      <c r="G64" s="49"/>
      <c r="H64" s="49"/>
      <c r="I64" s="49"/>
      <c r="J64" s="49"/>
    </row>
    <row customHeight="1" ht="11.1" r="65" spans="1:10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customHeight="1" ht="11.1" r="66" spans="1:10">
      <c r="A66" s="49"/>
      <c r="B66" s="49"/>
      <c r="C66" s="49"/>
      <c r="D66" s="49"/>
      <c r="E66" s="49"/>
      <c r="F66" s="49"/>
      <c r="G66" s="49"/>
      <c r="H66" s="49"/>
      <c r="I66" s="49"/>
      <c r="J66" s="49"/>
    </row>
    <row customHeight="1" ht="11.1" r="67" spans="1:10">
      <c r="A67" s="49"/>
      <c r="B67" s="49"/>
      <c r="C67" s="49"/>
      <c r="D67" s="49"/>
      <c r="E67" s="49"/>
      <c r="F67" s="49"/>
      <c r="G67" s="49"/>
      <c r="H67" s="49"/>
      <c r="I67" s="49"/>
      <c r="J67" s="49"/>
    </row>
    <row customHeight="1" ht="11.1" r="68" spans="1:10">
      <c r="A68" s="49"/>
      <c r="B68" s="49"/>
      <c r="C68" s="49"/>
      <c r="D68" s="49"/>
      <c r="E68" s="49"/>
      <c r="F68" s="49"/>
      <c r="G68" s="49"/>
      <c r="H68" s="49"/>
      <c r="I68" s="49"/>
      <c r="J68" s="49"/>
    </row>
    <row customHeight="1" ht="11.1" r="69" spans="1:10">
      <c r="A69" s="49"/>
      <c r="B69" s="49"/>
      <c r="C69" s="49"/>
      <c r="D69" s="49"/>
      <c r="E69" s="49"/>
      <c r="F69" s="49"/>
      <c r="G69" s="49"/>
      <c r="H69" s="49"/>
      <c r="I69" s="49"/>
      <c r="J69" s="49"/>
    </row>
    <row customHeight="1" ht="11.1" r="70" spans="1:10">
      <c r="A70" s="49"/>
      <c r="B70" s="49"/>
      <c r="C70" s="49"/>
      <c r="D70" s="49"/>
      <c r="E70" s="49"/>
      <c r="F70" s="49"/>
      <c r="G70" s="49"/>
      <c r="H70" s="49"/>
      <c r="I70" s="49"/>
      <c r="J70" s="49"/>
    </row>
    <row customHeight="1" ht="11.1" r="71" spans="1:10">
      <c r="A71" s="49"/>
      <c r="B71" s="49"/>
      <c r="C71" s="49"/>
      <c r="D71" s="49"/>
      <c r="E71" s="49"/>
      <c r="F71" s="49"/>
      <c r="G71" s="49"/>
      <c r="H71" s="49"/>
      <c r="I71" s="49"/>
      <c r="J71" s="49"/>
    </row>
    <row customHeight="1" ht="11.1" r="72" spans="1:10">
      <c r="A72" s="49"/>
      <c r="B72" s="49"/>
      <c r="C72" s="49"/>
      <c r="D72" s="49"/>
      <c r="E72" s="49"/>
      <c r="F72" s="49"/>
      <c r="G72" s="49"/>
      <c r="H72" s="49"/>
      <c r="I72" s="49"/>
      <c r="J72" s="49"/>
    </row>
    <row customHeight="1" ht="11.1" r="73" spans="1:10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customHeight="1" ht="11.1" r="74" spans="1:10">
      <c r="A74" s="49"/>
      <c r="B74" s="49"/>
      <c r="C74" s="49"/>
      <c r="D74" s="49"/>
      <c r="E74" s="49"/>
      <c r="F74" s="49"/>
      <c r="G74" s="49"/>
      <c r="H74" s="49"/>
      <c r="I74" s="49"/>
      <c r="J74" s="49"/>
    </row>
    <row customHeight="1" ht="11.1" r="75" spans="1:10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customHeight="1" ht="11.1" r="76" spans="1:10">
      <c r="A76" s="49"/>
      <c r="B76" s="49"/>
      <c r="C76" s="49"/>
      <c r="D76" s="49"/>
      <c r="E76" s="49"/>
      <c r="F76" s="49"/>
      <c r="G76" s="49"/>
      <c r="H76" s="49"/>
      <c r="I76" s="49"/>
      <c r="J76" s="49"/>
    </row>
    <row customHeight="1" ht="11.1" r="77" spans="1:10">
      <c r="A77" s="49"/>
      <c r="B77" s="49"/>
      <c r="C77" s="49"/>
      <c r="D77" s="49"/>
      <c r="E77" s="49"/>
      <c r="F77" s="49"/>
      <c r="G77" s="49"/>
      <c r="H77" s="49"/>
      <c r="I77" s="49"/>
      <c r="J77" s="49"/>
    </row>
    <row customHeight="1" ht="11.1" r="78" spans="1:10">
      <c r="A78" s="49"/>
      <c r="B78" s="49"/>
      <c r="C78" s="49"/>
      <c r="D78" s="49"/>
      <c r="E78" s="49"/>
      <c r="F78" s="49"/>
      <c r="G78" s="49"/>
      <c r="H78" s="49"/>
      <c r="I78" s="49"/>
      <c r="J78" s="49"/>
    </row>
    <row customHeight="1" ht="11.1" r="79" spans="1:10">
      <c r="A79" s="49"/>
      <c r="B79" s="49"/>
      <c r="C79" s="49"/>
      <c r="D79" s="49"/>
      <c r="E79" s="49"/>
      <c r="F79" s="49"/>
      <c r="G79" s="49"/>
      <c r="H79" s="49"/>
      <c r="I79" s="49"/>
      <c r="J79" s="49"/>
    </row>
    <row customHeight="1" ht="11.1" r="80" spans="1:10">
      <c r="A80" s="49"/>
      <c r="B80" s="49"/>
      <c r="C80" s="49"/>
      <c r="D80" s="49"/>
      <c r="E80" s="49"/>
      <c r="F80" s="49"/>
      <c r="G80" s="49"/>
      <c r="H80" s="49"/>
      <c r="I80" s="49"/>
      <c r="J80" s="49"/>
    </row>
    <row customHeight="1" ht="11.1" r="81" spans="1:10">
      <c r="A81" s="49"/>
      <c r="B81" s="49"/>
      <c r="C81" s="49"/>
      <c r="D81" s="49"/>
      <c r="E81" s="49"/>
      <c r="F81" s="49"/>
      <c r="G81" s="49"/>
      <c r="H81" s="49"/>
      <c r="I81" s="49"/>
      <c r="J81" s="49"/>
    </row>
    <row customHeight="1" ht="11.1" r="82" spans="1:10">
      <c r="A82" s="49"/>
      <c r="B82" s="49"/>
      <c r="C82" s="49"/>
      <c r="D82" s="49"/>
      <c r="E82" s="49"/>
      <c r="F82" s="49"/>
      <c r="G82" s="49"/>
      <c r="H82" s="49"/>
      <c r="I82" s="49"/>
      <c r="J82" s="49"/>
    </row>
    <row customHeight="1" ht="11.1" r="83" spans="1:10">
      <c r="A83" s="49"/>
      <c r="B83" s="49"/>
      <c r="C83" s="49"/>
      <c r="D83" s="49"/>
      <c r="E83" s="49"/>
      <c r="F83" s="49"/>
      <c r="G83" s="49"/>
      <c r="H83" s="49"/>
      <c r="I83" s="49"/>
      <c r="J83" s="49"/>
    </row>
    <row r="84" spans="1:10">
      <c r="A84" s="49"/>
      <c r="B84" s="49"/>
      <c r="C84" s="49"/>
      <c r="D84" s="49"/>
      <c r="E84" s="49"/>
      <c r="F84" s="49"/>
      <c r="G84" s="49"/>
      <c r="H84" s="49"/>
      <c r="I84" s="49"/>
      <c r="J84" s="49"/>
    </row>
    <row r="85" spans="1:10">
      <c r="A85" s="49"/>
      <c r="B85" s="49"/>
      <c r="C85" s="49"/>
      <c r="D85" s="49"/>
      <c r="E85" s="49"/>
      <c r="F85" s="49"/>
      <c r="G85" s="49"/>
      <c r="H85" s="49"/>
      <c r="I85" s="49"/>
      <c r="J85" s="49"/>
    </row>
    <row r="86" spans="1:10">
      <c r="A86" s="49"/>
      <c r="B86" s="49"/>
      <c r="C86" s="49"/>
      <c r="D86" s="49"/>
      <c r="E86" s="49"/>
      <c r="F86" s="49"/>
      <c r="G86" s="49"/>
      <c r="H86" s="49"/>
      <c r="I86" s="49"/>
      <c r="J86" s="49"/>
    </row>
    <row r="87" spans="1:10">
      <c r="A87" s="49"/>
      <c r="B87" s="49"/>
      <c r="C87" s="49"/>
      <c r="D87" s="49"/>
      <c r="E87" s="49"/>
      <c r="F87" s="49"/>
      <c r="G87" s="49"/>
      <c r="H87" s="49"/>
      <c r="I87" s="49"/>
      <c r="J87" s="49"/>
    </row>
    <row r="88" spans="1:10">
      <c r="A88" s="49"/>
      <c r="B88" s="49"/>
      <c r="C88" s="49"/>
      <c r="D88" s="49"/>
      <c r="E88" s="49"/>
      <c r="F88" s="49"/>
      <c r="G88" s="49"/>
      <c r="H88" s="49"/>
      <c r="I88" s="49"/>
      <c r="J88" s="49"/>
    </row>
    <row r="89" spans="1:10">
      <c r="A89" s="49"/>
      <c r="B89" s="49"/>
      <c r="C89" s="49"/>
      <c r="D89" s="49"/>
      <c r="E89" s="49"/>
      <c r="F89" s="49"/>
      <c r="G89" s="49"/>
      <c r="H89" s="49"/>
      <c r="I89" s="49"/>
      <c r="J89" s="49"/>
    </row>
    <row r="90" spans="1:10">
      <c r="A90" s="49"/>
      <c r="B90" s="49"/>
      <c r="C90" s="49"/>
      <c r="D90" s="49"/>
      <c r="E90" s="49"/>
      <c r="F90" s="49"/>
      <c r="G90" s="49"/>
      <c r="H90" s="49"/>
      <c r="I90" s="49"/>
      <c r="J90" s="49"/>
    </row>
    <row r="91" spans="1:10">
      <c r="A91" s="49"/>
      <c r="B91" s="49"/>
      <c r="C91" s="49"/>
      <c r="D91" s="49"/>
      <c r="E91" s="49"/>
      <c r="F91" s="49"/>
      <c r="G91" s="49"/>
      <c r="H91" s="49"/>
      <c r="I91" s="49"/>
      <c r="J91" s="49"/>
    </row>
    <row r="92" spans="1:10">
      <c r="A92" s="49"/>
      <c r="B92" s="49"/>
      <c r="C92" s="49"/>
      <c r="D92" s="49"/>
      <c r="E92" s="49"/>
      <c r="F92" s="49"/>
      <c r="G92" s="49"/>
      <c r="H92" s="49"/>
      <c r="I92" s="49"/>
      <c r="J92" s="49"/>
    </row>
    <row r="93" spans="1:10">
      <c r="A93" s="49"/>
      <c r="B93" s="49"/>
      <c r="C93" s="49"/>
      <c r="D93" s="49"/>
      <c r="E93" s="49"/>
      <c r="F93" s="49"/>
      <c r="G93" s="49"/>
      <c r="H93" s="49"/>
      <c r="I93" s="49"/>
      <c r="J93" s="49"/>
    </row>
    <row r="94" spans="1:10">
      <c r="A94" s="49"/>
      <c r="B94" s="49"/>
      <c r="C94" s="49"/>
      <c r="D94" s="49"/>
      <c r="E94" s="49"/>
      <c r="F94" s="49"/>
      <c r="G94" s="49"/>
      <c r="H94" s="49"/>
      <c r="I94" s="49"/>
      <c r="J94" s="49"/>
    </row>
    <row r="95" spans="1:10">
      <c r="A95" s="49"/>
      <c r="B95" s="49"/>
      <c r="C95" s="49"/>
      <c r="D95" s="49"/>
      <c r="E95" s="49"/>
      <c r="F95" s="49"/>
      <c r="G95" s="49"/>
      <c r="H95" s="49"/>
      <c r="I95" s="49"/>
      <c r="J95" s="49"/>
    </row>
    <row r="96" spans="1:10">
      <c r="A96" s="49"/>
      <c r="B96" s="49"/>
      <c r="C96" s="49"/>
      <c r="D96" s="49"/>
      <c r="E96" s="49"/>
      <c r="F96" s="49"/>
      <c r="G96" s="49"/>
      <c r="H96" s="49"/>
      <c r="I96" s="49"/>
      <c r="J96" s="49"/>
    </row>
    <row r="97" spans="1:10">
      <c r="A97" s="49"/>
      <c r="B97" s="49"/>
      <c r="C97" s="49"/>
      <c r="D97" s="49"/>
      <c r="E97" s="49"/>
      <c r="F97" s="49"/>
      <c r="G97" s="49"/>
      <c r="H97" s="49"/>
      <c r="I97" s="49"/>
      <c r="J97" s="49"/>
    </row>
    <row r="98" spans="1:10">
      <c r="A98" s="49"/>
      <c r="B98" s="49"/>
      <c r="C98" s="49"/>
      <c r="D98" s="49"/>
      <c r="E98" s="49"/>
      <c r="F98" s="49"/>
      <c r="G98" s="49"/>
      <c r="H98" s="49"/>
      <c r="I98" s="49"/>
      <c r="J98" s="49"/>
    </row>
    <row r="99" spans="1:10">
      <c r="A99" s="49"/>
      <c r="B99" s="49"/>
      <c r="C99" s="49"/>
      <c r="D99" s="49"/>
      <c r="E99" s="49"/>
      <c r="F99" s="49"/>
      <c r="G99" s="49"/>
      <c r="H99" s="49"/>
      <c r="I99" s="49"/>
      <c r="J99" s="49"/>
    </row>
    <row r="100" spans="1:10">
      <c r="A100" s="49"/>
      <c r="B100" s="49"/>
      <c r="C100" s="49"/>
      <c r="D100" s="49"/>
      <c r="E100" s="49"/>
      <c r="F100" s="49"/>
      <c r="G100" s="49"/>
      <c r="H100" s="49"/>
      <c r="I100" s="49"/>
      <c r="J100" s="49"/>
    </row>
    <row r="101" spans="1:10">
      <c r="A101" s="49"/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1:10">
      <c r="A102" s="49"/>
      <c r="B102" s="49"/>
      <c r="C102" s="49"/>
      <c r="D102" s="49"/>
      <c r="E102" s="49"/>
      <c r="F102" s="49"/>
      <c r="G102" s="49"/>
      <c r="H102" s="49"/>
      <c r="I102" s="49"/>
      <c r="J102" s="49"/>
    </row>
    <row r="103" spans="1:10">
      <c r="A103" s="49"/>
      <c r="B103" s="49"/>
      <c r="C103" s="49"/>
      <c r="D103" s="49"/>
      <c r="E103" s="49"/>
      <c r="F103" s="49"/>
      <c r="G103" s="49"/>
      <c r="H103" s="49"/>
      <c r="I103" s="49"/>
      <c r="J103" s="49"/>
    </row>
    <row r="104" spans="1:10">
      <c r="A104" s="49"/>
      <c r="B104" s="49"/>
      <c r="C104" s="49"/>
      <c r="D104" s="49"/>
      <c r="E104" s="49"/>
      <c r="F104" s="49"/>
      <c r="G104" s="49"/>
      <c r="H104" s="49"/>
      <c r="I104" s="49"/>
      <c r="J104" s="49"/>
    </row>
    <row r="105" spans="1:10">
      <c r="A105" s="49"/>
      <c r="B105" s="49"/>
      <c r="C105" s="49"/>
      <c r="D105" s="49"/>
      <c r="E105" s="49"/>
      <c r="F105" s="49"/>
      <c r="G105" s="49"/>
      <c r="H105" s="49"/>
      <c r="I105" s="49"/>
      <c r="J105" s="49"/>
    </row>
    <row r="106" spans="1:10">
      <c r="A106" s="49"/>
      <c r="B106" s="49"/>
      <c r="C106" s="49"/>
      <c r="D106" s="49"/>
      <c r="E106" s="49"/>
      <c r="F106" s="49"/>
      <c r="G106" s="49"/>
      <c r="H106" s="49"/>
      <c r="I106" s="49"/>
      <c r="J106" s="49"/>
    </row>
    <row r="107" spans="1:10">
      <c r="A107" s="49"/>
      <c r="B107" s="49"/>
      <c r="C107" s="49"/>
      <c r="D107" s="49"/>
      <c r="E107" s="49"/>
      <c r="F107" s="49"/>
      <c r="G107" s="49"/>
      <c r="H107" s="49"/>
      <c r="I107" s="49"/>
      <c r="J107" s="49"/>
    </row>
    <row r="108" spans="1:10">
      <c r="A108" s="49"/>
      <c r="B108" s="49"/>
      <c r="C108" s="49"/>
      <c r="D108" s="49"/>
      <c r="E108" s="49"/>
      <c r="F108" s="49"/>
      <c r="G108" s="49"/>
      <c r="H108" s="49"/>
      <c r="I108" s="49"/>
      <c r="J108" s="49"/>
    </row>
    <row r="109" spans="1:10">
      <c r="A109" s="49"/>
      <c r="B109" s="49"/>
      <c r="C109" s="49"/>
      <c r="D109" s="49"/>
      <c r="E109" s="49"/>
      <c r="F109" s="49"/>
      <c r="G109" s="49"/>
      <c r="H109" s="49"/>
      <c r="I109" s="49"/>
      <c r="J109" s="49"/>
    </row>
    <row r="110" spans="1:10">
      <c r="A110" s="49"/>
      <c r="B110" s="49"/>
      <c r="C110" s="49"/>
      <c r="D110" s="49"/>
      <c r="E110" s="49"/>
      <c r="F110" s="49"/>
      <c r="G110" s="49"/>
      <c r="H110" s="49"/>
      <c r="I110" s="49"/>
      <c r="J110" s="49"/>
    </row>
    <row r="111" spans="1:10">
      <c r="A111" s="49"/>
      <c r="B111" s="49"/>
      <c r="C111" s="49"/>
      <c r="D111" s="49"/>
      <c r="E111" s="49"/>
      <c r="F111" s="49"/>
      <c r="G111" s="49"/>
      <c r="H111" s="49"/>
      <c r="I111" s="49"/>
      <c r="J111" s="49"/>
    </row>
    <row r="112" spans="1:10">
      <c r="A112" s="49"/>
      <c r="B112" s="49"/>
      <c r="C112" s="49"/>
      <c r="D112" s="49"/>
      <c r="E112" s="49"/>
      <c r="F112" s="49"/>
      <c r="G112" s="49"/>
      <c r="H112" s="49"/>
      <c r="I112" s="49"/>
      <c r="J112" s="49"/>
    </row>
    <row r="113" spans="1:10">
      <c r="A113" s="49"/>
      <c r="B113" s="49"/>
      <c r="C113" s="49"/>
      <c r="D113" s="49"/>
      <c r="E113" s="49"/>
      <c r="F113" s="49"/>
      <c r="G113" s="49"/>
      <c r="H113" s="49"/>
      <c r="I113" s="49"/>
      <c r="J113" s="49"/>
    </row>
    <row r="114" spans="1:10">
      <c r="A114" s="49"/>
      <c r="B114" s="49"/>
      <c r="C114" s="49"/>
      <c r="D114" s="49"/>
      <c r="E114" s="49"/>
      <c r="F114" s="49"/>
      <c r="G114" s="49"/>
      <c r="H114" s="49"/>
      <c r="I114" s="49"/>
      <c r="J114" s="49"/>
    </row>
    <row r="115" spans="1:10">
      <c r="A115" s="49"/>
      <c r="B115" s="49"/>
      <c r="C115" s="49"/>
      <c r="D115" s="49"/>
      <c r="E115" s="49"/>
      <c r="F115" s="49"/>
      <c r="G115" s="49"/>
      <c r="H115" s="49"/>
      <c r="I115" s="49"/>
      <c r="J115" s="49"/>
    </row>
    <row r="116" spans="1:10">
      <c r="A116" s="49"/>
      <c r="B116" s="49"/>
      <c r="C116" s="49"/>
      <c r="D116" s="49"/>
      <c r="E116" s="49"/>
      <c r="F116" s="49"/>
      <c r="G116" s="49"/>
      <c r="H116" s="49"/>
      <c r="I116" s="49"/>
      <c r="J116" s="49"/>
    </row>
    <row r="117" spans="1:10">
      <c r="A117" s="49"/>
      <c r="B117" s="49"/>
      <c r="C117" s="49"/>
      <c r="D117" s="49"/>
      <c r="E117" s="49"/>
      <c r="F117" s="49"/>
      <c r="G117" s="49"/>
      <c r="H117" s="49"/>
      <c r="I117" s="49"/>
      <c r="J117" s="49"/>
    </row>
    <row r="118" spans="1:10">
      <c r="A118" s="49"/>
      <c r="B118" s="49"/>
      <c r="C118" s="49"/>
      <c r="D118" s="49"/>
      <c r="E118" s="49"/>
      <c r="F118" s="49"/>
      <c r="G118" s="49"/>
      <c r="H118" s="49"/>
      <c r="I118" s="49"/>
      <c r="J118" s="49"/>
    </row>
    <row r="119" spans="1:10">
      <c r="A119" s="49"/>
      <c r="B119" s="49"/>
      <c r="C119" s="49"/>
      <c r="D119" s="49"/>
      <c r="E119" s="49"/>
      <c r="F119" s="49"/>
      <c r="G119" s="49"/>
      <c r="H119" s="49"/>
      <c r="I119" s="49"/>
      <c r="J119" s="49"/>
    </row>
    <row r="120" spans="1:10">
      <c r="A120" s="49"/>
      <c r="B120" s="49"/>
      <c r="C120" s="49"/>
      <c r="D120" s="49"/>
      <c r="E120" s="49"/>
      <c r="F120" s="49"/>
      <c r="G120" s="49"/>
      <c r="H120" s="49"/>
      <c r="I120" s="49"/>
      <c r="J120" s="49"/>
    </row>
    <row r="121" spans="1:10">
      <c r="A121" s="49"/>
      <c r="B121" s="49"/>
      <c r="C121" s="49"/>
      <c r="D121" s="49"/>
      <c r="E121" s="49"/>
      <c r="F121" s="49"/>
      <c r="G121" s="49"/>
      <c r="H121" s="49"/>
      <c r="I121" s="49"/>
      <c r="J121" s="49"/>
    </row>
    <row r="122" spans="1:10">
      <c r="A122" s="49"/>
      <c r="B122" s="49"/>
      <c r="C122" s="49"/>
      <c r="D122" s="49"/>
      <c r="E122" s="49"/>
      <c r="F122" s="49"/>
      <c r="G122" s="49"/>
      <c r="H122" s="49"/>
      <c r="I122" s="49"/>
      <c r="J122" s="49"/>
    </row>
    <row r="123" spans="1:10">
      <c r="A123" s="49"/>
      <c r="B123" s="49"/>
      <c r="C123" s="49"/>
      <c r="D123" s="49"/>
      <c r="E123" s="49"/>
      <c r="F123" s="49"/>
      <c r="G123" s="49"/>
      <c r="H123" s="49"/>
      <c r="I123" s="49"/>
      <c r="J123" s="49"/>
    </row>
    <row r="124" spans="1:10">
      <c r="A124" s="49"/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>
      <c r="A125" s="49"/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>
      <c r="A126" s="49"/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>
      <c r="A127" s="49"/>
      <c r="B127" s="49"/>
      <c r="C127" s="49"/>
      <c r="D127" s="49"/>
      <c r="E127" s="49"/>
      <c r="F127" s="49"/>
      <c r="G127" s="49"/>
      <c r="H127" s="49"/>
      <c r="I127" s="49"/>
      <c r="J127" s="49"/>
    </row>
    <row r="128" spans="1:10">
      <c r="A128" s="49"/>
      <c r="B128" s="49"/>
      <c r="C128" s="49"/>
      <c r="D128" s="49"/>
      <c r="E128" s="49"/>
      <c r="F128" s="49"/>
      <c r="G128" s="49"/>
      <c r="H128" s="49"/>
      <c r="I128" s="49"/>
      <c r="J128" s="49"/>
    </row>
    <row r="129" spans="1:10">
      <c r="A129" s="49"/>
      <c r="B129" s="49"/>
      <c r="C129" s="49"/>
      <c r="D129" s="49"/>
      <c r="E129" s="49"/>
      <c r="F129" s="49"/>
      <c r="G129" s="49"/>
      <c r="H129" s="49"/>
      <c r="I129" s="49"/>
      <c r="J129" s="49"/>
    </row>
    <row r="130" spans="1:10">
      <c r="A130" s="49"/>
      <c r="B130" s="49"/>
      <c r="C130" s="49"/>
      <c r="D130" s="49"/>
      <c r="E130" s="49"/>
      <c r="F130" s="49"/>
      <c r="G130" s="49"/>
      <c r="H130" s="49"/>
      <c r="I130" s="49"/>
      <c r="J130" s="49"/>
    </row>
    <row r="131" spans="1:10">
      <c r="A131" s="49"/>
      <c r="B131" s="49"/>
      <c r="C131" s="49"/>
      <c r="D131" s="49"/>
      <c r="E131" s="49"/>
      <c r="F131" s="49"/>
      <c r="G131" s="49"/>
      <c r="H131" s="49"/>
      <c r="I131" s="49"/>
      <c r="J131" s="49"/>
    </row>
    <row r="132" spans="1:10">
      <c r="A132" s="49"/>
      <c r="B132" s="49"/>
      <c r="C132" s="49"/>
      <c r="D132" s="49"/>
      <c r="E132" s="49"/>
      <c r="F132" s="49"/>
      <c r="G132" s="49"/>
      <c r="H132" s="49"/>
      <c r="I132" s="49"/>
      <c r="J132" s="49"/>
    </row>
    <row r="133" spans="1:10">
      <c r="A133" s="49"/>
      <c r="B133" s="49"/>
      <c r="C133" s="49"/>
      <c r="D133" s="49"/>
      <c r="E133" s="49"/>
      <c r="F133" s="49"/>
      <c r="G133" s="49"/>
      <c r="H133" s="49"/>
      <c r="I133" s="49"/>
      <c r="J133" s="49"/>
    </row>
    <row r="134" spans="1:10">
      <c r="A134" s="49"/>
      <c r="B134" s="49"/>
      <c r="C134" s="49"/>
      <c r="D134" s="49"/>
      <c r="E134" s="49"/>
      <c r="F134" s="49"/>
      <c r="G134" s="49"/>
      <c r="H134" s="49"/>
      <c r="I134" s="49"/>
      <c r="J134" s="49"/>
    </row>
    <row r="135" spans="1:10">
      <c r="A135" s="49"/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>
      <c r="A136" s="49"/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>
      <c r="A137" s="49"/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>
      <c r="A138" s="49"/>
      <c r="B138" s="49"/>
      <c r="C138" s="49"/>
      <c r="D138" s="49"/>
      <c r="E138" s="49"/>
      <c r="F138" s="49"/>
      <c r="G138" s="49"/>
      <c r="H138" s="49"/>
      <c r="I138" s="49"/>
      <c r="J138" s="49"/>
    </row>
    <row r="139" spans="1:10">
      <c r="A139" s="49"/>
      <c r="B139" s="49"/>
      <c r="C139" s="49"/>
      <c r="D139" s="49"/>
      <c r="E139" s="49"/>
      <c r="F139" s="49"/>
      <c r="G139" s="49"/>
      <c r="H139" s="49"/>
      <c r="I139" s="49"/>
      <c r="J139" s="49"/>
    </row>
    <row r="140" spans="1:10">
      <c r="A140" s="49"/>
      <c r="B140" s="49"/>
      <c r="C140" s="49"/>
      <c r="D140" s="49"/>
      <c r="E140" s="49"/>
      <c r="F140" s="49"/>
      <c r="G140" s="49"/>
      <c r="H140" s="49"/>
      <c r="I140" s="49"/>
      <c r="J140" s="49"/>
    </row>
    <row r="141" spans="1:10">
      <c r="A141" s="49"/>
      <c r="B141" s="49"/>
      <c r="C141" s="49"/>
      <c r="D141" s="49"/>
      <c r="E141" s="49"/>
      <c r="F141" s="49"/>
      <c r="G141" s="49"/>
      <c r="H141" s="49"/>
      <c r="I141" s="49"/>
      <c r="J141" s="49"/>
    </row>
    <row r="142" spans="1:10">
      <c r="A142" s="49"/>
      <c r="B142" s="49"/>
      <c r="C142" s="49"/>
      <c r="D142" s="49"/>
      <c r="E142" s="49"/>
      <c r="F142" s="49"/>
      <c r="G142" s="49"/>
      <c r="H142" s="49"/>
      <c r="I142" s="49"/>
      <c r="J142" s="49"/>
    </row>
    <row r="143" spans="1:10">
      <c r="A143" s="49"/>
      <c r="B143" s="49"/>
      <c r="C143" s="49"/>
      <c r="D143" s="49"/>
      <c r="E143" s="49"/>
      <c r="F143" s="49"/>
      <c r="G143" s="49"/>
      <c r="H143" s="49"/>
      <c r="I143" s="49"/>
      <c r="J143" s="49"/>
    </row>
    <row r="144" spans="1:10">
      <c r="A144" s="49"/>
      <c r="B144" s="49"/>
      <c r="C144" s="49"/>
      <c r="D144" s="49"/>
      <c r="E144" s="49"/>
      <c r="F144" s="49"/>
      <c r="G144" s="49"/>
      <c r="H144" s="49"/>
      <c r="I144" s="49"/>
      <c r="J144" s="49"/>
    </row>
    <row r="145" spans="1:10">
      <c r="A145" s="49"/>
      <c r="B145" s="49"/>
      <c r="C145" s="49"/>
      <c r="D145" s="49"/>
      <c r="E145" s="49"/>
      <c r="F145" s="49"/>
      <c r="G145" s="49"/>
      <c r="H145" s="49"/>
      <c r="I145" s="49"/>
      <c r="J145" s="49"/>
    </row>
    <row r="146" spans="1:10">
      <c r="A146" s="49"/>
      <c r="B146" s="49"/>
      <c r="C146" s="49"/>
      <c r="D146" s="49"/>
      <c r="E146" s="49"/>
      <c r="F146" s="49"/>
      <c r="G146" s="49"/>
      <c r="H146" s="49"/>
      <c r="I146" s="49"/>
      <c r="J146" s="49"/>
    </row>
    <row r="147" spans="1:10">
      <c r="A147" s="49"/>
      <c r="B147" s="49"/>
      <c r="C147" s="49"/>
      <c r="D147" s="49"/>
      <c r="E147" s="49"/>
      <c r="F147" s="49"/>
      <c r="G147" s="49"/>
      <c r="H147" s="49"/>
      <c r="I147" s="49"/>
      <c r="J147" s="49"/>
    </row>
    <row r="148" spans="1:10">
      <c r="A148" s="49"/>
      <c r="B148" s="49"/>
      <c r="C148" s="49"/>
      <c r="D148" s="49"/>
      <c r="E148" s="49"/>
      <c r="F148" s="49"/>
      <c r="G148" s="49"/>
      <c r="H148" s="49"/>
      <c r="I148" s="49"/>
      <c r="J148" s="49"/>
    </row>
    <row r="149" spans="1:10">
      <c r="A149" s="49"/>
      <c r="B149" s="49"/>
      <c r="C149" s="49"/>
      <c r="D149" s="49"/>
      <c r="E149" s="49"/>
      <c r="F149" s="49"/>
      <c r="G149" s="49"/>
      <c r="H149" s="49"/>
      <c r="I149" s="49"/>
      <c r="J149" s="49"/>
    </row>
    <row r="150" spans="1:10">
      <c r="A150" s="49"/>
      <c r="B150" s="49"/>
      <c r="C150" s="49"/>
      <c r="D150" s="49"/>
      <c r="E150" s="49"/>
      <c r="F150" s="49"/>
      <c r="G150" s="49"/>
      <c r="H150" s="49"/>
      <c r="I150" s="49"/>
      <c r="J150" s="49"/>
    </row>
    <row r="151" spans="1:10">
      <c r="A151" s="49"/>
      <c r="B151" s="49"/>
      <c r="C151" s="49"/>
      <c r="D151" s="49"/>
      <c r="E151" s="49"/>
      <c r="F151" s="49"/>
      <c r="G151" s="49"/>
      <c r="H151" s="49"/>
      <c r="I151" s="49"/>
      <c r="J151" s="49"/>
    </row>
    <row r="152" spans="1:10">
      <c r="A152" s="49"/>
      <c r="B152" s="49"/>
      <c r="C152" s="49"/>
      <c r="D152" s="49"/>
      <c r="E152" s="49"/>
      <c r="F152" s="49"/>
      <c r="G152" s="49"/>
      <c r="H152" s="49"/>
      <c r="I152" s="49"/>
      <c r="J152" s="49"/>
    </row>
    <row r="153" spans="1:10">
      <c r="A153" s="49"/>
      <c r="B153" s="49"/>
      <c r="C153" s="49"/>
      <c r="D153" s="49"/>
      <c r="E153" s="49"/>
      <c r="F153" s="49"/>
      <c r="G153" s="49"/>
      <c r="H153" s="49"/>
      <c r="I153" s="49"/>
      <c r="J153" s="49"/>
    </row>
    <row r="154" spans="1:10">
      <c r="A154" s="49"/>
      <c r="B154" s="49"/>
      <c r="C154" s="49"/>
      <c r="D154" s="49"/>
      <c r="E154" s="49"/>
      <c r="F154" s="49"/>
      <c r="G154" s="49"/>
      <c r="H154" s="49"/>
      <c r="I154" s="49"/>
      <c r="J154" s="49"/>
    </row>
    <row r="155" spans="1:10">
      <c r="A155" s="49"/>
      <c r="B155" s="49"/>
      <c r="C155" s="49"/>
      <c r="D155" s="49"/>
      <c r="E155" s="49"/>
      <c r="F155" s="49"/>
      <c r="G155" s="49"/>
      <c r="H155" s="49"/>
      <c r="I155" s="49"/>
      <c r="J155" s="49"/>
    </row>
    <row r="156" spans="1:10">
      <c r="A156" s="49"/>
      <c r="B156" s="49"/>
      <c r="C156" s="49"/>
      <c r="D156" s="49"/>
      <c r="E156" s="49"/>
      <c r="F156" s="49"/>
      <c r="G156" s="49"/>
      <c r="H156" s="49"/>
      <c r="I156" s="49"/>
      <c r="J156" s="49"/>
    </row>
    <row r="157" spans="1:10">
      <c r="A157" s="49"/>
      <c r="B157" s="49"/>
      <c r="C157" s="49"/>
      <c r="D157" s="49"/>
      <c r="E157" s="49"/>
      <c r="F157" s="49"/>
      <c r="G157" s="49"/>
      <c r="H157" s="49"/>
      <c r="I157" s="49"/>
      <c r="J157" s="49"/>
    </row>
  </sheetData>
  <mergeCells count="2">
    <mergeCell ref="A1:AB1"/>
    <mergeCell ref="A2:AB2"/>
  </mergeCells>
  <printOptions horizontalCentered="1"/>
  <pageMargins bottom="0.85" footer="0.5" header="0.5" left="0.2" right="0.2" top="1"/>
  <pageSetup orientation="portrait" r:id="rId1" scale="97"/>
  <headerFooter alignWithMargins="0">
    <oddFooter xml:space="preserve">&amp;C&amp;8Iowa LSA Staff Contact:  Ron Robinson (515-281-6256)
&amp;Uron.robinson@legis.iowa.gov
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B2"/>
  <sheetViews>
    <sheetView workbookViewId="0">
      <selection activeCell="A5" sqref="A5:A56"/>
    </sheetView>
  </sheetViews>
  <sheetFormatPr defaultRowHeight="12.75"/>
  <sheetData>
    <row r="1" spans="1:53">
      <c r="A1" s="40" t="s">
        <v>52</v>
      </c>
      <c r="B1" s="49" t="s">
        <v>1</v>
      </c>
      <c r="C1" s="49" t="s">
        <v>2</v>
      </c>
      <c r="D1" s="57" t="s">
        <v>3</v>
      </c>
      <c r="E1" s="60" t="s">
        <v>4</v>
      </c>
      <c r="F1" s="49" t="s">
        <v>5</v>
      </c>
      <c r="G1" s="57" t="s">
        <v>6</v>
      </c>
      <c r="H1" s="60" t="s">
        <v>7</v>
      </c>
      <c r="I1" s="49" t="s">
        <v>51</v>
      </c>
      <c r="J1" s="57" t="s">
        <v>8</v>
      </c>
      <c r="K1" s="60" t="s">
        <v>9</v>
      </c>
      <c r="L1" s="49" t="s">
        <v>10</v>
      </c>
      <c r="M1" s="57" t="s">
        <v>11</v>
      </c>
      <c r="N1" s="60" t="s">
        <v>12</v>
      </c>
      <c r="O1" s="49" t="s">
        <v>13</v>
      </c>
      <c r="P1" s="57" t="s">
        <v>14</v>
      </c>
      <c r="Q1" s="64" t="s">
        <v>50</v>
      </c>
      <c r="R1" s="49" t="s">
        <v>15</v>
      </c>
      <c r="S1" s="57" t="s">
        <v>16</v>
      </c>
      <c r="T1" s="60" t="s">
        <v>17</v>
      </c>
      <c r="U1" s="49" t="s">
        <v>18</v>
      </c>
      <c r="V1" s="57" t="s">
        <v>19</v>
      </c>
      <c r="W1" s="60" t="s">
        <v>20</v>
      </c>
      <c r="X1" s="49" t="s">
        <v>21</v>
      </c>
      <c r="Y1" s="57" t="s">
        <v>22</v>
      </c>
      <c r="Z1" s="60" t="s">
        <v>23</v>
      </c>
      <c r="AA1" s="49" t="s">
        <v>24</v>
      </c>
      <c r="AB1" s="57" t="s">
        <v>25</v>
      </c>
      <c r="AC1" s="60" t="s">
        <v>26</v>
      </c>
      <c r="AD1" s="49" t="s">
        <v>27</v>
      </c>
      <c r="AE1" s="57" t="s">
        <v>28</v>
      </c>
      <c r="AF1" s="60" t="s">
        <v>29</v>
      </c>
      <c r="AG1" s="49" t="s">
        <v>30</v>
      </c>
      <c r="AH1" s="57" t="s">
        <v>31</v>
      </c>
      <c r="AI1" s="60" t="s">
        <v>32</v>
      </c>
      <c r="AJ1" s="49" t="s">
        <v>33</v>
      </c>
      <c r="AK1" s="57" t="s">
        <v>34</v>
      </c>
      <c r="AL1" s="60" t="s">
        <v>35</v>
      </c>
      <c r="AM1" s="49" t="s">
        <v>36</v>
      </c>
      <c r="AN1" s="57" t="s">
        <v>37</v>
      </c>
      <c r="AO1" s="60" t="s">
        <v>38</v>
      </c>
      <c r="AP1" s="49" t="s">
        <v>39</v>
      </c>
      <c r="AQ1" s="57" t="s">
        <v>40</v>
      </c>
      <c r="AR1" s="60" t="s">
        <v>41</v>
      </c>
      <c r="AS1" s="49" t="s">
        <v>42</v>
      </c>
      <c r="AT1" s="57" t="s">
        <v>43</v>
      </c>
      <c r="AU1" s="60" t="s">
        <v>44</v>
      </c>
      <c r="AV1" s="49" t="s">
        <v>45</v>
      </c>
      <c r="AW1" s="57" t="s">
        <v>46</v>
      </c>
      <c r="AX1" s="60" t="s">
        <v>47</v>
      </c>
      <c r="AY1" s="49" t="s">
        <v>48</v>
      </c>
      <c r="AZ1" s="57" t="s">
        <v>49</v>
      </c>
      <c r="BA1" s="60" t="s">
        <v>0</v>
      </c>
    </row>
    <row r="2" spans="1:53">
      <c r="A2" s="42">
        <v>2015</v>
      </c>
      <c r="B2" s="52">
        <v>44833</v>
      </c>
      <c r="C2" s="53">
        <v>73391</v>
      </c>
      <c r="D2" s="58">
        <v>51473</v>
      </c>
      <c r="E2" s="53">
        <v>42046</v>
      </c>
      <c r="F2" s="53">
        <v>64483</v>
      </c>
      <c r="G2" s="58">
        <v>63945</v>
      </c>
      <c r="H2" s="53">
        <v>71333</v>
      </c>
      <c r="I2" s="53">
        <v>61327</v>
      </c>
      <c r="J2" s="58">
        <v>73115</v>
      </c>
      <c r="K2" s="53">
        <v>49416</v>
      </c>
      <c r="L2" s="53">
        <v>51225</v>
      </c>
      <c r="M2" s="58">
        <v>73097</v>
      </c>
      <c r="N2" s="53">
        <v>48311</v>
      </c>
      <c r="O2" s="53">
        <v>59590</v>
      </c>
      <c r="P2" s="58">
        <v>50510</v>
      </c>
      <c r="Q2" s="66">
        <v>54843</v>
      </c>
      <c r="R2" s="53">
        <v>53802</v>
      </c>
      <c r="S2" s="58">
        <v>45178</v>
      </c>
      <c r="T2" s="53">
        <v>45829</v>
      </c>
      <c r="U2" s="53">
        <v>51419</v>
      </c>
      <c r="V2" s="58">
        <v>75784</v>
      </c>
      <c r="W2" s="53">
        <v>70659</v>
      </c>
      <c r="X2" s="53">
        <v>51063</v>
      </c>
      <c r="Y2" s="58">
        <v>63459</v>
      </c>
      <c r="Z2" s="53">
        <v>40630</v>
      </c>
      <c r="AA2" s="53">
        <v>50200</v>
      </c>
      <c r="AB2" s="58">
        <v>49650</v>
      </c>
      <c r="AC2" s="53">
        <v>55073</v>
      </c>
      <c r="AD2" s="53">
        <v>52544</v>
      </c>
      <c r="AE2" s="58">
        <v>70003</v>
      </c>
      <c r="AF2" s="53">
        <v>72337</v>
      </c>
      <c r="AG2" s="53">
        <v>45524</v>
      </c>
      <c r="AH2" s="58">
        <v>60805</v>
      </c>
      <c r="AI2" s="53">
        <v>47884</v>
      </c>
      <c r="AJ2" s="53">
        <v>61674</v>
      </c>
      <c r="AK2" s="58">
        <v>51086</v>
      </c>
      <c r="AL2" s="53">
        <v>48595</v>
      </c>
      <c r="AM2" s="53">
        <v>54074</v>
      </c>
      <c r="AN2" s="58">
        <v>55683</v>
      </c>
      <c r="AO2" s="53">
        <v>57265</v>
      </c>
      <c r="AP2" s="53">
        <v>47308</v>
      </c>
      <c r="AQ2" s="58">
        <v>53263</v>
      </c>
      <c r="AR2" s="53">
        <v>47243</v>
      </c>
      <c r="AS2" s="53">
        <v>55668</v>
      </c>
      <c r="AT2" s="58">
        <v>62961</v>
      </c>
      <c r="AU2" s="53">
        <v>56883</v>
      </c>
      <c r="AV2" s="53">
        <v>66263</v>
      </c>
      <c r="AW2" s="58">
        <v>64080</v>
      </c>
      <c r="AX2" s="53">
        <v>41969</v>
      </c>
      <c r="AY2" s="53">
        <v>55623</v>
      </c>
      <c r="AZ2" s="58">
        <v>61213</v>
      </c>
      <c r="BA2" s="53">
        <v>55775</v>
      </c>
    </row>
  </sheetData>
  <pageMargins bottom="0.75" footer="0.3" header="0.3" left="0.7" right="0.7" top="0.75"/>
  <pageSetup orientation="portrait" r:id="rId1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L54"/>
  <sheetViews>
    <sheetView topLeftCell="A10" workbookViewId="0">
      <selection activeCell="A5" sqref="A5:A56"/>
    </sheetView>
  </sheetViews>
  <sheetFormatPr defaultRowHeight="15"/>
  <cols>
    <col min="1" max="1" bestFit="true" customWidth="true" style="77" width="12.28515625" collapsed="false"/>
    <col min="2" max="2" bestFit="true" customWidth="true" style="77" width="8.0" collapsed="false"/>
    <col min="3" max="3" bestFit="true" customWidth="true" style="77" width="18.7109375" collapsed="false"/>
    <col min="4" max="4" bestFit="true" customWidth="true" style="77" width="43.85546875" collapsed="false"/>
    <col min="5" max="5" bestFit="true" customWidth="true" style="77" width="49.42578125" collapsed="false"/>
    <col min="6" max="6" bestFit="true" customWidth="true" style="77" width="40.7109375" collapsed="false"/>
    <col min="7" max="7" bestFit="true" customWidth="true" style="77" width="46.42578125" collapsed="false"/>
    <col min="8" max="8" bestFit="true" customWidth="true" style="77" width="55.140625" collapsed="false"/>
    <col min="9" max="9" bestFit="true" customWidth="true" style="77" width="60.7109375" collapsed="false"/>
    <col min="10" max="10" bestFit="true" customWidth="true" style="77" width="53.7109375" collapsed="false"/>
    <col min="11" max="11" bestFit="true" customWidth="true" style="77" width="59.42578125" collapsed="false"/>
    <col min="12" max="16384" style="77" width="9.140625" collapsed="false"/>
  </cols>
  <sheetData>
    <row r="1" spans="1:11">
      <c r="A1" s="77" t="s">
        <v>70</v>
      </c>
      <c r="B1" s="77" t="s">
        <v>71</v>
      </c>
      <c r="C1" s="77" t="s">
        <v>72</v>
      </c>
      <c r="D1" s="77" t="s">
        <v>73</v>
      </c>
      <c r="E1" s="77" t="s">
        <v>74</v>
      </c>
      <c r="F1" s="77" t="s">
        <v>75</v>
      </c>
      <c r="G1" s="77" t="s">
        <v>76</v>
      </c>
      <c r="H1" s="77" t="s">
        <v>77</v>
      </c>
      <c r="I1" s="77" t="s">
        <v>78</v>
      </c>
      <c r="J1" s="77" t="s">
        <v>79</v>
      </c>
      <c r="K1" s="77" t="s">
        <v>80</v>
      </c>
    </row>
    <row r="2" spans="1:11">
      <c r="A2" s="77" t="s">
        <v>81</v>
      </c>
      <c r="B2" s="77" t="s">
        <v>82</v>
      </c>
      <c r="C2" s="77" t="s">
        <v>83</v>
      </c>
      <c r="D2" s="77" t="s">
        <v>84</v>
      </c>
      <c r="E2" s="77" t="s">
        <v>85</v>
      </c>
      <c r="F2" s="77" t="s">
        <v>86</v>
      </c>
      <c r="G2" s="77" t="s">
        <v>87</v>
      </c>
      <c r="H2" s="77" t="s">
        <v>88</v>
      </c>
      <c r="I2" s="77" t="s">
        <v>89</v>
      </c>
      <c r="J2" s="77" t="s">
        <v>90</v>
      </c>
      <c r="K2" s="77" t="s">
        <v>91</v>
      </c>
    </row>
    <row r="3" spans="1:11">
      <c r="A3" s="77" t="s">
        <v>92</v>
      </c>
      <c r="B3" s="77">
        <v>1</v>
      </c>
      <c r="C3" s="77" t="s">
        <v>1</v>
      </c>
      <c r="D3" s="77">
        <v>46257</v>
      </c>
      <c r="E3" s="77">
        <v>677</v>
      </c>
      <c r="F3" s="77">
        <v>59764</v>
      </c>
      <c r="G3" s="77">
        <v>816</v>
      </c>
      <c r="H3" s="77">
        <v>74165</v>
      </c>
      <c r="I3" s="77">
        <v>1179</v>
      </c>
      <c r="J3" s="77">
        <v>25741</v>
      </c>
      <c r="K3" s="77">
        <v>534</v>
      </c>
    </row>
    <row r="4" spans="1:11">
      <c r="A4" s="77" t="s">
        <v>93</v>
      </c>
      <c r="B4" s="77">
        <v>2</v>
      </c>
      <c r="C4" s="77" t="s">
        <v>2</v>
      </c>
      <c r="D4" s="77">
        <v>76440</v>
      </c>
      <c r="E4" s="77">
        <v>2230</v>
      </c>
      <c r="F4" s="77">
        <v>88604</v>
      </c>
      <c r="G4" s="77">
        <v>2636</v>
      </c>
      <c r="H4" s="77">
        <v>102909</v>
      </c>
      <c r="I4" s="77">
        <v>2286</v>
      </c>
      <c r="J4" s="77">
        <v>51252</v>
      </c>
      <c r="K4" s="77">
        <v>2380</v>
      </c>
    </row>
    <row r="5" spans="1:11">
      <c r="A5" s="77" t="s">
        <v>94</v>
      </c>
      <c r="B5" s="77">
        <v>4</v>
      </c>
      <c r="C5" s="77" t="s">
        <v>3</v>
      </c>
      <c r="D5" s="77">
        <v>53558</v>
      </c>
      <c r="E5" s="77">
        <v>634</v>
      </c>
      <c r="F5" s="77">
        <v>63877</v>
      </c>
      <c r="G5" s="77">
        <v>783</v>
      </c>
      <c r="H5" s="77">
        <v>76533</v>
      </c>
      <c r="I5" s="77">
        <v>850</v>
      </c>
      <c r="J5" s="77">
        <v>34776</v>
      </c>
      <c r="K5" s="77">
        <v>803</v>
      </c>
    </row>
    <row r="6" spans="1:11">
      <c r="A6" s="77" t="s">
        <v>95</v>
      </c>
      <c r="B6" s="77">
        <v>5</v>
      </c>
      <c r="C6" s="77" t="s">
        <v>4</v>
      </c>
      <c r="D6" s="77">
        <v>44334</v>
      </c>
      <c r="E6" s="77">
        <v>921</v>
      </c>
      <c r="F6" s="77">
        <v>55484</v>
      </c>
      <c r="G6" s="77">
        <v>780</v>
      </c>
      <c r="H6" s="77">
        <v>67295</v>
      </c>
      <c r="I6" s="77">
        <v>1110</v>
      </c>
      <c r="J6" s="77">
        <v>25339</v>
      </c>
      <c r="K6" s="77">
        <v>843</v>
      </c>
    </row>
    <row r="7" spans="1:11">
      <c r="A7" s="77" t="s">
        <v>96</v>
      </c>
      <c r="B7" s="77">
        <v>6</v>
      </c>
      <c r="C7" s="77" t="s">
        <v>5</v>
      </c>
      <c r="D7" s="77">
        <v>67739</v>
      </c>
      <c r="E7" s="77">
        <v>356</v>
      </c>
      <c r="F7" s="77">
        <v>77359</v>
      </c>
      <c r="G7" s="77">
        <v>391</v>
      </c>
      <c r="H7" s="77">
        <v>93776</v>
      </c>
      <c r="I7" s="77">
        <v>575</v>
      </c>
      <c r="J7" s="77">
        <v>44115</v>
      </c>
      <c r="K7" s="77">
        <v>656</v>
      </c>
    </row>
    <row r="8" spans="1:11">
      <c r="A8" s="77" t="s">
        <v>97</v>
      </c>
      <c r="B8" s="77">
        <v>8</v>
      </c>
      <c r="C8" s="77" t="s">
        <v>6</v>
      </c>
      <c r="D8" s="77">
        <v>65685</v>
      </c>
      <c r="E8" s="77">
        <v>636</v>
      </c>
      <c r="F8" s="77">
        <v>80761</v>
      </c>
      <c r="G8" s="77">
        <v>727</v>
      </c>
      <c r="H8" s="77">
        <v>91379</v>
      </c>
      <c r="I8" s="77">
        <v>872</v>
      </c>
      <c r="J8" s="77">
        <v>40936</v>
      </c>
      <c r="K8" s="77">
        <v>651</v>
      </c>
    </row>
    <row r="9" spans="1:11">
      <c r="A9" s="77" t="s">
        <v>98</v>
      </c>
      <c r="B9" s="77">
        <v>9</v>
      </c>
      <c r="C9" s="77" t="s">
        <v>7</v>
      </c>
      <c r="D9" s="77">
        <v>73433</v>
      </c>
      <c r="E9" s="77">
        <v>1059</v>
      </c>
      <c r="F9" s="77">
        <v>94449</v>
      </c>
      <c r="G9" s="77">
        <v>1492</v>
      </c>
      <c r="H9" s="77">
        <v>113757</v>
      </c>
      <c r="I9" s="77">
        <v>1586</v>
      </c>
      <c r="J9" s="77">
        <v>41608</v>
      </c>
      <c r="K9" s="77">
        <v>998</v>
      </c>
    </row>
    <row r="10" spans="1:11">
      <c r="A10" s="77" t="s">
        <v>99</v>
      </c>
      <c r="B10" s="77">
        <v>10</v>
      </c>
      <c r="C10" s="77" t="s">
        <v>8</v>
      </c>
      <c r="D10" s="77">
        <v>61757</v>
      </c>
      <c r="E10" s="77">
        <v>1492</v>
      </c>
      <c r="F10" s="77">
        <v>74251</v>
      </c>
      <c r="G10" s="77">
        <v>3185</v>
      </c>
      <c r="H10" s="77">
        <v>88558</v>
      </c>
      <c r="I10" s="77">
        <v>2791</v>
      </c>
      <c r="J10" s="77">
        <v>37052</v>
      </c>
      <c r="K10" s="77">
        <v>1679</v>
      </c>
    </row>
    <row r="11" spans="1:11">
      <c r="A11" s="77" t="s">
        <v>100</v>
      </c>
      <c r="B11" s="77">
        <v>11</v>
      </c>
      <c r="C11" s="77" t="s">
        <v>51</v>
      </c>
      <c r="D11" s="77">
        <v>75506</v>
      </c>
      <c r="E11" s="77">
        <v>3416</v>
      </c>
      <c r="F11" s="77">
        <v>98498</v>
      </c>
      <c r="G11" s="77">
        <v>8129</v>
      </c>
      <c r="H11" s="77">
        <v>157776</v>
      </c>
      <c r="I11" s="77">
        <v>12169</v>
      </c>
      <c r="J11" s="77">
        <v>61948</v>
      </c>
      <c r="K11" s="77">
        <v>3112</v>
      </c>
    </row>
    <row r="12" spans="1:11">
      <c r="A12" s="77" t="s">
        <v>101</v>
      </c>
      <c r="B12" s="77">
        <v>12</v>
      </c>
      <c r="C12" s="77" t="s">
        <v>9</v>
      </c>
      <c r="D12" s="77">
        <v>50860</v>
      </c>
      <c r="E12" s="77">
        <v>241</v>
      </c>
      <c r="F12" s="77">
        <v>61289</v>
      </c>
      <c r="G12" s="77">
        <v>377</v>
      </c>
      <c r="H12" s="77">
        <v>73355</v>
      </c>
      <c r="I12" s="77">
        <v>703</v>
      </c>
      <c r="J12" s="77">
        <v>32389</v>
      </c>
      <c r="K12" s="77">
        <v>309</v>
      </c>
    </row>
    <row r="13" spans="1:11">
      <c r="A13" s="77" t="s">
        <v>102</v>
      </c>
      <c r="B13" s="77">
        <v>13</v>
      </c>
      <c r="C13" s="77" t="s">
        <v>10</v>
      </c>
      <c r="D13" s="77">
        <v>53559</v>
      </c>
      <c r="E13" s="77">
        <v>710</v>
      </c>
      <c r="F13" s="77">
        <v>65018</v>
      </c>
      <c r="G13" s="77">
        <v>618</v>
      </c>
      <c r="H13" s="77">
        <v>80637</v>
      </c>
      <c r="I13" s="77">
        <v>750</v>
      </c>
      <c r="J13" s="77">
        <v>33209</v>
      </c>
      <c r="K13" s="77">
        <v>941</v>
      </c>
    </row>
    <row r="14" spans="1:11">
      <c r="A14" s="77" t="s">
        <v>103</v>
      </c>
      <c r="B14" s="77">
        <v>15</v>
      </c>
      <c r="C14" s="77" t="s">
        <v>11</v>
      </c>
      <c r="D14" s="77">
        <v>74511</v>
      </c>
      <c r="E14" s="77">
        <v>1776</v>
      </c>
      <c r="F14" s="77">
        <v>86768</v>
      </c>
      <c r="G14" s="77">
        <v>1511</v>
      </c>
      <c r="H14" s="77">
        <v>97414</v>
      </c>
      <c r="I14" s="77">
        <v>2233</v>
      </c>
      <c r="J14" s="77">
        <v>42111</v>
      </c>
      <c r="K14" s="77">
        <v>2482</v>
      </c>
    </row>
    <row r="15" spans="1:11">
      <c r="A15" s="77" t="s">
        <v>104</v>
      </c>
      <c r="B15" s="77">
        <v>16</v>
      </c>
      <c r="C15" s="77" t="s">
        <v>12</v>
      </c>
      <c r="D15" s="77">
        <v>51807</v>
      </c>
      <c r="E15" s="77">
        <v>963</v>
      </c>
      <c r="F15" s="77">
        <v>63182</v>
      </c>
      <c r="G15" s="77">
        <v>1468</v>
      </c>
      <c r="H15" s="77">
        <v>70883</v>
      </c>
      <c r="I15" s="77">
        <v>1305</v>
      </c>
      <c r="J15" s="77">
        <v>29627</v>
      </c>
      <c r="K15" s="77">
        <v>1529</v>
      </c>
    </row>
    <row r="16" spans="1:11">
      <c r="A16" s="77" t="s">
        <v>105</v>
      </c>
      <c r="B16" s="77">
        <v>17</v>
      </c>
      <c r="C16" s="77" t="s">
        <v>13</v>
      </c>
      <c r="D16" s="77">
        <v>60960</v>
      </c>
      <c r="E16" s="77">
        <v>389</v>
      </c>
      <c r="F16" s="77">
        <v>76950</v>
      </c>
      <c r="G16" s="77">
        <v>630</v>
      </c>
      <c r="H16" s="77">
        <v>92199</v>
      </c>
      <c r="I16" s="77">
        <v>554</v>
      </c>
      <c r="J16" s="77">
        <v>35953</v>
      </c>
      <c r="K16" s="77">
        <v>483</v>
      </c>
    </row>
    <row r="17" spans="1:11">
      <c r="A17" s="77" t="s">
        <v>106</v>
      </c>
      <c r="B17" s="77">
        <v>18</v>
      </c>
      <c r="C17" s="77" t="s">
        <v>14</v>
      </c>
      <c r="D17" s="77">
        <v>52314</v>
      </c>
      <c r="E17" s="77">
        <v>371</v>
      </c>
      <c r="F17" s="77">
        <v>66032</v>
      </c>
      <c r="G17" s="77">
        <v>571</v>
      </c>
      <c r="H17" s="77">
        <v>77781</v>
      </c>
      <c r="I17" s="77">
        <v>882</v>
      </c>
      <c r="J17" s="77">
        <v>30752</v>
      </c>
      <c r="K17" s="77">
        <v>386</v>
      </c>
    </row>
    <row r="18" spans="1:11">
      <c r="A18" s="77" t="s">
        <v>107</v>
      </c>
      <c r="B18" s="77">
        <v>19</v>
      </c>
      <c r="C18" s="77" t="s">
        <v>54</v>
      </c>
      <c r="D18" s="77">
        <v>56247</v>
      </c>
      <c r="E18" s="77">
        <v>695</v>
      </c>
      <c r="F18" s="77">
        <v>72351</v>
      </c>
      <c r="G18" s="77">
        <v>954</v>
      </c>
      <c r="H18" s="77">
        <v>82895</v>
      </c>
      <c r="I18" s="77">
        <v>1163</v>
      </c>
      <c r="J18" s="77">
        <v>31576</v>
      </c>
      <c r="K18" s="77">
        <v>490</v>
      </c>
    </row>
    <row r="19" spans="1:11">
      <c r="A19" s="77" t="s">
        <v>108</v>
      </c>
      <c r="B19" s="77">
        <v>20</v>
      </c>
      <c r="C19" s="77" t="s">
        <v>15</v>
      </c>
      <c r="D19" s="77">
        <v>54935</v>
      </c>
      <c r="E19" s="77">
        <v>893</v>
      </c>
      <c r="F19" s="77">
        <v>70792</v>
      </c>
      <c r="G19" s="77">
        <v>1067</v>
      </c>
      <c r="H19" s="77">
        <v>81418</v>
      </c>
      <c r="I19" s="77">
        <v>903</v>
      </c>
      <c r="J19" s="77">
        <v>31227</v>
      </c>
      <c r="K19" s="77">
        <v>516</v>
      </c>
    </row>
    <row r="20" spans="1:11">
      <c r="A20" s="77" t="s">
        <v>109</v>
      </c>
      <c r="B20" s="77">
        <v>21</v>
      </c>
      <c r="C20" s="77" t="s">
        <v>16</v>
      </c>
      <c r="D20" s="77">
        <v>46659</v>
      </c>
      <c r="E20" s="77">
        <v>600</v>
      </c>
      <c r="F20" s="77">
        <v>59023</v>
      </c>
      <c r="G20" s="77">
        <v>1044</v>
      </c>
      <c r="H20" s="77">
        <v>72354</v>
      </c>
      <c r="I20" s="77">
        <v>954</v>
      </c>
      <c r="J20" s="77">
        <v>27220</v>
      </c>
      <c r="K20" s="77">
        <v>760</v>
      </c>
    </row>
    <row r="21" spans="1:11">
      <c r="A21" s="77" t="s">
        <v>110</v>
      </c>
      <c r="B21" s="77">
        <v>22</v>
      </c>
      <c r="C21" s="77" t="s">
        <v>17</v>
      </c>
      <c r="D21" s="77">
        <v>45146</v>
      </c>
      <c r="E21" s="77">
        <v>776</v>
      </c>
      <c r="F21" s="77">
        <v>57490</v>
      </c>
      <c r="G21" s="77">
        <v>998</v>
      </c>
      <c r="H21" s="77">
        <v>76410</v>
      </c>
      <c r="I21" s="77">
        <v>1410</v>
      </c>
      <c r="J21" s="77">
        <v>26826</v>
      </c>
      <c r="K21" s="77">
        <v>652</v>
      </c>
    </row>
    <row r="22" spans="1:11">
      <c r="A22" s="77" t="s">
        <v>111</v>
      </c>
      <c r="B22" s="77">
        <v>23</v>
      </c>
      <c r="C22" s="77" t="s">
        <v>18</v>
      </c>
      <c r="D22" s="77">
        <v>53079</v>
      </c>
      <c r="E22" s="77">
        <v>1379</v>
      </c>
      <c r="F22" s="77">
        <v>68277</v>
      </c>
      <c r="G22" s="77">
        <v>1932</v>
      </c>
      <c r="H22" s="77">
        <v>78736</v>
      </c>
      <c r="I22" s="77">
        <v>1840</v>
      </c>
      <c r="J22" s="77">
        <v>31024</v>
      </c>
      <c r="K22" s="77">
        <v>898</v>
      </c>
    </row>
    <row r="23" spans="1:11">
      <c r="A23" s="77" t="s">
        <v>112</v>
      </c>
      <c r="B23" s="77">
        <v>24</v>
      </c>
      <c r="C23" s="77" t="s">
        <v>19</v>
      </c>
      <c r="D23" s="77">
        <v>78945</v>
      </c>
      <c r="E23" s="77">
        <v>737</v>
      </c>
      <c r="F23" s="77">
        <v>95336</v>
      </c>
      <c r="G23" s="77">
        <v>976</v>
      </c>
      <c r="H23" s="77">
        <v>115074</v>
      </c>
      <c r="I23" s="77">
        <v>1052</v>
      </c>
      <c r="J23" s="77">
        <v>47868</v>
      </c>
      <c r="K23" s="77">
        <v>1399</v>
      </c>
    </row>
    <row r="24" spans="1:11">
      <c r="A24" s="77" t="s">
        <v>113</v>
      </c>
      <c r="B24" s="77">
        <v>25</v>
      </c>
      <c r="C24" s="77" t="s">
        <v>20</v>
      </c>
      <c r="D24" s="77">
        <v>75297</v>
      </c>
      <c r="E24" s="77">
        <v>771</v>
      </c>
      <c r="F24" s="77">
        <v>95207</v>
      </c>
      <c r="G24" s="77">
        <v>1017</v>
      </c>
      <c r="H24" s="77">
        <v>114814</v>
      </c>
      <c r="I24" s="77">
        <v>1374</v>
      </c>
      <c r="J24" s="77">
        <v>42343</v>
      </c>
      <c r="K24" s="77">
        <v>893</v>
      </c>
    </row>
    <row r="25" spans="1:11">
      <c r="A25" s="77" t="s">
        <v>114</v>
      </c>
      <c r="B25" s="77">
        <v>26</v>
      </c>
      <c r="C25" s="77" t="s">
        <v>21</v>
      </c>
      <c r="D25" s="77">
        <v>52492</v>
      </c>
      <c r="E25" s="77">
        <v>402</v>
      </c>
      <c r="F25" s="77">
        <v>67330</v>
      </c>
      <c r="G25" s="77">
        <v>528</v>
      </c>
      <c r="H25" s="77">
        <v>80908</v>
      </c>
      <c r="I25" s="77">
        <v>486</v>
      </c>
      <c r="J25" s="77">
        <v>31305</v>
      </c>
      <c r="K25" s="77">
        <v>309</v>
      </c>
    </row>
    <row r="26" spans="1:11">
      <c r="A26" s="77" t="s">
        <v>115</v>
      </c>
      <c r="B26" s="77">
        <v>27</v>
      </c>
      <c r="C26" s="77" t="s">
        <v>22</v>
      </c>
      <c r="D26" s="77">
        <v>65599</v>
      </c>
      <c r="E26" s="77">
        <v>606</v>
      </c>
      <c r="F26" s="77">
        <v>83344</v>
      </c>
      <c r="G26" s="77">
        <v>991</v>
      </c>
      <c r="H26" s="77">
        <v>95551</v>
      </c>
      <c r="I26" s="77">
        <v>846</v>
      </c>
      <c r="J26" s="77">
        <v>37804</v>
      </c>
      <c r="K26" s="77">
        <v>813</v>
      </c>
    </row>
    <row r="27" spans="1:11">
      <c r="A27" s="77" t="s">
        <v>116</v>
      </c>
      <c r="B27" s="77">
        <v>28</v>
      </c>
      <c r="C27" s="77" t="s">
        <v>23</v>
      </c>
      <c r="D27" s="77">
        <v>41754</v>
      </c>
      <c r="E27" s="77">
        <v>556</v>
      </c>
      <c r="F27" s="77">
        <v>52672</v>
      </c>
      <c r="G27" s="77">
        <v>1093</v>
      </c>
      <c r="H27" s="77">
        <v>69375</v>
      </c>
      <c r="I27" s="77">
        <v>1551</v>
      </c>
      <c r="J27" s="77">
        <v>22552</v>
      </c>
      <c r="K27" s="77">
        <v>848</v>
      </c>
    </row>
    <row r="28" spans="1:11">
      <c r="A28" s="77" t="s">
        <v>117</v>
      </c>
      <c r="B28" s="77">
        <v>29</v>
      </c>
      <c r="C28" s="77" t="s">
        <v>24</v>
      </c>
      <c r="D28" s="77">
        <v>51746</v>
      </c>
      <c r="E28" s="77">
        <v>374</v>
      </c>
      <c r="F28" s="77">
        <v>65058</v>
      </c>
      <c r="G28" s="77">
        <v>683</v>
      </c>
      <c r="H28" s="77">
        <v>77617</v>
      </c>
      <c r="I28" s="77">
        <v>887</v>
      </c>
      <c r="J28" s="77">
        <v>31409</v>
      </c>
      <c r="K28" s="77">
        <v>521</v>
      </c>
    </row>
    <row r="29" spans="1:11">
      <c r="A29" s="77" t="s">
        <v>118</v>
      </c>
      <c r="B29" s="77">
        <v>30</v>
      </c>
      <c r="C29" s="77" t="s">
        <v>25</v>
      </c>
      <c r="D29" s="77">
        <v>50027</v>
      </c>
      <c r="E29" s="77">
        <v>1096</v>
      </c>
      <c r="F29" s="77">
        <v>66288</v>
      </c>
      <c r="G29" s="77">
        <v>1333</v>
      </c>
      <c r="H29" s="77">
        <v>74369</v>
      </c>
      <c r="I29" s="77">
        <v>1949</v>
      </c>
      <c r="J29" s="77">
        <v>30181</v>
      </c>
      <c r="K29" s="77">
        <v>1031</v>
      </c>
    </row>
    <row r="30" spans="1:11">
      <c r="A30" s="77" t="s">
        <v>119</v>
      </c>
      <c r="B30" s="77">
        <v>31</v>
      </c>
      <c r="C30" s="77" t="s">
        <v>26</v>
      </c>
      <c r="D30" s="77">
        <v>56927</v>
      </c>
      <c r="E30" s="77">
        <v>767</v>
      </c>
      <c r="F30" s="77">
        <v>73488</v>
      </c>
      <c r="G30" s="77">
        <v>1252</v>
      </c>
      <c r="H30" s="77">
        <v>85180</v>
      </c>
      <c r="I30" s="77">
        <v>1246</v>
      </c>
      <c r="J30" s="77">
        <v>31765</v>
      </c>
      <c r="K30" s="77">
        <v>704</v>
      </c>
    </row>
    <row r="31" spans="1:11">
      <c r="A31" s="77" t="s">
        <v>120</v>
      </c>
      <c r="B31" s="77">
        <v>32</v>
      </c>
      <c r="C31" s="77" t="s">
        <v>27</v>
      </c>
      <c r="D31" s="77">
        <v>55180</v>
      </c>
      <c r="E31" s="77">
        <v>901</v>
      </c>
      <c r="F31" s="77">
        <v>65384</v>
      </c>
      <c r="G31" s="77">
        <v>1229</v>
      </c>
      <c r="H31" s="77">
        <v>76880</v>
      </c>
      <c r="I31" s="77">
        <v>1094</v>
      </c>
      <c r="J31" s="77">
        <v>35412</v>
      </c>
      <c r="K31" s="77">
        <v>887</v>
      </c>
    </row>
    <row r="32" spans="1:11">
      <c r="A32" s="77" t="s">
        <v>121</v>
      </c>
      <c r="B32" s="77">
        <v>33</v>
      </c>
      <c r="C32" s="77" t="s">
        <v>28</v>
      </c>
      <c r="D32" s="77">
        <v>70936</v>
      </c>
      <c r="E32" s="77">
        <v>1422</v>
      </c>
      <c r="F32" s="77">
        <v>86696</v>
      </c>
      <c r="G32" s="77">
        <v>1850</v>
      </c>
      <c r="H32" s="77">
        <v>98088</v>
      </c>
      <c r="I32" s="77">
        <v>2107</v>
      </c>
      <c r="J32" s="77">
        <v>38603</v>
      </c>
      <c r="K32" s="77">
        <v>2138</v>
      </c>
    </row>
    <row r="33" spans="1:11">
      <c r="A33" s="77" t="s">
        <v>122</v>
      </c>
      <c r="B33" s="77">
        <v>34</v>
      </c>
      <c r="C33" s="77" t="s">
        <v>29</v>
      </c>
      <c r="D33" s="77">
        <v>76126</v>
      </c>
      <c r="E33" s="77">
        <v>701</v>
      </c>
      <c r="F33" s="77">
        <v>94546</v>
      </c>
      <c r="G33" s="77">
        <v>1124</v>
      </c>
      <c r="H33" s="77">
        <v>112928</v>
      </c>
      <c r="I33" s="77">
        <v>1165</v>
      </c>
      <c r="J33" s="77">
        <v>41163</v>
      </c>
      <c r="K33" s="77">
        <v>555</v>
      </c>
    </row>
    <row r="34" spans="1:11">
      <c r="A34" s="77" t="s">
        <v>123</v>
      </c>
      <c r="B34" s="77">
        <v>35</v>
      </c>
      <c r="C34" s="77" t="s">
        <v>30</v>
      </c>
      <c r="D34" s="77">
        <v>46748</v>
      </c>
      <c r="E34" s="77">
        <v>826</v>
      </c>
      <c r="F34" s="77">
        <v>56802</v>
      </c>
      <c r="G34" s="77">
        <v>1445</v>
      </c>
      <c r="H34" s="77">
        <v>70739</v>
      </c>
      <c r="I34" s="77">
        <v>1561</v>
      </c>
      <c r="J34" s="77">
        <v>28883</v>
      </c>
      <c r="K34" s="77">
        <v>1471</v>
      </c>
    </row>
    <row r="35" spans="1:11">
      <c r="A35" s="77" t="s">
        <v>124</v>
      </c>
      <c r="B35" s="77">
        <v>36</v>
      </c>
      <c r="C35" s="77" t="s">
        <v>31</v>
      </c>
      <c r="D35" s="77">
        <v>62909</v>
      </c>
      <c r="E35" s="77">
        <v>631</v>
      </c>
      <c r="F35" s="77">
        <v>77379</v>
      </c>
      <c r="G35" s="77">
        <v>578</v>
      </c>
      <c r="H35" s="77">
        <v>96170</v>
      </c>
      <c r="I35" s="77">
        <v>682</v>
      </c>
      <c r="J35" s="77">
        <v>39313</v>
      </c>
      <c r="K35" s="77">
        <v>635</v>
      </c>
    </row>
    <row r="36" spans="1:11">
      <c r="A36" s="77" t="s">
        <v>125</v>
      </c>
      <c r="B36" s="77">
        <v>37</v>
      </c>
      <c r="C36" s="77" t="s">
        <v>32</v>
      </c>
      <c r="D36" s="77">
        <v>50584</v>
      </c>
      <c r="E36" s="77">
        <v>292</v>
      </c>
      <c r="F36" s="77">
        <v>62289</v>
      </c>
      <c r="G36" s="77">
        <v>524</v>
      </c>
      <c r="H36" s="77">
        <v>76219</v>
      </c>
      <c r="I36" s="77">
        <v>668</v>
      </c>
      <c r="J36" s="77">
        <v>30977</v>
      </c>
      <c r="K36" s="77">
        <v>376</v>
      </c>
    </row>
    <row r="37" spans="1:11">
      <c r="A37" s="77" t="s">
        <v>126</v>
      </c>
      <c r="B37" s="77">
        <v>38</v>
      </c>
      <c r="C37" s="77" t="s">
        <v>33</v>
      </c>
      <c r="D37" s="77">
        <v>60656</v>
      </c>
      <c r="E37" s="77">
        <v>1528</v>
      </c>
      <c r="F37" s="77">
        <v>79530</v>
      </c>
      <c r="G37" s="77">
        <v>2144</v>
      </c>
      <c r="H37" s="77">
        <v>88257</v>
      </c>
      <c r="I37" s="77">
        <v>2139</v>
      </c>
      <c r="J37" s="77">
        <v>37158</v>
      </c>
      <c r="K37" s="77">
        <v>2475</v>
      </c>
    </row>
    <row r="38" spans="1:11">
      <c r="A38" s="77" t="s">
        <v>127</v>
      </c>
      <c r="B38" s="77">
        <v>39</v>
      </c>
      <c r="C38" s="77" t="s">
        <v>34</v>
      </c>
      <c r="D38" s="77">
        <v>52334</v>
      </c>
      <c r="E38" s="77">
        <v>275</v>
      </c>
      <c r="F38" s="77">
        <v>66722</v>
      </c>
      <c r="G38" s="77">
        <v>434</v>
      </c>
      <c r="H38" s="77">
        <v>81154</v>
      </c>
      <c r="I38" s="77">
        <v>543</v>
      </c>
      <c r="J38" s="77">
        <v>31164</v>
      </c>
      <c r="K38" s="77">
        <v>300</v>
      </c>
    </row>
    <row r="39" spans="1:11">
      <c r="A39" s="77" t="s">
        <v>128</v>
      </c>
      <c r="B39" s="77">
        <v>40</v>
      </c>
      <c r="C39" s="77" t="s">
        <v>35</v>
      </c>
      <c r="D39" s="77">
        <v>49176</v>
      </c>
      <c r="E39" s="77">
        <v>625</v>
      </c>
      <c r="F39" s="77">
        <v>61633</v>
      </c>
      <c r="G39" s="77">
        <v>649</v>
      </c>
      <c r="H39" s="77">
        <v>73745</v>
      </c>
      <c r="I39" s="77">
        <v>924</v>
      </c>
      <c r="J39" s="77">
        <v>28564</v>
      </c>
      <c r="K39" s="77">
        <v>841</v>
      </c>
    </row>
    <row r="40" spans="1:11">
      <c r="A40" s="77" t="s">
        <v>129</v>
      </c>
      <c r="B40" s="77">
        <v>41</v>
      </c>
      <c r="C40" s="77" t="s">
        <v>36</v>
      </c>
      <c r="D40" s="77">
        <v>57532</v>
      </c>
      <c r="E40" s="77">
        <v>855</v>
      </c>
      <c r="F40" s="77">
        <v>70929</v>
      </c>
      <c r="G40" s="77">
        <v>984</v>
      </c>
      <c r="H40" s="77">
        <v>81829</v>
      </c>
      <c r="I40" s="77">
        <v>896</v>
      </c>
      <c r="J40" s="77">
        <v>35305</v>
      </c>
      <c r="K40" s="77">
        <v>775</v>
      </c>
    </row>
    <row r="41" spans="1:11">
      <c r="A41" s="77" t="s">
        <v>130</v>
      </c>
      <c r="B41" s="77">
        <v>42</v>
      </c>
      <c r="C41" s="77" t="s">
        <v>37</v>
      </c>
      <c r="D41" s="77">
        <v>56907</v>
      </c>
      <c r="E41" s="77">
        <v>360</v>
      </c>
      <c r="F41" s="77">
        <v>72313</v>
      </c>
      <c r="G41" s="77">
        <v>457</v>
      </c>
      <c r="H41" s="77">
        <v>85904</v>
      </c>
      <c r="I41" s="77">
        <v>623</v>
      </c>
      <c r="J41" s="77">
        <v>32488</v>
      </c>
      <c r="K41" s="77">
        <v>427</v>
      </c>
    </row>
    <row r="42" spans="1:11">
      <c r="A42" s="77" t="s">
        <v>131</v>
      </c>
      <c r="B42" s="77">
        <v>44</v>
      </c>
      <c r="C42" s="77" t="s">
        <v>38</v>
      </c>
      <c r="D42" s="77">
        <v>60596</v>
      </c>
      <c r="E42" s="77">
        <v>1591</v>
      </c>
      <c r="F42" s="77">
        <v>77940</v>
      </c>
      <c r="G42" s="77">
        <v>2404</v>
      </c>
      <c r="H42" s="77">
        <v>95621</v>
      </c>
      <c r="I42" s="77">
        <v>2529</v>
      </c>
      <c r="J42" s="77">
        <v>35174</v>
      </c>
      <c r="K42" s="77">
        <v>1786</v>
      </c>
    </row>
    <row r="43" spans="1:11">
      <c r="A43" s="77" t="s">
        <v>132</v>
      </c>
      <c r="B43" s="77">
        <v>45</v>
      </c>
      <c r="C43" s="77" t="s">
        <v>39</v>
      </c>
      <c r="D43" s="77">
        <v>49501</v>
      </c>
      <c r="E43" s="77">
        <v>601</v>
      </c>
      <c r="F43" s="77">
        <v>61535</v>
      </c>
      <c r="G43" s="77">
        <v>772</v>
      </c>
      <c r="H43" s="77">
        <v>75978</v>
      </c>
      <c r="I43" s="77">
        <v>984</v>
      </c>
      <c r="J43" s="77">
        <v>29193</v>
      </c>
      <c r="K43" s="77">
        <v>820</v>
      </c>
    </row>
    <row r="44" spans="1:11">
      <c r="A44" s="77" t="s">
        <v>133</v>
      </c>
      <c r="B44" s="77">
        <v>46</v>
      </c>
      <c r="C44" s="77" t="s">
        <v>40</v>
      </c>
      <c r="D44" s="77">
        <v>54467</v>
      </c>
      <c r="E44" s="77">
        <v>1289</v>
      </c>
      <c r="F44" s="77">
        <v>70853</v>
      </c>
      <c r="G44" s="77">
        <v>1560</v>
      </c>
      <c r="H44" s="77">
        <v>80563</v>
      </c>
      <c r="I44" s="77">
        <v>1722</v>
      </c>
      <c r="J44" s="77">
        <v>32296</v>
      </c>
      <c r="K44" s="77">
        <v>1236</v>
      </c>
    </row>
    <row r="45" spans="1:11">
      <c r="A45" s="77" t="s">
        <v>134</v>
      </c>
      <c r="B45" s="77">
        <v>47</v>
      </c>
      <c r="C45" s="77" t="s">
        <v>41</v>
      </c>
      <c r="D45" s="77">
        <v>48547</v>
      </c>
      <c r="E45" s="77">
        <v>675</v>
      </c>
      <c r="F45" s="77">
        <v>60659</v>
      </c>
      <c r="G45" s="77">
        <v>709</v>
      </c>
      <c r="H45" s="77">
        <v>72877</v>
      </c>
      <c r="I45" s="77">
        <v>999</v>
      </c>
      <c r="J45" s="77">
        <v>29670</v>
      </c>
      <c r="K45" s="77">
        <v>720</v>
      </c>
    </row>
    <row r="46" spans="1:11">
      <c r="A46" s="77" t="s">
        <v>135</v>
      </c>
      <c r="B46" s="77">
        <v>48</v>
      </c>
      <c r="C46" s="77" t="s">
        <v>42</v>
      </c>
      <c r="D46" s="77">
        <v>56565</v>
      </c>
      <c r="E46" s="77">
        <v>300</v>
      </c>
      <c r="F46" s="77">
        <v>67025</v>
      </c>
      <c r="G46" s="77">
        <v>467</v>
      </c>
      <c r="H46" s="77">
        <v>82401</v>
      </c>
      <c r="I46" s="77">
        <v>640</v>
      </c>
      <c r="J46" s="77">
        <v>36060</v>
      </c>
      <c r="K46" s="77">
        <v>374</v>
      </c>
    </row>
    <row r="47" spans="1:11">
      <c r="A47" s="77" t="s">
        <v>136</v>
      </c>
      <c r="B47" s="77">
        <v>49</v>
      </c>
      <c r="C47" s="77" t="s">
        <v>43</v>
      </c>
      <c r="D47" s="77">
        <v>65977</v>
      </c>
      <c r="E47" s="77">
        <v>955</v>
      </c>
      <c r="F47" s="77">
        <v>74181</v>
      </c>
      <c r="G47" s="77">
        <v>1212</v>
      </c>
      <c r="H47" s="77">
        <v>81946</v>
      </c>
      <c r="I47" s="77">
        <v>1073</v>
      </c>
      <c r="J47" s="77">
        <v>37404</v>
      </c>
      <c r="K47" s="77">
        <v>1348</v>
      </c>
    </row>
    <row r="48" spans="1:11">
      <c r="A48" s="77" t="s">
        <v>137</v>
      </c>
      <c r="B48" s="77">
        <v>50</v>
      </c>
      <c r="C48" s="77" t="s">
        <v>44</v>
      </c>
      <c r="D48" s="77">
        <v>57677</v>
      </c>
      <c r="E48" s="77">
        <v>1672</v>
      </c>
      <c r="F48" s="77">
        <v>74805</v>
      </c>
      <c r="G48" s="77">
        <v>2276</v>
      </c>
      <c r="H48" s="77">
        <v>85031</v>
      </c>
      <c r="I48" s="77">
        <v>2640</v>
      </c>
      <c r="J48" s="77">
        <v>32445</v>
      </c>
      <c r="K48" s="77">
        <v>1715</v>
      </c>
    </row>
    <row r="49" spans="1:11">
      <c r="A49" s="77" t="s">
        <v>138</v>
      </c>
      <c r="B49" s="77">
        <v>51</v>
      </c>
      <c r="C49" s="77" t="s">
        <v>45</v>
      </c>
      <c r="D49" s="77">
        <v>68114</v>
      </c>
      <c r="E49" s="77">
        <v>748</v>
      </c>
      <c r="F49" s="77">
        <v>83306</v>
      </c>
      <c r="G49" s="77">
        <v>818</v>
      </c>
      <c r="H49" s="77">
        <v>99540</v>
      </c>
      <c r="I49" s="77">
        <v>918</v>
      </c>
      <c r="J49" s="77">
        <v>41568</v>
      </c>
      <c r="K49" s="77">
        <v>622</v>
      </c>
    </row>
    <row r="50" spans="1:11">
      <c r="A50" s="77" t="s">
        <v>139</v>
      </c>
      <c r="B50" s="77">
        <v>53</v>
      </c>
      <c r="C50" s="77" t="s">
        <v>46</v>
      </c>
      <c r="D50" s="77">
        <v>67106</v>
      </c>
      <c r="E50" s="77">
        <v>595</v>
      </c>
      <c r="F50" s="77">
        <v>81234</v>
      </c>
      <c r="G50" s="77">
        <v>792</v>
      </c>
      <c r="H50" s="77">
        <v>93529</v>
      </c>
      <c r="I50" s="77">
        <v>1264</v>
      </c>
      <c r="J50" s="77">
        <v>41513</v>
      </c>
      <c r="K50" s="77">
        <v>478</v>
      </c>
    </row>
    <row r="51" spans="1:11">
      <c r="A51" s="77" t="s">
        <v>140</v>
      </c>
      <c r="B51" s="77">
        <v>54</v>
      </c>
      <c r="C51" s="77" t="s">
        <v>47</v>
      </c>
      <c r="D51" s="77">
        <v>43385</v>
      </c>
      <c r="E51" s="77">
        <v>1112</v>
      </c>
      <c r="F51" s="77">
        <v>56703</v>
      </c>
      <c r="G51" s="77">
        <v>1030</v>
      </c>
      <c r="H51" s="77">
        <v>67922</v>
      </c>
      <c r="I51" s="77">
        <v>1322</v>
      </c>
      <c r="J51" s="77">
        <v>24364</v>
      </c>
      <c r="K51" s="77">
        <v>825</v>
      </c>
    </row>
    <row r="52" spans="1:11">
      <c r="A52" s="77" t="s">
        <v>141</v>
      </c>
      <c r="B52" s="77">
        <v>55</v>
      </c>
      <c r="C52" s="77" t="s">
        <v>48</v>
      </c>
      <c r="D52" s="77">
        <v>56811</v>
      </c>
      <c r="E52" s="77">
        <v>549</v>
      </c>
      <c r="F52" s="77">
        <v>72891</v>
      </c>
      <c r="G52" s="77">
        <v>693</v>
      </c>
      <c r="H52" s="77">
        <v>83951</v>
      </c>
      <c r="I52" s="77">
        <v>633</v>
      </c>
      <c r="J52" s="77">
        <v>34008</v>
      </c>
      <c r="K52" s="77">
        <v>639</v>
      </c>
    </row>
    <row r="53" spans="1:11">
      <c r="A53" s="77" t="s">
        <v>142</v>
      </c>
      <c r="B53" s="77">
        <v>56</v>
      </c>
      <c r="C53" s="77" t="s">
        <v>49</v>
      </c>
      <c r="D53" s="77">
        <v>59882</v>
      </c>
      <c r="E53" s="77">
        <v>2214</v>
      </c>
      <c r="F53" s="77">
        <v>73574</v>
      </c>
      <c r="G53" s="77">
        <v>2463</v>
      </c>
      <c r="H53" s="77">
        <v>83041</v>
      </c>
      <c r="I53" s="77">
        <v>3007</v>
      </c>
      <c r="J53" s="77">
        <v>32285</v>
      </c>
      <c r="K53" s="77">
        <v>2622</v>
      </c>
    </row>
    <row r="54" spans="1:11">
      <c r="A54" s="77" t="s">
        <v>143</v>
      </c>
      <c r="B54" s="77">
        <v>72</v>
      </c>
      <c r="C54" s="77" t="s">
        <v>144</v>
      </c>
      <c r="D54" s="77">
        <v>20078</v>
      </c>
      <c r="E54" s="77">
        <v>354</v>
      </c>
      <c r="F54" s="77">
        <v>24212</v>
      </c>
      <c r="G54" s="77">
        <v>475</v>
      </c>
      <c r="H54" s="77">
        <v>31768</v>
      </c>
      <c r="I54" s="77">
        <v>701</v>
      </c>
      <c r="J54" s="77">
        <v>11406</v>
      </c>
      <c r="K54" s="77">
        <v>294</v>
      </c>
    </row>
  </sheetData>
  <pageMargins bottom="0.75" footer="0.3" header="0.3" left="0.7" right="0.7" top="0.75"/>
  <pageSetup orientation="portrait" r:id="rId1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B2"/>
  <sheetViews>
    <sheetView topLeftCell="AD1" workbookViewId="0">
      <selection activeCell="A5" sqref="A5:A56"/>
    </sheetView>
  </sheetViews>
  <sheetFormatPr defaultRowHeight="12.75"/>
  <cols>
    <col min="2" max="2" bestFit="true" customWidth="true" width="8.7109375" collapsed="false"/>
    <col min="3" max="3" bestFit="true" customWidth="true" width="6.7109375" collapsed="false"/>
    <col min="4" max="4" bestFit="true" customWidth="true" width="7.7109375" collapsed="false"/>
    <col min="5" max="5" bestFit="true" customWidth="true" width="8.85546875" collapsed="false"/>
    <col min="6" max="6" bestFit="true" customWidth="true" width="9.5703125" collapsed="false"/>
    <col min="7" max="7" bestFit="true" customWidth="true" width="9.0" collapsed="false"/>
    <col min="8" max="8" bestFit="true" customWidth="true" width="11.5703125" collapsed="false"/>
    <col min="9" max="9" bestFit="true" customWidth="true" width="18.7109375" collapsed="false"/>
    <col min="10" max="10" bestFit="true" customWidth="true" width="9.42578125" collapsed="false"/>
    <col min="11" max="11" bestFit="true" customWidth="true" width="7.140625" collapsed="false"/>
    <col min="12" max="12" bestFit="true" customWidth="true" width="7.85546875" collapsed="false"/>
    <col min="13" max="13" bestFit="true" customWidth="true" width="7.0" collapsed="false"/>
    <col min="14" max="14" bestFit="true" customWidth="true" width="6.42578125" collapsed="false"/>
    <col min="15" max="15" bestFit="true" customWidth="true" width="7.0" collapsed="false"/>
    <col min="16" max="16" bestFit="true" customWidth="true" width="7.5703125" collapsed="false"/>
    <col min="17" max="18" bestFit="true" customWidth="true" width="7.0" collapsed="false"/>
    <col min="20" max="20" bestFit="true" customWidth="true" width="9.28515625" collapsed="false"/>
    <col min="21" max="21" bestFit="true" customWidth="true" width="6.5703125" collapsed="false"/>
    <col min="22" max="22" bestFit="true" customWidth="true" width="9.28515625" collapsed="false"/>
    <col min="23" max="23" bestFit="true" customWidth="true" width="14.0" collapsed="false"/>
    <col min="24" max="24" bestFit="true" customWidth="true" width="9.0" collapsed="false"/>
    <col min="25" max="25" bestFit="true" customWidth="true" width="10.42578125" collapsed="false"/>
    <col min="26" max="26" bestFit="true" customWidth="true" width="10.7109375" collapsed="false"/>
    <col min="27" max="27" bestFit="true" customWidth="true" width="8.5703125" collapsed="false"/>
    <col min="28" max="28" bestFit="true" customWidth="true" width="8.85546875" collapsed="false"/>
    <col min="29" max="29" bestFit="true" customWidth="true" width="9.28515625" collapsed="false"/>
    <col min="30" max="30" bestFit="true" customWidth="true" width="7.7109375" collapsed="false"/>
    <col min="31" max="31" bestFit="true" customWidth="true" width="15.28515625" collapsed="false"/>
    <col min="32" max="32" bestFit="true" customWidth="true" width="11.140625" collapsed="false"/>
    <col min="33" max="33" bestFit="true" customWidth="true" width="12.0" collapsed="false"/>
    <col min="34" max="34" bestFit="true" customWidth="true" width="9.42578125" collapsed="false"/>
    <col min="35" max="35" bestFit="true" customWidth="true" width="14.0" collapsed="false"/>
    <col min="36" max="36" bestFit="true" customWidth="true" width="12.7109375" collapsed="false"/>
    <col min="37" max="37" bestFit="true" customWidth="true" width="6.0" collapsed="false"/>
    <col min="38" max="38" bestFit="true" customWidth="true" width="10.0" collapsed="false"/>
    <col min="39" max="39" bestFit="true" customWidth="true" width="7.5703125" collapsed="false"/>
    <col min="40" max="40" bestFit="true" customWidth="true" width="12.7109375" collapsed="false"/>
    <col min="41" max="41" bestFit="true" customWidth="true" width="12.42578125" collapsed="false"/>
    <col min="42" max="42" bestFit="true" customWidth="true" width="14.0" collapsed="false"/>
    <col min="43" max="43" bestFit="true" customWidth="true" width="12.7109375" collapsed="false"/>
    <col min="44" max="44" bestFit="true" customWidth="true" width="10.5703125" collapsed="false"/>
    <col min="45" max="46" bestFit="true" customWidth="true" width="6.0" collapsed="false"/>
    <col min="47" max="47" bestFit="true" customWidth="true" width="8.85546875" collapsed="false"/>
    <col min="48" max="48" bestFit="true" customWidth="true" width="7.85546875" collapsed="false"/>
    <col min="49" max="49" bestFit="true" customWidth="true" width="11.5703125" collapsed="false"/>
    <col min="50" max="50" bestFit="true" customWidth="true" width="12.85546875" collapsed="false"/>
    <col min="51" max="51" bestFit="true" customWidth="true" width="10.0" collapsed="false"/>
    <col min="52" max="52" bestFit="true" customWidth="true" width="9.42578125" collapsed="false"/>
  </cols>
  <sheetData>
    <row ht="15" r="1" spans="1:53">
      <c r="A1" s="40" t="s">
        <v>52</v>
      </c>
      <c r="B1" s="77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  <c r="H1" s="77" t="s">
        <v>7</v>
      </c>
      <c r="I1" s="77" t="s">
        <v>51</v>
      </c>
      <c r="J1" s="77" t="s">
        <v>8</v>
      </c>
      <c r="K1" s="77" t="s">
        <v>9</v>
      </c>
      <c r="L1" s="77" t="s">
        <v>10</v>
      </c>
      <c r="M1" s="77" t="s">
        <v>11</v>
      </c>
      <c r="N1" s="77" t="s">
        <v>12</v>
      </c>
      <c r="O1" s="77" t="s">
        <v>13</v>
      </c>
      <c r="P1" s="77" t="s">
        <v>14</v>
      </c>
      <c r="Q1" s="77" t="s">
        <v>54</v>
      </c>
      <c r="R1" s="77" t="s">
        <v>15</v>
      </c>
      <c r="S1" s="77" t="s">
        <v>16</v>
      </c>
      <c r="T1" s="77" t="s">
        <v>17</v>
      </c>
      <c r="U1" s="77" t="s">
        <v>18</v>
      </c>
      <c r="V1" s="77" t="s">
        <v>19</v>
      </c>
      <c r="W1" s="77" t="s">
        <v>20</v>
      </c>
      <c r="X1" s="77" t="s">
        <v>21</v>
      </c>
      <c r="Y1" s="77" t="s">
        <v>22</v>
      </c>
      <c r="Z1" s="77" t="s">
        <v>23</v>
      </c>
      <c r="AA1" s="77" t="s">
        <v>24</v>
      </c>
      <c r="AB1" s="77" t="s">
        <v>25</v>
      </c>
      <c r="AC1" s="77" t="s">
        <v>26</v>
      </c>
      <c r="AD1" s="77" t="s">
        <v>27</v>
      </c>
      <c r="AE1" s="77" t="s">
        <v>28</v>
      </c>
      <c r="AF1" s="77" t="s">
        <v>29</v>
      </c>
      <c r="AG1" s="77" t="s">
        <v>30</v>
      </c>
      <c r="AH1" s="77" t="s">
        <v>31</v>
      </c>
      <c r="AI1" s="77" t="s">
        <v>32</v>
      </c>
      <c r="AJ1" s="77" t="s">
        <v>33</v>
      </c>
      <c r="AK1" s="77" t="s">
        <v>34</v>
      </c>
      <c r="AL1" s="77" t="s">
        <v>35</v>
      </c>
      <c r="AM1" s="77" t="s">
        <v>36</v>
      </c>
      <c r="AN1" s="77" t="s">
        <v>37</v>
      </c>
      <c r="AO1" s="77" t="s">
        <v>38</v>
      </c>
      <c r="AP1" s="77" t="s">
        <v>39</v>
      </c>
      <c r="AQ1" s="77" t="s">
        <v>40</v>
      </c>
      <c r="AR1" s="77" t="s">
        <v>41</v>
      </c>
      <c r="AS1" s="77" t="s">
        <v>42</v>
      </c>
      <c r="AT1" s="77" t="s">
        <v>43</v>
      </c>
      <c r="AU1" s="77" t="s">
        <v>44</v>
      </c>
      <c r="AV1" s="77" t="s">
        <v>45</v>
      </c>
      <c r="AW1" s="77" t="s">
        <v>46</v>
      </c>
      <c r="AX1" s="77" t="s">
        <v>47</v>
      </c>
      <c r="AY1" s="77" t="s">
        <v>48</v>
      </c>
      <c r="AZ1" s="77" t="s">
        <v>49</v>
      </c>
    </row>
    <row r="2" spans="1:53">
      <c r="A2" s="42">
        <v>2016</v>
      </c>
      <c r="B2" s="52">
        <v>46257</v>
      </c>
      <c r="C2" s="53">
        <v>76440</v>
      </c>
      <c r="D2" s="58">
        <v>53558</v>
      </c>
      <c r="E2" s="53">
        <v>44334</v>
      </c>
      <c r="F2" s="53">
        <v>67739</v>
      </c>
      <c r="G2" s="58">
        <v>65685</v>
      </c>
      <c r="H2" s="53">
        <v>73433</v>
      </c>
      <c r="I2" s="58">
        <v>75506</v>
      </c>
      <c r="J2" s="53">
        <v>61757</v>
      </c>
      <c r="K2" s="53">
        <v>50860</v>
      </c>
      <c r="L2" s="53">
        <v>53559</v>
      </c>
      <c r="M2" s="58">
        <v>74511</v>
      </c>
      <c r="N2" s="53">
        <v>51807</v>
      </c>
      <c r="O2" s="53">
        <v>60960</v>
      </c>
      <c r="P2" s="58">
        <v>52314</v>
      </c>
      <c r="Q2" s="66">
        <v>56247</v>
      </c>
      <c r="R2" s="53">
        <v>54935</v>
      </c>
      <c r="S2" s="58">
        <v>46659</v>
      </c>
      <c r="T2" s="53">
        <v>45146</v>
      </c>
      <c r="U2" s="53">
        <v>53079</v>
      </c>
      <c r="V2" s="58">
        <v>78945</v>
      </c>
      <c r="W2" s="53">
        <v>75297</v>
      </c>
      <c r="X2" s="53">
        <v>52492</v>
      </c>
      <c r="Y2" s="58">
        <v>65599</v>
      </c>
      <c r="Z2" s="53">
        <v>41754</v>
      </c>
      <c r="AA2" s="53">
        <v>51746</v>
      </c>
      <c r="AB2" s="58">
        <v>50027</v>
      </c>
      <c r="AC2" s="53">
        <v>56927</v>
      </c>
      <c r="AD2" s="53">
        <v>55180</v>
      </c>
      <c r="AE2" s="58">
        <v>70936</v>
      </c>
      <c r="AF2" s="53">
        <v>76126</v>
      </c>
      <c r="AG2" s="53">
        <v>46748</v>
      </c>
      <c r="AH2" s="58">
        <v>62909</v>
      </c>
      <c r="AI2" s="53">
        <v>50584</v>
      </c>
      <c r="AJ2" s="53">
        <v>60656</v>
      </c>
      <c r="AK2" s="58">
        <v>52334</v>
      </c>
      <c r="AL2" s="53">
        <v>49176</v>
      </c>
      <c r="AM2" s="53">
        <v>57532</v>
      </c>
      <c r="AN2" s="58">
        <v>56907</v>
      </c>
      <c r="AO2" s="53">
        <v>60596</v>
      </c>
      <c r="AP2" s="53">
        <v>49501</v>
      </c>
      <c r="AQ2" s="58">
        <v>54467</v>
      </c>
      <c r="AR2" s="53">
        <v>48547</v>
      </c>
      <c r="AS2" s="53">
        <v>56565</v>
      </c>
      <c r="AT2" s="58">
        <v>65977</v>
      </c>
      <c r="AU2" s="53">
        <v>57677</v>
      </c>
      <c r="AV2" s="53">
        <v>68114</v>
      </c>
      <c r="AW2" s="58">
        <v>67106</v>
      </c>
      <c r="AX2" s="53">
        <v>43385</v>
      </c>
      <c r="AY2" s="53">
        <v>56811</v>
      </c>
      <c r="AZ2" s="58">
        <v>59882</v>
      </c>
      <c r="BA2" s="53"/>
    </row>
  </sheetData>
  <pageMargins bottom="0.75" footer="0.3" header="0.3" left="0.7" right="0.7" top="0.75"/>
  <pageSetup orientation="portrait" r:id="rId1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J53"/>
  <sheetViews>
    <sheetView workbookViewId="0">
      <selection activeCell="A5" sqref="A5:A56"/>
    </sheetView>
  </sheetViews>
  <sheetFormatPr defaultRowHeight="15"/>
  <cols>
    <col min="1" max="7" style="78" width="9.140625" collapsed="false"/>
    <col min="8" max="8" bestFit="true" customWidth="true" style="78" width="43.85546875" collapsed="false"/>
    <col min="9" max="9" bestFit="true" customWidth="true" style="78" width="49.42578125" collapsed="false"/>
    <col min="10" max="16384" style="78" width="9.140625" collapsed="false"/>
  </cols>
  <sheetData>
    <row r="1" spans="1:243">
      <c r="A1" s="78" t="s">
        <v>70</v>
      </c>
      <c r="B1" s="78" t="s">
        <v>71</v>
      </c>
      <c r="C1" s="78" t="s">
        <v>72</v>
      </c>
      <c r="D1" s="78" t="s">
        <v>147</v>
      </c>
      <c r="E1" s="78" t="s">
        <v>148</v>
      </c>
      <c r="F1" s="78" t="s">
        <v>149</v>
      </c>
      <c r="G1" s="78" t="s">
        <v>150</v>
      </c>
      <c r="H1" s="78" t="s">
        <v>151</v>
      </c>
      <c r="I1" s="78" t="s">
        <v>152</v>
      </c>
      <c r="J1" s="78" t="s">
        <v>153</v>
      </c>
      <c r="K1" s="78" t="s">
        <v>154</v>
      </c>
      <c r="L1" s="78" t="s">
        <v>155</v>
      </c>
      <c r="M1" s="78" t="s">
        <v>156</v>
      </c>
      <c r="N1" s="78" t="s">
        <v>157</v>
      </c>
      <c r="O1" s="78" t="s">
        <v>158</v>
      </c>
      <c r="P1" s="78" t="s">
        <v>159</v>
      </c>
      <c r="Q1" s="78" t="s">
        <v>160</v>
      </c>
      <c r="R1" s="78" t="s">
        <v>161</v>
      </c>
      <c r="S1" s="78" t="s">
        <v>162</v>
      </c>
      <c r="T1" s="78" t="s">
        <v>163</v>
      </c>
      <c r="U1" s="78" t="s">
        <v>164</v>
      </c>
      <c r="V1" s="78" t="s">
        <v>165</v>
      </c>
      <c r="W1" s="78" t="s">
        <v>166</v>
      </c>
      <c r="X1" s="78" t="s">
        <v>167</v>
      </c>
      <c r="Y1" s="78" t="s">
        <v>168</v>
      </c>
      <c r="Z1" s="78" t="s">
        <v>169</v>
      </c>
      <c r="AA1" s="78" t="s">
        <v>170</v>
      </c>
      <c r="AB1" s="78" t="s">
        <v>171</v>
      </c>
      <c r="AC1" s="78" t="s">
        <v>172</v>
      </c>
      <c r="AD1" s="78" t="s">
        <v>173</v>
      </c>
      <c r="AE1" s="78" t="s">
        <v>174</v>
      </c>
      <c r="AF1" s="78" t="s">
        <v>175</v>
      </c>
      <c r="AG1" s="78" t="s">
        <v>176</v>
      </c>
      <c r="AH1" s="78" t="s">
        <v>177</v>
      </c>
      <c r="AI1" s="78" t="s">
        <v>178</v>
      </c>
      <c r="AJ1" s="78" t="s">
        <v>179</v>
      </c>
      <c r="AK1" s="78" t="s">
        <v>180</v>
      </c>
      <c r="AL1" s="78" t="s">
        <v>181</v>
      </c>
      <c r="AM1" s="78" t="s">
        <v>182</v>
      </c>
      <c r="AN1" s="78" t="s">
        <v>183</v>
      </c>
      <c r="AO1" s="78" t="s">
        <v>184</v>
      </c>
      <c r="AP1" s="78" t="s">
        <v>185</v>
      </c>
      <c r="AQ1" s="78" t="s">
        <v>186</v>
      </c>
      <c r="AR1" s="78" t="s">
        <v>187</v>
      </c>
      <c r="AS1" s="78" t="s">
        <v>188</v>
      </c>
      <c r="AT1" s="78" t="s">
        <v>189</v>
      </c>
      <c r="AU1" s="78" t="s">
        <v>190</v>
      </c>
      <c r="AV1" s="78" t="s">
        <v>191</v>
      </c>
      <c r="AW1" s="78" t="s">
        <v>192</v>
      </c>
      <c r="AX1" s="78" t="s">
        <v>193</v>
      </c>
      <c r="AY1" s="78" t="s">
        <v>194</v>
      </c>
      <c r="AZ1" s="78" t="s">
        <v>195</v>
      </c>
      <c r="BA1" s="78" t="s">
        <v>196</v>
      </c>
      <c r="BB1" s="78" t="s">
        <v>197</v>
      </c>
      <c r="BC1" s="78" t="s">
        <v>198</v>
      </c>
      <c r="BD1" s="78" t="s">
        <v>199</v>
      </c>
      <c r="BE1" s="78" t="s">
        <v>200</v>
      </c>
      <c r="BF1" s="78" t="s">
        <v>73</v>
      </c>
      <c r="BG1" s="78" t="s">
        <v>74</v>
      </c>
      <c r="BH1" s="78" t="s">
        <v>75</v>
      </c>
      <c r="BI1" s="78" t="s">
        <v>76</v>
      </c>
      <c r="BJ1" s="78" t="s">
        <v>77</v>
      </c>
      <c r="BK1" s="78" t="s">
        <v>78</v>
      </c>
      <c r="BL1" s="78" t="s">
        <v>201</v>
      </c>
      <c r="BM1" s="78" t="s">
        <v>202</v>
      </c>
      <c r="BN1" s="78" t="s">
        <v>203</v>
      </c>
      <c r="BO1" s="78" t="s">
        <v>204</v>
      </c>
      <c r="BP1" s="78" t="s">
        <v>205</v>
      </c>
      <c r="BQ1" s="78" t="s">
        <v>206</v>
      </c>
      <c r="BR1" s="78" t="s">
        <v>207</v>
      </c>
      <c r="BS1" s="78" t="s">
        <v>208</v>
      </c>
      <c r="BT1" s="78" t="s">
        <v>209</v>
      </c>
      <c r="BU1" s="78" t="s">
        <v>210</v>
      </c>
      <c r="BV1" s="78" t="s">
        <v>211</v>
      </c>
      <c r="BW1" s="78" t="s">
        <v>212</v>
      </c>
      <c r="BX1" s="78" t="s">
        <v>213</v>
      </c>
      <c r="BY1" s="78" t="s">
        <v>214</v>
      </c>
      <c r="BZ1" s="78" t="s">
        <v>215</v>
      </c>
      <c r="CA1" s="78" t="s">
        <v>216</v>
      </c>
      <c r="CB1" s="78" t="s">
        <v>217</v>
      </c>
      <c r="CC1" s="78" t="s">
        <v>218</v>
      </c>
      <c r="CD1" s="78" t="s">
        <v>219</v>
      </c>
      <c r="CE1" s="78" t="s">
        <v>220</v>
      </c>
      <c r="CF1" s="78" t="s">
        <v>221</v>
      </c>
      <c r="CG1" s="78" t="s">
        <v>222</v>
      </c>
      <c r="CH1" s="78" t="s">
        <v>223</v>
      </c>
      <c r="CI1" s="78" t="s">
        <v>224</v>
      </c>
      <c r="CJ1" s="78" t="s">
        <v>225</v>
      </c>
      <c r="CK1" s="78" t="s">
        <v>226</v>
      </c>
      <c r="CL1" s="78" t="s">
        <v>227</v>
      </c>
      <c r="CM1" s="78" t="s">
        <v>228</v>
      </c>
      <c r="CN1" s="78" t="s">
        <v>229</v>
      </c>
      <c r="CO1" s="78" t="s">
        <v>230</v>
      </c>
      <c r="CP1" s="78" t="s">
        <v>231</v>
      </c>
      <c r="CQ1" s="78" t="s">
        <v>232</v>
      </c>
      <c r="CR1" s="78" t="s">
        <v>233</v>
      </c>
      <c r="CS1" s="78" t="s">
        <v>234</v>
      </c>
      <c r="CT1" s="78" t="s">
        <v>235</v>
      </c>
      <c r="CU1" s="78" t="s">
        <v>236</v>
      </c>
      <c r="CV1" s="78" t="s">
        <v>237</v>
      </c>
      <c r="CW1" s="78" t="s">
        <v>238</v>
      </c>
      <c r="CX1" s="78" t="s">
        <v>239</v>
      </c>
      <c r="CY1" s="78" t="s">
        <v>240</v>
      </c>
      <c r="CZ1" s="78" t="s">
        <v>241</v>
      </c>
      <c r="DA1" s="78" t="s">
        <v>242</v>
      </c>
      <c r="DB1" s="78" t="s">
        <v>243</v>
      </c>
      <c r="DC1" s="78" t="s">
        <v>244</v>
      </c>
      <c r="DD1" s="78" t="s">
        <v>245</v>
      </c>
      <c r="DE1" s="78" t="s">
        <v>246</v>
      </c>
      <c r="DF1" s="78" t="s">
        <v>247</v>
      </c>
      <c r="DG1" s="78" t="s">
        <v>248</v>
      </c>
      <c r="DH1" s="78" t="s">
        <v>249</v>
      </c>
      <c r="DI1" s="78" t="s">
        <v>250</v>
      </c>
      <c r="DJ1" s="78" t="s">
        <v>251</v>
      </c>
      <c r="DK1" s="78" t="s">
        <v>252</v>
      </c>
      <c r="DL1" s="78" t="s">
        <v>253</v>
      </c>
      <c r="DM1" s="78" t="s">
        <v>254</v>
      </c>
      <c r="DN1" s="78" t="s">
        <v>255</v>
      </c>
      <c r="DO1" s="78" t="s">
        <v>256</v>
      </c>
      <c r="DP1" s="78" t="s">
        <v>257</v>
      </c>
      <c r="DQ1" s="78" t="s">
        <v>258</v>
      </c>
      <c r="DR1" s="78" t="s">
        <v>259</v>
      </c>
      <c r="DS1" s="78" t="s">
        <v>260</v>
      </c>
      <c r="DT1" s="78" t="s">
        <v>261</v>
      </c>
      <c r="DU1" s="78" t="s">
        <v>262</v>
      </c>
      <c r="DV1" s="78" t="s">
        <v>263</v>
      </c>
      <c r="DW1" s="78" t="s">
        <v>264</v>
      </c>
      <c r="DX1" s="78" t="s">
        <v>265</v>
      </c>
      <c r="DY1" s="78" t="s">
        <v>266</v>
      </c>
      <c r="DZ1" s="78" t="s">
        <v>267</v>
      </c>
      <c r="EA1" s="78" t="s">
        <v>268</v>
      </c>
      <c r="EB1" s="78" t="s">
        <v>269</v>
      </c>
      <c r="EC1" s="78" t="s">
        <v>270</v>
      </c>
      <c r="ED1" s="78" t="s">
        <v>271</v>
      </c>
      <c r="EE1" s="78" t="s">
        <v>272</v>
      </c>
      <c r="EF1" s="78" t="s">
        <v>273</v>
      </c>
      <c r="EG1" s="78" t="s">
        <v>274</v>
      </c>
      <c r="EH1" s="78" t="s">
        <v>275</v>
      </c>
      <c r="EI1" s="78" t="s">
        <v>276</v>
      </c>
      <c r="EJ1" s="78" t="s">
        <v>277</v>
      </c>
      <c r="EK1" s="78" t="s">
        <v>278</v>
      </c>
      <c r="EL1" s="78" t="s">
        <v>279</v>
      </c>
      <c r="EM1" s="78" t="s">
        <v>280</v>
      </c>
      <c r="EN1" s="78" t="s">
        <v>281</v>
      </c>
      <c r="EO1" s="78" t="s">
        <v>282</v>
      </c>
      <c r="EP1" s="78" t="s">
        <v>283</v>
      </c>
      <c r="EQ1" s="78" t="s">
        <v>284</v>
      </c>
      <c r="ER1" s="78" t="s">
        <v>285</v>
      </c>
      <c r="ES1" s="78" t="s">
        <v>286</v>
      </c>
      <c r="ET1" s="78" t="s">
        <v>287</v>
      </c>
      <c r="EU1" s="78" t="s">
        <v>288</v>
      </c>
      <c r="EV1" s="78" t="s">
        <v>289</v>
      </c>
      <c r="EW1" s="78" t="s">
        <v>290</v>
      </c>
      <c r="EX1" s="78" t="s">
        <v>291</v>
      </c>
      <c r="EY1" s="78" t="s">
        <v>292</v>
      </c>
      <c r="EZ1" s="78" t="s">
        <v>293</v>
      </c>
      <c r="FA1" s="78" t="s">
        <v>294</v>
      </c>
      <c r="FB1" s="78" t="s">
        <v>295</v>
      </c>
      <c r="FC1" s="78" t="s">
        <v>296</v>
      </c>
      <c r="FD1" s="78" t="s">
        <v>297</v>
      </c>
      <c r="FE1" s="78" t="s">
        <v>298</v>
      </c>
      <c r="FF1" s="78" t="s">
        <v>299</v>
      </c>
      <c r="FG1" s="78" t="s">
        <v>300</v>
      </c>
      <c r="FH1" s="78" t="s">
        <v>301</v>
      </c>
      <c r="FI1" s="78" t="s">
        <v>302</v>
      </c>
      <c r="FJ1" s="78" t="s">
        <v>303</v>
      </c>
      <c r="FK1" s="78" t="s">
        <v>304</v>
      </c>
      <c r="FL1" s="78" t="s">
        <v>305</v>
      </c>
      <c r="FM1" s="78" t="s">
        <v>306</v>
      </c>
      <c r="FN1" s="78" t="s">
        <v>307</v>
      </c>
      <c r="FO1" s="78" t="s">
        <v>308</v>
      </c>
      <c r="FP1" s="78" t="s">
        <v>309</v>
      </c>
      <c r="FQ1" s="78" t="s">
        <v>310</v>
      </c>
      <c r="FR1" s="78" t="s">
        <v>311</v>
      </c>
      <c r="FS1" s="78" t="s">
        <v>312</v>
      </c>
      <c r="FT1" s="78" t="s">
        <v>313</v>
      </c>
      <c r="FU1" s="78" t="s">
        <v>314</v>
      </c>
      <c r="FV1" s="78" t="s">
        <v>315</v>
      </c>
      <c r="FW1" s="78" t="s">
        <v>316</v>
      </c>
      <c r="FX1" s="78" t="s">
        <v>317</v>
      </c>
      <c r="FY1" s="78" t="s">
        <v>318</v>
      </c>
      <c r="FZ1" s="78" t="s">
        <v>319</v>
      </c>
      <c r="GA1" s="78" t="s">
        <v>320</v>
      </c>
      <c r="GB1" s="78" t="s">
        <v>321</v>
      </c>
      <c r="GC1" s="78" t="s">
        <v>322</v>
      </c>
      <c r="GD1" s="78" t="s">
        <v>323</v>
      </c>
      <c r="GE1" s="78" t="s">
        <v>324</v>
      </c>
      <c r="GF1" s="78" t="s">
        <v>325</v>
      </c>
      <c r="GG1" s="78" t="s">
        <v>326</v>
      </c>
      <c r="GH1" s="78" t="s">
        <v>327</v>
      </c>
      <c r="GI1" s="78" t="s">
        <v>328</v>
      </c>
      <c r="GJ1" s="78" t="s">
        <v>329</v>
      </c>
      <c r="GK1" s="78" t="s">
        <v>330</v>
      </c>
      <c r="GL1" s="78" t="s">
        <v>331</v>
      </c>
      <c r="GM1" s="78" t="s">
        <v>332</v>
      </c>
      <c r="GN1" s="78" t="s">
        <v>333</v>
      </c>
      <c r="GO1" s="78" t="s">
        <v>334</v>
      </c>
      <c r="GP1" s="78" t="s">
        <v>335</v>
      </c>
      <c r="GQ1" s="78" t="s">
        <v>336</v>
      </c>
      <c r="GR1" s="78" t="s">
        <v>337</v>
      </c>
      <c r="GS1" s="78" t="s">
        <v>338</v>
      </c>
      <c r="GT1" s="78" t="s">
        <v>339</v>
      </c>
      <c r="GU1" s="78" t="s">
        <v>340</v>
      </c>
      <c r="GV1" s="78" t="s">
        <v>341</v>
      </c>
      <c r="GW1" s="78" t="s">
        <v>342</v>
      </c>
      <c r="GX1" s="78" t="s">
        <v>343</v>
      </c>
      <c r="GY1" s="78" t="s">
        <v>344</v>
      </c>
      <c r="GZ1" s="78" t="s">
        <v>345</v>
      </c>
      <c r="HA1" s="78" t="s">
        <v>346</v>
      </c>
      <c r="HB1" s="78" t="s">
        <v>347</v>
      </c>
      <c r="HC1" s="78" t="s">
        <v>348</v>
      </c>
      <c r="HD1" s="78" t="s">
        <v>349</v>
      </c>
      <c r="HE1" s="78" t="s">
        <v>350</v>
      </c>
      <c r="HF1" s="78" t="s">
        <v>351</v>
      </c>
      <c r="HG1" s="78" t="s">
        <v>352</v>
      </c>
      <c r="HH1" s="78" t="s">
        <v>353</v>
      </c>
      <c r="HI1" s="78" t="s">
        <v>354</v>
      </c>
      <c r="HJ1" s="78" t="s">
        <v>355</v>
      </c>
      <c r="HK1" s="78" t="s">
        <v>356</v>
      </c>
      <c r="HL1" s="78" t="s">
        <v>357</v>
      </c>
      <c r="HM1" s="78" t="s">
        <v>358</v>
      </c>
      <c r="HN1" s="78" t="s">
        <v>359</v>
      </c>
      <c r="HO1" s="78" t="s">
        <v>360</v>
      </c>
      <c r="HP1" s="78" t="s">
        <v>361</v>
      </c>
      <c r="HQ1" s="78" t="s">
        <v>362</v>
      </c>
      <c r="HR1" s="78" t="s">
        <v>363</v>
      </c>
      <c r="HS1" s="78" t="s">
        <v>364</v>
      </c>
      <c r="HT1" s="78" t="s">
        <v>365</v>
      </c>
      <c r="HU1" s="78" t="s">
        <v>366</v>
      </c>
      <c r="HV1" s="78" t="s">
        <v>367</v>
      </c>
      <c r="HW1" s="78" t="s">
        <v>368</v>
      </c>
      <c r="HX1" s="78" t="s">
        <v>369</v>
      </c>
      <c r="HY1" s="78" t="s">
        <v>370</v>
      </c>
      <c r="HZ1" s="78" t="s">
        <v>371</v>
      </c>
      <c r="IA1" s="78" t="s">
        <v>372</v>
      </c>
      <c r="IB1" s="78" t="s">
        <v>373</v>
      </c>
      <c r="IC1" s="78" t="s">
        <v>374</v>
      </c>
      <c r="ID1" s="78" t="s">
        <v>375</v>
      </c>
      <c r="IE1" s="78" t="s">
        <v>376</v>
      </c>
      <c r="IF1" s="78" t="s">
        <v>377</v>
      </c>
      <c r="IG1" s="78" t="s">
        <v>378</v>
      </c>
      <c r="IH1" s="78" t="s">
        <v>379</v>
      </c>
      <c r="II1" s="78" t="s">
        <v>380</v>
      </c>
    </row>
    <row r="2" spans="1:243">
      <c r="A2" s="78" t="s">
        <v>81</v>
      </c>
      <c r="B2" s="78" t="s">
        <v>82</v>
      </c>
      <c r="C2" s="78" t="s">
        <v>83</v>
      </c>
      <c r="D2" s="78" t="s">
        <v>381</v>
      </c>
      <c r="E2" s="78" t="s">
        <v>382</v>
      </c>
      <c r="F2" s="78" t="s">
        <v>383</v>
      </c>
      <c r="G2" s="78" t="s">
        <v>384</v>
      </c>
      <c r="H2" s="78" t="s">
        <v>385</v>
      </c>
      <c r="I2" s="78" t="s">
        <v>386</v>
      </c>
      <c r="J2" s="78" t="s">
        <v>387</v>
      </c>
      <c r="K2" s="78" t="s">
        <v>388</v>
      </c>
      <c r="L2" s="78" t="s">
        <v>389</v>
      </c>
      <c r="M2" s="78" t="s">
        <v>390</v>
      </c>
      <c r="N2" s="78" t="s">
        <v>391</v>
      </c>
      <c r="O2" s="78" t="s">
        <v>392</v>
      </c>
      <c r="P2" s="78" t="s">
        <v>393</v>
      </c>
      <c r="Q2" s="78" t="s">
        <v>394</v>
      </c>
      <c r="R2" s="78" t="s">
        <v>395</v>
      </c>
      <c r="S2" s="78" t="s">
        <v>396</v>
      </c>
      <c r="T2" s="78" t="s">
        <v>397</v>
      </c>
      <c r="U2" s="78" t="s">
        <v>398</v>
      </c>
      <c r="V2" s="78" t="s">
        <v>399</v>
      </c>
      <c r="W2" s="78" t="s">
        <v>400</v>
      </c>
      <c r="X2" s="78" t="s">
        <v>401</v>
      </c>
      <c r="Y2" s="78" t="s">
        <v>402</v>
      </c>
      <c r="Z2" s="78" t="s">
        <v>403</v>
      </c>
      <c r="AA2" s="78" t="s">
        <v>404</v>
      </c>
      <c r="AB2" s="78" t="s">
        <v>405</v>
      </c>
      <c r="AC2" s="78" t="s">
        <v>406</v>
      </c>
      <c r="AD2" s="78" t="s">
        <v>407</v>
      </c>
      <c r="AE2" s="78" t="s">
        <v>408</v>
      </c>
      <c r="AF2" s="78" t="s">
        <v>409</v>
      </c>
      <c r="AG2" s="78" t="s">
        <v>410</v>
      </c>
      <c r="AH2" s="78" t="s">
        <v>411</v>
      </c>
      <c r="AI2" s="78" t="s">
        <v>412</v>
      </c>
      <c r="AJ2" s="78" t="s">
        <v>413</v>
      </c>
      <c r="AK2" s="78" t="s">
        <v>414</v>
      </c>
      <c r="AL2" s="78" t="s">
        <v>415</v>
      </c>
      <c r="AM2" s="78" t="s">
        <v>416</v>
      </c>
      <c r="AN2" s="78" t="s">
        <v>417</v>
      </c>
      <c r="AO2" s="78" t="s">
        <v>418</v>
      </c>
      <c r="AP2" s="78" t="s">
        <v>419</v>
      </c>
      <c r="AQ2" s="78" t="s">
        <v>420</v>
      </c>
      <c r="AR2" s="78" t="s">
        <v>421</v>
      </c>
      <c r="AS2" s="78" t="s">
        <v>422</v>
      </c>
      <c r="AT2" s="78" t="s">
        <v>423</v>
      </c>
      <c r="AU2" s="78" t="s">
        <v>424</v>
      </c>
      <c r="AV2" s="78" t="s">
        <v>425</v>
      </c>
      <c r="AW2" s="78" t="s">
        <v>426</v>
      </c>
      <c r="AX2" s="78" t="s">
        <v>427</v>
      </c>
      <c r="AY2" s="78" t="s">
        <v>428</v>
      </c>
      <c r="AZ2" s="78" t="s">
        <v>429</v>
      </c>
      <c r="BA2" s="78" t="s">
        <v>430</v>
      </c>
      <c r="BB2" s="78" t="s">
        <v>431</v>
      </c>
      <c r="BC2" s="78" t="s">
        <v>432</v>
      </c>
      <c r="BD2" s="78" t="s">
        <v>433</v>
      </c>
      <c r="BE2" s="78" t="s">
        <v>434</v>
      </c>
      <c r="BF2" s="78" t="s">
        <v>435</v>
      </c>
      <c r="BG2" s="78" t="s">
        <v>436</v>
      </c>
      <c r="BH2" s="78" t="s">
        <v>437</v>
      </c>
      <c r="BI2" s="78" t="s">
        <v>438</v>
      </c>
      <c r="BJ2" s="78" t="s">
        <v>439</v>
      </c>
      <c r="BK2" s="78" t="s">
        <v>440</v>
      </c>
      <c r="BL2" s="78" t="s">
        <v>441</v>
      </c>
      <c r="BM2" s="78" t="s">
        <v>442</v>
      </c>
      <c r="BN2" s="78" t="s">
        <v>443</v>
      </c>
      <c r="BO2" s="78" t="s">
        <v>444</v>
      </c>
      <c r="BP2" s="78" t="s">
        <v>445</v>
      </c>
      <c r="BQ2" s="78" t="s">
        <v>446</v>
      </c>
      <c r="BR2" s="78" t="s">
        <v>447</v>
      </c>
      <c r="BS2" s="78" t="s">
        <v>448</v>
      </c>
      <c r="BT2" s="78" t="s">
        <v>449</v>
      </c>
      <c r="BU2" s="78" t="s">
        <v>450</v>
      </c>
      <c r="BV2" s="78" t="s">
        <v>451</v>
      </c>
      <c r="BW2" s="78" t="s">
        <v>452</v>
      </c>
      <c r="BX2" s="78" t="s">
        <v>453</v>
      </c>
      <c r="BY2" s="78" t="s">
        <v>454</v>
      </c>
      <c r="BZ2" s="78" t="s">
        <v>455</v>
      </c>
      <c r="CA2" s="78" t="s">
        <v>456</v>
      </c>
      <c r="CB2" s="78" t="s">
        <v>457</v>
      </c>
      <c r="CC2" s="78" t="s">
        <v>458</v>
      </c>
      <c r="CD2" s="78" t="s">
        <v>459</v>
      </c>
      <c r="CE2" s="78" t="s">
        <v>460</v>
      </c>
      <c r="CF2" s="78" t="s">
        <v>461</v>
      </c>
      <c r="CG2" s="78" t="s">
        <v>462</v>
      </c>
      <c r="CH2" s="78" t="s">
        <v>463</v>
      </c>
      <c r="CI2" s="78" t="s">
        <v>464</v>
      </c>
      <c r="CJ2" s="78" t="s">
        <v>465</v>
      </c>
      <c r="CK2" s="78" t="s">
        <v>466</v>
      </c>
      <c r="CL2" s="78" t="s">
        <v>467</v>
      </c>
      <c r="CM2" s="78" t="s">
        <v>468</v>
      </c>
      <c r="CN2" s="78" t="s">
        <v>469</v>
      </c>
      <c r="CO2" s="78" t="s">
        <v>470</v>
      </c>
      <c r="CP2" s="78" t="s">
        <v>471</v>
      </c>
      <c r="CQ2" s="78" t="s">
        <v>472</v>
      </c>
      <c r="CR2" s="78" t="s">
        <v>473</v>
      </c>
      <c r="CS2" s="78" t="s">
        <v>474</v>
      </c>
      <c r="CT2" s="78" t="s">
        <v>475</v>
      </c>
      <c r="CU2" s="78" t="s">
        <v>476</v>
      </c>
      <c r="CV2" s="78" t="s">
        <v>477</v>
      </c>
      <c r="CW2" s="78" t="s">
        <v>478</v>
      </c>
      <c r="CX2" s="78" t="s">
        <v>479</v>
      </c>
      <c r="CY2" s="78" t="s">
        <v>480</v>
      </c>
      <c r="CZ2" s="78" t="s">
        <v>481</v>
      </c>
      <c r="DA2" s="78" t="s">
        <v>482</v>
      </c>
      <c r="DB2" s="78" t="s">
        <v>483</v>
      </c>
      <c r="DC2" s="78" t="s">
        <v>484</v>
      </c>
      <c r="DD2" s="78" t="s">
        <v>485</v>
      </c>
      <c r="DE2" s="78" t="s">
        <v>486</v>
      </c>
      <c r="DF2" s="78" t="s">
        <v>487</v>
      </c>
      <c r="DG2" s="78" t="s">
        <v>488</v>
      </c>
      <c r="DH2" s="78" t="s">
        <v>489</v>
      </c>
      <c r="DI2" s="78" t="s">
        <v>490</v>
      </c>
      <c r="DJ2" s="78" t="s">
        <v>491</v>
      </c>
      <c r="DK2" s="78" t="s">
        <v>492</v>
      </c>
      <c r="DL2" s="78" t="s">
        <v>493</v>
      </c>
      <c r="DM2" s="78" t="s">
        <v>494</v>
      </c>
      <c r="DN2" s="78" t="s">
        <v>495</v>
      </c>
      <c r="DO2" s="78" t="s">
        <v>496</v>
      </c>
      <c r="DP2" s="78" t="s">
        <v>497</v>
      </c>
      <c r="DQ2" s="78" t="s">
        <v>498</v>
      </c>
      <c r="DR2" s="78" t="s">
        <v>499</v>
      </c>
      <c r="DS2" s="78" t="s">
        <v>500</v>
      </c>
      <c r="DT2" s="78" t="s">
        <v>501</v>
      </c>
      <c r="DU2" s="78" t="s">
        <v>502</v>
      </c>
      <c r="DV2" s="78" t="s">
        <v>503</v>
      </c>
      <c r="DW2" s="78" t="s">
        <v>504</v>
      </c>
      <c r="DX2" s="78" t="s">
        <v>505</v>
      </c>
      <c r="DY2" s="78" t="s">
        <v>506</v>
      </c>
      <c r="DZ2" s="78" t="s">
        <v>507</v>
      </c>
      <c r="EA2" s="78" t="s">
        <v>508</v>
      </c>
      <c r="EB2" s="78" t="s">
        <v>509</v>
      </c>
      <c r="EC2" s="78" t="s">
        <v>510</v>
      </c>
      <c r="ED2" s="78" t="s">
        <v>511</v>
      </c>
      <c r="EE2" s="78" t="s">
        <v>512</v>
      </c>
      <c r="EF2" s="78" t="s">
        <v>513</v>
      </c>
      <c r="EG2" s="78" t="s">
        <v>514</v>
      </c>
      <c r="EH2" s="78" t="s">
        <v>515</v>
      </c>
      <c r="EI2" s="78" t="s">
        <v>516</v>
      </c>
      <c r="EJ2" s="78" t="s">
        <v>517</v>
      </c>
      <c r="EK2" s="78" t="s">
        <v>518</v>
      </c>
      <c r="EL2" s="78" t="s">
        <v>519</v>
      </c>
      <c r="EM2" s="78" t="s">
        <v>520</v>
      </c>
      <c r="EN2" s="78" t="s">
        <v>521</v>
      </c>
      <c r="EO2" s="78" t="s">
        <v>522</v>
      </c>
      <c r="EP2" s="78" t="s">
        <v>523</v>
      </c>
      <c r="EQ2" s="78" t="s">
        <v>524</v>
      </c>
      <c r="ER2" s="78" t="s">
        <v>525</v>
      </c>
      <c r="ES2" s="78" t="s">
        <v>526</v>
      </c>
      <c r="ET2" s="78" t="s">
        <v>527</v>
      </c>
      <c r="EU2" s="78" t="s">
        <v>528</v>
      </c>
      <c r="EV2" s="78" t="s">
        <v>529</v>
      </c>
      <c r="EW2" s="78" t="s">
        <v>530</v>
      </c>
      <c r="EX2" s="78" t="s">
        <v>531</v>
      </c>
      <c r="EY2" s="78" t="s">
        <v>532</v>
      </c>
      <c r="EZ2" s="78" t="s">
        <v>533</v>
      </c>
      <c r="FA2" s="78" t="s">
        <v>534</v>
      </c>
      <c r="FB2" s="78" t="s">
        <v>535</v>
      </c>
      <c r="FC2" s="78" t="s">
        <v>536</v>
      </c>
      <c r="FD2" s="78" t="s">
        <v>537</v>
      </c>
      <c r="FE2" s="78" t="s">
        <v>538</v>
      </c>
      <c r="FF2" s="78" t="s">
        <v>539</v>
      </c>
      <c r="FG2" s="78" t="s">
        <v>540</v>
      </c>
      <c r="FH2" s="78" t="s">
        <v>541</v>
      </c>
      <c r="FI2" s="78" t="s">
        <v>542</v>
      </c>
      <c r="FJ2" s="78" t="s">
        <v>543</v>
      </c>
      <c r="FK2" s="78" t="s">
        <v>544</v>
      </c>
      <c r="FL2" s="78" t="s">
        <v>545</v>
      </c>
      <c r="FM2" s="78" t="s">
        <v>546</v>
      </c>
      <c r="FN2" s="78" t="s">
        <v>547</v>
      </c>
      <c r="FO2" s="78" t="s">
        <v>548</v>
      </c>
      <c r="FP2" s="78" t="s">
        <v>549</v>
      </c>
      <c r="FQ2" s="78" t="s">
        <v>550</v>
      </c>
      <c r="FR2" s="78" t="s">
        <v>551</v>
      </c>
      <c r="FS2" s="78" t="s">
        <v>552</v>
      </c>
      <c r="FT2" s="78" t="s">
        <v>553</v>
      </c>
      <c r="FU2" s="78" t="s">
        <v>554</v>
      </c>
      <c r="FV2" s="78" t="s">
        <v>555</v>
      </c>
      <c r="FW2" s="78" t="s">
        <v>556</v>
      </c>
      <c r="FX2" s="78" t="s">
        <v>557</v>
      </c>
      <c r="FY2" s="78" t="s">
        <v>558</v>
      </c>
      <c r="FZ2" s="78" t="s">
        <v>559</v>
      </c>
      <c r="GA2" s="78" t="s">
        <v>560</v>
      </c>
      <c r="GB2" s="78" t="s">
        <v>561</v>
      </c>
      <c r="GC2" s="78" t="s">
        <v>562</v>
      </c>
      <c r="GD2" s="78" t="s">
        <v>563</v>
      </c>
      <c r="GE2" s="78" t="s">
        <v>564</v>
      </c>
      <c r="GF2" s="78" t="s">
        <v>565</v>
      </c>
      <c r="GG2" s="78" t="s">
        <v>566</v>
      </c>
      <c r="GH2" s="78" t="s">
        <v>567</v>
      </c>
      <c r="GI2" s="78" t="s">
        <v>568</v>
      </c>
      <c r="GJ2" s="78" t="s">
        <v>569</v>
      </c>
      <c r="GK2" s="78" t="s">
        <v>570</v>
      </c>
      <c r="GL2" s="78" t="s">
        <v>571</v>
      </c>
      <c r="GM2" s="78" t="s">
        <v>572</v>
      </c>
      <c r="GN2" s="78" t="s">
        <v>573</v>
      </c>
      <c r="GO2" s="78" t="s">
        <v>574</v>
      </c>
      <c r="GP2" s="78" t="s">
        <v>575</v>
      </c>
      <c r="GQ2" s="78" t="s">
        <v>576</v>
      </c>
      <c r="GR2" s="78" t="s">
        <v>577</v>
      </c>
      <c r="GS2" s="78" t="s">
        <v>578</v>
      </c>
      <c r="GT2" s="78" t="s">
        <v>579</v>
      </c>
      <c r="GU2" s="78" t="s">
        <v>580</v>
      </c>
      <c r="GV2" s="78" t="s">
        <v>581</v>
      </c>
      <c r="GW2" s="78" t="s">
        <v>582</v>
      </c>
      <c r="GX2" s="78" t="s">
        <v>583</v>
      </c>
      <c r="GY2" s="78" t="s">
        <v>584</v>
      </c>
      <c r="GZ2" s="78" t="s">
        <v>585</v>
      </c>
      <c r="HA2" s="78" t="s">
        <v>586</v>
      </c>
      <c r="HB2" s="78" t="s">
        <v>587</v>
      </c>
      <c r="HC2" s="78" t="s">
        <v>588</v>
      </c>
      <c r="HD2" s="78" t="s">
        <v>589</v>
      </c>
      <c r="HE2" s="78" t="s">
        <v>590</v>
      </c>
      <c r="HF2" s="78" t="s">
        <v>591</v>
      </c>
      <c r="HG2" s="78" t="s">
        <v>592</v>
      </c>
      <c r="HH2" s="78" t="s">
        <v>593</v>
      </c>
      <c r="HI2" s="78" t="s">
        <v>594</v>
      </c>
      <c r="HJ2" s="78" t="s">
        <v>595</v>
      </c>
      <c r="HK2" s="78" t="s">
        <v>596</v>
      </c>
      <c r="HL2" s="78" t="s">
        <v>597</v>
      </c>
      <c r="HM2" s="78" t="s">
        <v>598</v>
      </c>
      <c r="HN2" s="78" t="s">
        <v>599</v>
      </c>
      <c r="HO2" s="78" t="s">
        <v>600</v>
      </c>
      <c r="HP2" s="78" t="s">
        <v>601</v>
      </c>
      <c r="HQ2" s="78" t="s">
        <v>602</v>
      </c>
      <c r="HR2" s="78" t="s">
        <v>603</v>
      </c>
      <c r="HS2" s="78" t="s">
        <v>604</v>
      </c>
      <c r="HT2" s="78" t="s">
        <v>605</v>
      </c>
      <c r="HU2" s="78" t="s">
        <v>606</v>
      </c>
      <c r="HV2" s="78" t="s">
        <v>607</v>
      </c>
      <c r="HW2" s="78" t="s">
        <v>608</v>
      </c>
      <c r="HX2" s="78" t="s">
        <v>609</v>
      </c>
      <c r="HY2" s="78" t="s">
        <v>610</v>
      </c>
      <c r="HZ2" s="78" t="s">
        <v>611</v>
      </c>
      <c r="IA2" s="78" t="s">
        <v>612</v>
      </c>
      <c r="IB2" s="78" t="s">
        <v>613</v>
      </c>
      <c r="IC2" s="78" t="s">
        <v>614</v>
      </c>
      <c r="ID2" s="78" t="s">
        <v>615</v>
      </c>
      <c r="IE2" s="78" t="s">
        <v>616</v>
      </c>
      <c r="IF2" s="78" t="s">
        <v>617</v>
      </c>
      <c r="IG2" s="78" t="s">
        <v>618</v>
      </c>
      <c r="IH2" s="78" t="s">
        <v>619</v>
      </c>
      <c r="II2" s="78" t="s">
        <v>620</v>
      </c>
    </row>
    <row r="3" spans="1:243">
      <c r="A3" s="78" t="s">
        <v>92</v>
      </c>
      <c r="B3" s="78">
        <v>1</v>
      </c>
      <c r="C3" s="78" t="s">
        <v>1</v>
      </c>
      <c r="D3" s="78">
        <v>1841665</v>
      </c>
      <c r="E3" s="78">
        <v>12421</v>
      </c>
      <c r="F3" s="78">
        <v>1841665</v>
      </c>
      <c r="G3" s="78">
        <v>12421</v>
      </c>
      <c r="H3" s="78">
        <v>48123</v>
      </c>
      <c r="I3" s="78">
        <v>768</v>
      </c>
      <c r="J3" s="78">
        <v>1283039</v>
      </c>
      <c r="K3" s="78">
        <v>9632</v>
      </c>
      <c r="L3" s="78">
        <v>69.7</v>
      </c>
      <c r="M3" s="78">
        <v>0.3</v>
      </c>
      <c r="N3" s="78">
        <v>55771</v>
      </c>
      <c r="O3" s="78">
        <v>867</v>
      </c>
      <c r="P3" s="78">
        <v>487336</v>
      </c>
      <c r="Q3" s="78">
        <v>7317</v>
      </c>
      <c r="R3" s="78">
        <v>26.5</v>
      </c>
      <c r="S3" s="78">
        <v>0.3</v>
      </c>
      <c r="T3" s="78">
        <v>31289</v>
      </c>
      <c r="U3" s="78">
        <v>759</v>
      </c>
      <c r="V3" s="78">
        <v>9558</v>
      </c>
      <c r="W3" s="78">
        <v>1503</v>
      </c>
      <c r="X3" s="78">
        <v>0.5</v>
      </c>
      <c r="Y3" s="78">
        <v>0.1</v>
      </c>
      <c r="Z3" s="78">
        <v>48713</v>
      </c>
      <c r="AA3" s="78">
        <v>6799</v>
      </c>
      <c r="AB3" s="78">
        <v>20968</v>
      </c>
      <c r="AC3" s="78">
        <v>1578</v>
      </c>
      <c r="AD3" s="78">
        <v>1.1000000000000001</v>
      </c>
      <c r="AE3" s="78">
        <v>0.1</v>
      </c>
      <c r="AF3" s="78">
        <v>71682</v>
      </c>
      <c r="AG3" s="78">
        <v>8999</v>
      </c>
      <c r="AH3" s="78" t="s">
        <v>621</v>
      </c>
      <c r="AI3" s="78" t="s">
        <v>621</v>
      </c>
      <c r="AJ3" s="78" t="s">
        <v>621</v>
      </c>
      <c r="AK3" s="78" t="s">
        <v>621</v>
      </c>
      <c r="AL3" s="78">
        <v>88520</v>
      </c>
      <c r="AM3" s="78">
        <v>78331</v>
      </c>
      <c r="AN3" s="78">
        <v>16916</v>
      </c>
      <c r="AO3" s="78">
        <v>2232</v>
      </c>
      <c r="AP3" s="78">
        <v>0.9</v>
      </c>
      <c r="AQ3" s="78">
        <v>0.1</v>
      </c>
      <c r="AR3" s="78">
        <v>33314</v>
      </c>
      <c r="AS3" s="78">
        <v>3400</v>
      </c>
      <c r="AT3" s="78">
        <v>23652</v>
      </c>
      <c r="AU3" s="78">
        <v>2477</v>
      </c>
      <c r="AV3" s="78">
        <v>1.3</v>
      </c>
      <c r="AW3" s="78">
        <v>0.1</v>
      </c>
      <c r="AX3" s="78">
        <v>40552</v>
      </c>
      <c r="AY3" s="78">
        <v>3423</v>
      </c>
      <c r="AZ3" s="78">
        <v>49012</v>
      </c>
      <c r="BA3" s="78">
        <v>2831</v>
      </c>
      <c r="BB3" s="78">
        <v>2.7</v>
      </c>
      <c r="BC3" s="78">
        <v>0.1</v>
      </c>
      <c r="BD3" s="78">
        <v>37578</v>
      </c>
      <c r="BE3" s="78">
        <v>4151</v>
      </c>
      <c r="BF3" s="78">
        <v>1253140</v>
      </c>
      <c r="BG3" s="78">
        <v>9227</v>
      </c>
      <c r="BH3" s="78">
        <v>68</v>
      </c>
      <c r="BI3" s="78">
        <v>0.3</v>
      </c>
      <c r="BJ3" s="78">
        <v>56138</v>
      </c>
      <c r="BK3" s="78">
        <v>852</v>
      </c>
      <c r="BL3" s="78">
        <v>75841</v>
      </c>
      <c r="BM3" s="78">
        <v>5642</v>
      </c>
      <c r="BN3" s="78">
        <v>4.0999999999999996</v>
      </c>
      <c r="BO3" s="78">
        <v>0.3</v>
      </c>
      <c r="BP3" s="78">
        <v>25645</v>
      </c>
      <c r="BQ3" s="78">
        <v>2270</v>
      </c>
      <c r="BR3" s="78">
        <v>561151</v>
      </c>
      <c r="BS3" s="78">
        <v>8509</v>
      </c>
      <c r="BT3" s="78">
        <v>30.5</v>
      </c>
      <c r="BU3" s="78">
        <v>0.4</v>
      </c>
      <c r="BV3" s="78">
        <v>51521</v>
      </c>
      <c r="BW3" s="78">
        <v>1040</v>
      </c>
      <c r="BX3" s="78">
        <v>703122</v>
      </c>
      <c r="BY3" s="78">
        <v>8449</v>
      </c>
      <c r="BZ3" s="78">
        <v>38.200000000000003</v>
      </c>
      <c r="CA3" s="78">
        <v>0.4</v>
      </c>
      <c r="CB3" s="78">
        <v>58395</v>
      </c>
      <c r="CC3" s="78">
        <v>1412</v>
      </c>
      <c r="CD3" s="78">
        <v>501551</v>
      </c>
      <c r="CE3" s="78">
        <v>5605</v>
      </c>
      <c r="CF3" s="78">
        <v>27.2</v>
      </c>
      <c r="CG3" s="78">
        <v>0.3</v>
      </c>
      <c r="CH3" s="78">
        <v>38450</v>
      </c>
      <c r="CI3" s="78">
        <v>931</v>
      </c>
      <c r="CJ3" s="78">
        <v>1203689</v>
      </c>
      <c r="CK3" s="78">
        <v>13513</v>
      </c>
      <c r="CL3" s="78">
        <v>1203689</v>
      </c>
      <c r="CM3" s="78">
        <v>13513</v>
      </c>
      <c r="CN3" s="78">
        <v>61512</v>
      </c>
      <c r="CO3" s="78">
        <v>726</v>
      </c>
      <c r="CP3" s="78">
        <v>470337</v>
      </c>
      <c r="CQ3" s="78">
        <v>8694</v>
      </c>
      <c r="CR3" s="78">
        <v>39.1</v>
      </c>
      <c r="CS3" s="78">
        <v>0.6</v>
      </c>
      <c r="CT3" s="78">
        <v>58195</v>
      </c>
      <c r="CU3" s="78">
        <v>2703</v>
      </c>
      <c r="CV3" s="78">
        <v>733352</v>
      </c>
      <c r="CW3" s="78">
        <v>10890</v>
      </c>
      <c r="CX3" s="78">
        <v>60.9</v>
      </c>
      <c r="CY3" s="78">
        <v>0.6</v>
      </c>
      <c r="CZ3" s="78">
        <v>63126</v>
      </c>
      <c r="DA3" s="78">
        <v>1054</v>
      </c>
      <c r="DB3" s="78">
        <v>856974</v>
      </c>
      <c r="DC3" s="78">
        <v>12202</v>
      </c>
      <c r="DD3" s="78">
        <v>71.2</v>
      </c>
      <c r="DE3" s="78">
        <v>0.6</v>
      </c>
      <c r="DF3" s="78">
        <v>76606</v>
      </c>
      <c r="DG3" s="78">
        <v>1236</v>
      </c>
      <c r="DH3" s="78">
        <v>295425</v>
      </c>
      <c r="DI3" s="78">
        <v>8475</v>
      </c>
      <c r="DJ3" s="78">
        <v>24.5</v>
      </c>
      <c r="DK3" s="78">
        <v>0.6</v>
      </c>
      <c r="DL3" s="78">
        <v>84734</v>
      </c>
      <c r="DM3" s="78">
        <v>2275</v>
      </c>
      <c r="DN3" s="78">
        <v>269159</v>
      </c>
      <c r="DO3" s="78">
        <v>7506</v>
      </c>
      <c r="DP3" s="78">
        <v>22.4</v>
      </c>
      <c r="DQ3" s="78">
        <v>0.6</v>
      </c>
      <c r="DR3" s="78">
        <v>28528</v>
      </c>
      <c r="DS3" s="78">
        <v>1450</v>
      </c>
      <c r="DT3" s="78">
        <v>143379</v>
      </c>
      <c r="DU3" s="78">
        <v>5690</v>
      </c>
      <c r="DV3" s="78">
        <v>11.9</v>
      </c>
      <c r="DW3" s="78">
        <v>0.5</v>
      </c>
      <c r="DX3" s="78">
        <v>21201</v>
      </c>
      <c r="DY3" s="78">
        <v>1187</v>
      </c>
      <c r="DZ3" s="78">
        <v>77556</v>
      </c>
      <c r="EA3" s="78">
        <v>4349</v>
      </c>
      <c r="EB3" s="78">
        <v>6.4</v>
      </c>
      <c r="EC3" s="78">
        <v>0.4</v>
      </c>
      <c r="ED3" s="78">
        <v>42782</v>
      </c>
      <c r="EE3" s="78">
        <v>2932</v>
      </c>
      <c r="EF3" s="78">
        <v>31533</v>
      </c>
      <c r="EG3" s="78">
        <v>3066</v>
      </c>
      <c r="EH3" s="78">
        <v>2.6</v>
      </c>
      <c r="EI3" s="78">
        <v>0.2</v>
      </c>
      <c r="EJ3" s="78">
        <v>37067</v>
      </c>
      <c r="EK3" s="78">
        <v>3034</v>
      </c>
      <c r="EL3" s="78" t="s">
        <v>622</v>
      </c>
      <c r="EM3" s="78" t="s">
        <v>622</v>
      </c>
      <c r="EN3" s="78" t="s">
        <v>622</v>
      </c>
      <c r="EO3" s="78" t="s">
        <v>622</v>
      </c>
      <c r="EP3" s="78">
        <v>55747</v>
      </c>
      <c r="EQ3" s="78">
        <v>1192</v>
      </c>
      <c r="ER3" s="78" t="s">
        <v>622</v>
      </c>
      <c r="ES3" s="78" t="s">
        <v>622</v>
      </c>
      <c r="ET3" s="78" t="s">
        <v>622</v>
      </c>
      <c r="EU3" s="78" t="s">
        <v>622</v>
      </c>
      <c r="EV3" s="78">
        <v>62416</v>
      </c>
      <c r="EW3" s="78">
        <v>2009</v>
      </c>
      <c r="EX3" s="78" t="s">
        <v>622</v>
      </c>
      <c r="EY3" s="78" t="s">
        <v>622</v>
      </c>
      <c r="EZ3" s="78" t="s">
        <v>622</v>
      </c>
      <c r="FA3" s="78" t="s">
        <v>622</v>
      </c>
      <c r="FB3" s="78">
        <v>76585</v>
      </c>
      <c r="FC3" s="78">
        <v>2945</v>
      </c>
      <c r="FD3" s="78" t="s">
        <v>622</v>
      </c>
      <c r="FE3" s="78" t="s">
        <v>622</v>
      </c>
      <c r="FF3" s="78" t="s">
        <v>622</v>
      </c>
      <c r="FG3" s="78" t="s">
        <v>622</v>
      </c>
      <c r="FH3" s="78">
        <v>70412</v>
      </c>
      <c r="FI3" s="78">
        <v>3542</v>
      </c>
      <c r="FJ3" s="78" t="s">
        <v>622</v>
      </c>
      <c r="FK3" s="78" t="s">
        <v>622</v>
      </c>
      <c r="FL3" s="78" t="s">
        <v>622</v>
      </c>
      <c r="FM3" s="78" t="s">
        <v>622</v>
      </c>
      <c r="FN3" s="78">
        <v>69723</v>
      </c>
      <c r="FO3" s="78">
        <v>5623</v>
      </c>
      <c r="FP3" s="78" t="s">
        <v>622</v>
      </c>
      <c r="FQ3" s="78" t="s">
        <v>622</v>
      </c>
      <c r="FR3" s="78" t="s">
        <v>622</v>
      </c>
      <c r="FS3" s="78" t="s">
        <v>622</v>
      </c>
      <c r="FT3" s="78">
        <v>63292</v>
      </c>
      <c r="FU3" s="78">
        <v>5209</v>
      </c>
      <c r="FV3" s="78">
        <v>236060</v>
      </c>
      <c r="FW3" s="78">
        <v>6640</v>
      </c>
      <c r="FX3" s="78">
        <v>19.600000000000001</v>
      </c>
      <c r="FY3" s="78">
        <v>0.5</v>
      </c>
      <c r="FZ3" s="78">
        <v>32544</v>
      </c>
      <c r="GA3" s="78">
        <v>1124</v>
      </c>
      <c r="GB3" s="78">
        <v>432595</v>
      </c>
      <c r="GC3" s="78">
        <v>10664</v>
      </c>
      <c r="GD3" s="78">
        <v>35.9</v>
      </c>
      <c r="GE3" s="78">
        <v>0.8</v>
      </c>
      <c r="GF3" s="78">
        <v>46521</v>
      </c>
      <c r="GG3" s="78">
        <v>1280</v>
      </c>
      <c r="GH3" s="78">
        <v>443433</v>
      </c>
      <c r="GI3" s="78">
        <v>10705</v>
      </c>
      <c r="GJ3" s="78">
        <v>36.799999999999997</v>
      </c>
      <c r="GK3" s="78">
        <v>0.8</v>
      </c>
      <c r="GL3" s="78">
        <v>86523</v>
      </c>
      <c r="GM3" s="78">
        <v>1230</v>
      </c>
      <c r="GN3" s="78">
        <v>91601</v>
      </c>
      <c r="GO3" s="78">
        <v>4493</v>
      </c>
      <c r="GP3" s="78">
        <v>7.6</v>
      </c>
      <c r="GQ3" s="78">
        <v>0.4</v>
      </c>
      <c r="GR3" s="78">
        <v>106440</v>
      </c>
      <c r="GS3" s="78">
        <v>4084</v>
      </c>
      <c r="GT3" s="78">
        <v>637976</v>
      </c>
      <c r="GU3" s="78">
        <v>11803</v>
      </c>
      <c r="GV3" s="78">
        <v>637976</v>
      </c>
      <c r="GW3" s="78">
        <v>11803</v>
      </c>
      <c r="GX3" s="78">
        <v>26647</v>
      </c>
      <c r="GY3" s="78">
        <v>661</v>
      </c>
      <c r="GZ3" s="78">
        <v>343519</v>
      </c>
      <c r="HA3" s="78">
        <v>8601</v>
      </c>
      <c r="HB3" s="78">
        <v>53.8</v>
      </c>
      <c r="HC3" s="78">
        <v>1</v>
      </c>
      <c r="HD3" s="78">
        <v>22152</v>
      </c>
      <c r="HE3" s="78">
        <v>610</v>
      </c>
      <c r="HF3" s="78">
        <v>308936</v>
      </c>
      <c r="HG3" s="78">
        <v>7564</v>
      </c>
      <c r="HH3" s="78">
        <v>48.4</v>
      </c>
      <c r="HI3" s="78">
        <v>0.9</v>
      </c>
      <c r="HJ3" s="78">
        <v>21004</v>
      </c>
      <c r="HK3" s="78">
        <v>590</v>
      </c>
      <c r="HL3" s="78">
        <v>34583</v>
      </c>
      <c r="HM3" s="78">
        <v>3441</v>
      </c>
      <c r="HN3" s="78">
        <v>5.4</v>
      </c>
      <c r="HO3" s="78">
        <v>0.5</v>
      </c>
      <c r="HP3" s="78">
        <v>41454</v>
      </c>
      <c r="HQ3" s="78">
        <v>2963</v>
      </c>
      <c r="HR3" s="78">
        <v>294457</v>
      </c>
      <c r="HS3" s="78">
        <v>8707</v>
      </c>
      <c r="HT3" s="78">
        <v>46.2</v>
      </c>
      <c r="HU3" s="78">
        <v>1</v>
      </c>
      <c r="HV3" s="78">
        <v>32803</v>
      </c>
      <c r="HW3" s="78">
        <v>1308</v>
      </c>
      <c r="HX3" s="78">
        <v>242409</v>
      </c>
      <c r="HY3" s="78">
        <v>8016</v>
      </c>
      <c r="HZ3" s="78">
        <v>38</v>
      </c>
      <c r="IA3" s="78">
        <v>1</v>
      </c>
      <c r="IB3" s="78">
        <v>30535</v>
      </c>
      <c r="IC3" s="78">
        <v>963</v>
      </c>
      <c r="ID3" s="78">
        <v>52048</v>
      </c>
      <c r="IE3" s="78">
        <v>3866</v>
      </c>
      <c r="IF3" s="78">
        <v>8.1999999999999993</v>
      </c>
      <c r="IG3" s="78">
        <v>0.6</v>
      </c>
      <c r="IH3" s="78">
        <v>48789</v>
      </c>
      <c r="II3" s="78">
        <v>4934</v>
      </c>
    </row>
    <row r="4" spans="1:243">
      <c r="A4" s="78" t="s">
        <v>93</v>
      </c>
      <c r="B4" s="78">
        <v>2</v>
      </c>
      <c r="C4" s="78" t="s">
        <v>2</v>
      </c>
      <c r="D4" s="78">
        <v>250741</v>
      </c>
      <c r="E4" s="78">
        <v>3074</v>
      </c>
      <c r="F4" s="78">
        <v>250741</v>
      </c>
      <c r="G4" s="78">
        <v>3074</v>
      </c>
      <c r="H4" s="78">
        <v>73181</v>
      </c>
      <c r="I4" s="78">
        <v>2628</v>
      </c>
      <c r="J4" s="78">
        <v>181774</v>
      </c>
      <c r="K4" s="78">
        <v>3200</v>
      </c>
      <c r="L4" s="78">
        <v>72.5</v>
      </c>
      <c r="M4" s="78">
        <v>1</v>
      </c>
      <c r="N4" s="78">
        <v>81067</v>
      </c>
      <c r="O4" s="78">
        <v>2238</v>
      </c>
      <c r="P4" s="78">
        <v>7086</v>
      </c>
      <c r="Q4" s="78">
        <v>1039</v>
      </c>
      <c r="R4" s="78">
        <v>2.8</v>
      </c>
      <c r="S4" s="78">
        <v>0.4</v>
      </c>
      <c r="T4" s="78">
        <v>61879</v>
      </c>
      <c r="U4" s="78">
        <v>16176</v>
      </c>
      <c r="V4" s="78">
        <v>29882</v>
      </c>
      <c r="W4" s="78">
        <v>2061</v>
      </c>
      <c r="X4" s="78">
        <v>11.9</v>
      </c>
      <c r="Y4" s="78">
        <v>0.8</v>
      </c>
      <c r="Z4" s="78">
        <v>48920</v>
      </c>
      <c r="AA4" s="78">
        <v>1906</v>
      </c>
      <c r="AB4" s="78">
        <v>11826</v>
      </c>
      <c r="AC4" s="78">
        <v>1151</v>
      </c>
      <c r="AD4" s="78">
        <v>4.7</v>
      </c>
      <c r="AE4" s="78">
        <v>0.4</v>
      </c>
      <c r="AF4" s="78">
        <v>68679</v>
      </c>
      <c r="AG4" s="78">
        <v>6825</v>
      </c>
      <c r="AH4" s="78" t="s">
        <v>621</v>
      </c>
      <c r="AI4" s="78" t="s">
        <v>621</v>
      </c>
      <c r="AJ4" s="78" t="s">
        <v>621</v>
      </c>
      <c r="AK4" s="78" t="s">
        <v>621</v>
      </c>
      <c r="AL4" s="78">
        <v>63912</v>
      </c>
      <c r="AM4" s="78">
        <v>34486</v>
      </c>
      <c r="AN4" s="78" t="s">
        <v>621</v>
      </c>
      <c r="AO4" s="78" t="s">
        <v>621</v>
      </c>
      <c r="AP4" s="78" t="s">
        <v>621</v>
      </c>
      <c r="AQ4" s="78" t="s">
        <v>621</v>
      </c>
      <c r="AR4" s="78">
        <v>70667</v>
      </c>
      <c r="AS4" s="78">
        <v>19174</v>
      </c>
      <c r="AT4" s="78">
        <v>13787</v>
      </c>
      <c r="AU4" s="78">
        <v>1801</v>
      </c>
      <c r="AV4" s="78">
        <v>5.5</v>
      </c>
      <c r="AW4" s="78">
        <v>0.7</v>
      </c>
      <c r="AX4" s="78">
        <v>70678</v>
      </c>
      <c r="AY4" s="78">
        <v>8679</v>
      </c>
      <c r="AZ4" s="78">
        <v>15129</v>
      </c>
      <c r="BA4" s="78">
        <v>1374</v>
      </c>
      <c r="BB4" s="78">
        <v>6</v>
      </c>
      <c r="BC4" s="78">
        <v>0.5</v>
      </c>
      <c r="BD4" s="78">
        <v>63954</v>
      </c>
      <c r="BE4" s="78">
        <v>7966</v>
      </c>
      <c r="BF4" s="78">
        <v>173564</v>
      </c>
      <c r="BG4" s="78">
        <v>2922</v>
      </c>
      <c r="BH4" s="78">
        <v>69.2</v>
      </c>
      <c r="BI4" s="78">
        <v>0.9</v>
      </c>
      <c r="BJ4" s="78">
        <v>81838</v>
      </c>
      <c r="BK4" s="78">
        <v>2518</v>
      </c>
      <c r="BL4" s="78">
        <v>11149</v>
      </c>
      <c r="BM4" s="78">
        <v>1785</v>
      </c>
      <c r="BN4" s="78">
        <v>4.4000000000000004</v>
      </c>
      <c r="BO4" s="78">
        <v>0.7</v>
      </c>
      <c r="BP4" s="78">
        <v>39990</v>
      </c>
      <c r="BQ4" s="78">
        <v>5541</v>
      </c>
      <c r="BR4" s="78">
        <v>94564</v>
      </c>
      <c r="BS4" s="78">
        <v>3035</v>
      </c>
      <c r="BT4" s="78">
        <v>37.700000000000003</v>
      </c>
      <c r="BU4" s="78">
        <v>1</v>
      </c>
      <c r="BV4" s="78">
        <v>73354</v>
      </c>
      <c r="BW4" s="78">
        <v>5635</v>
      </c>
      <c r="BX4" s="78">
        <v>96089</v>
      </c>
      <c r="BY4" s="78">
        <v>2484</v>
      </c>
      <c r="BZ4" s="78">
        <v>38.299999999999997</v>
      </c>
      <c r="CA4" s="78">
        <v>1</v>
      </c>
      <c r="CB4" s="78">
        <v>86421</v>
      </c>
      <c r="CC4" s="78">
        <v>4040</v>
      </c>
      <c r="CD4" s="78">
        <v>48939</v>
      </c>
      <c r="CE4" s="78">
        <v>1549</v>
      </c>
      <c r="CF4" s="78">
        <v>19.5</v>
      </c>
      <c r="CG4" s="78">
        <v>0.6</v>
      </c>
      <c r="CH4" s="78">
        <v>59877</v>
      </c>
      <c r="CI4" s="78">
        <v>3049</v>
      </c>
      <c r="CJ4" s="78">
        <v>167401</v>
      </c>
      <c r="CK4" s="78">
        <v>3753</v>
      </c>
      <c r="CL4" s="78">
        <v>167401</v>
      </c>
      <c r="CM4" s="78">
        <v>3753</v>
      </c>
      <c r="CN4" s="78">
        <v>86831</v>
      </c>
      <c r="CO4" s="78">
        <v>2820</v>
      </c>
      <c r="CP4" s="78">
        <v>80172</v>
      </c>
      <c r="CQ4" s="78">
        <v>3234</v>
      </c>
      <c r="CR4" s="78">
        <v>47.9</v>
      </c>
      <c r="CS4" s="78">
        <v>1.5</v>
      </c>
      <c r="CT4" s="78">
        <v>79352</v>
      </c>
      <c r="CU4" s="78">
        <v>4879</v>
      </c>
      <c r="CV4" s="78">
        <v>87229</v>
      </c>
      <c r="CW4" s="78">
        <v>3054</v>
      </c>
      <c r="CX4" s="78">
        <v>52.1</v>
      </c>
      <c r="CY4" s="78">
        <v>1.5</v>
      </c>
      <c r="CZ4" s="78">
        <v>93830</v>
      </c>
      <c r="DA4" s="78">
        <v>3264</v>
      </c>
      <c r="DB4" s="78">
        <v>123825</v>
      </c>
      <c r="DC4" s="78">
        <v>4037</v>
      </c>
      <c r="DD4" s="78">
        <v>74</v>
      </c>
      <c r="DE4" s="78">
        <v>1.6</v>
      </c>
      <c r="DF4" s="78">
        <v>101562</v>
      </c>
      <c r="DG4" s="78">
        <v>2545</v>
      </c>
      <c r="DH4" s="78">
        <v>55423</v>
      </c>
      <c r="DI4" s="78">
        <v>3136</v>
      </c>
      <c r="DJ4" s="78">
        <v>33.1</v>
      </c>
      <c r="DK4" s="78">
        <v>1.6</v>
      </c>
      <c r="DL4" s="78">
        <v>100499</v>
      </c>
      <c r="DM4" s="78">
        <v>5023</v>
      </c>
      <c r="DN4" s="78">
        <v>28574</v>
      </c>
      <c r="DO4" s="78">
        <v>2195</v>
      </c>
      <c r="DP4" s="78">
        <v>17.100000000000001</v>
      </c>
      <c r="DQ4" s="78">
        <v>1.3</v>
      </c>
      <c r="DR4" s="78">
        <v>48332</v>
      </c>
      <c r="DS4" s="78">
        <v>7359</v>
      </c>
      <c r="DT4" s="78">
        <v>16599</v>
      </c>
      <c r="DU4" s="78">
        <v>1995</v>
      </c>
      <c r="DV4" s="78">
        <v>9.9</v>
      </c>
      <c r="DW4" s="78">
        <v>1.2</v>
      </c>
      <c r="DX4" s="78">
        <v>35232</v>
      </c>
      <c r="DY4" s="78">
        <v>6312</v>
      </c>
      <c r="DZ4" s="78">
        <v>15002</v>
      </c>
      <c r="EA4" s="78">
        <v>1950</v>
      </c>
      <c r="EB4" s="78">
        <v>9</v>
      </c>
      <c r="EC4" s="78">
        <v>1.1000000000000001</v>
      </c>
      <c r="ED4" s="78">
        <v>63172</v>
      </c>
      <c r="EE4" s="78">
        <v>6235</v>
      </c>
      <c r="EF4" s="78">
        <v>8150</v>
      </c>
      <c r="EG4" s="78">
        <v>1399</v>
      </c>
      <c r="EH4" s="78">
        <v>4.9000000000000004</v>
      </c>
      <c r="EI4" s="78">
        <v>0.8</v>
      </c>
      <c r="EJ4" s="78">
        <v>53554</v>
      </c>
      <c r="EK4" s="78">
        <v>9761</v>
      </c>
      <c r="EL4" s="78" t="s">
        <v>622</v>
      </c>
      <c r="EM4" s="78" t="s">
        <v>622</v>
      </c>
      <c r="EN4" s="78" t="s">
        <v>622</v>
      </c>
      <c r="EO4" s="78" t="s">
        <v>622</v>
      </c>
      <c r="EP4" s="78">
        <v>80474</v>
      </c>
      <c r="EQ4" s="78">
        <v>5111</v>
      </c>
      <c r="ER4" s="78" t="s">
        <v>622</v>
      </c>
      <c r="ES4" s="78" t="s">
        <v>622</v>
      </c>
      <c r="ET4" s="78" t="s">
        <v>622</v>
      </c>
      <c r="EU4" s="78" t="s">
        <v>622</v>
      </c>
      <c r="EV4" s="78">
        <v>81427</v>
      </c>
      <c r="EW4" s="78">
        <v>6183</v>
      </c>
      <c r="EX4" s="78" t="s">
        <v>622</v>
      </c>
      <c r="EY4" s="78" t="s">
        <v>622</v>
      </c>
      <c r="EZ4" s="78" t="s">
        <v>622</v>
      </c>
      <c r="FA4" s="78" t="s">
        <v>622</v>
      </c>
      <c r="FB4" s="78">
        <v>97465</v>
      </c>
      <c r="FC4" s="78">
        <v>9938</v>
      </c>
      <c r="FD4" s="78" t="s">
        <v>622</v>
      </c>
      <c r="FE4" s="78" t="s">
        <v>622</v>
      </c>
      <c r="FF4" s="78" t="s">
        <v>622</v>
      </c>
      <c r="FG4" s="78" t="s">
        <v>622</v>
      </c>
      <c r="FH4" s="78">
        <v>96709</v>
      </c>
      <c r="FI4" s="78">
        <v>9064</v>
      </c>
      <c r="FJ4" s="78" t="s">
        <v>622</v>
      </c>
      <c r="FK4" s="78" t="s">
        <v>622</v>
      </c>
      <c r="FL4" s="78" t="s">
        <v>622</v>
      </c>
      <c r="FM4" s="78" t="s">
        <v>622</v>
      </c>
      <c r="FN4" s="78">
        <v>102158</v>
      </c>
      <c r="FO4" s="78">
        <v>8410</v>
      </c>
      <c r="FP4" s="78" t="s">
        <v>622</v>
      </c>
      <c r="FQ4" s="78" t="s">
        <v>622</v>
      </c>
      <c r="FR4" s="78" t="s">
        <v>622</v>
      </c>
      <c r="FS4" s="78" t="s">
        <v>622</v>
      </c>
      <c r="FT4" s="78">
        <v>81544</v>
      </c>
      <c r="FU4" s="78">
        <v>10573</v>
      </c>
      <c r="FV4" s="78">
        <v>16972</v>
      </c>
      <c r="FW4" s="78">
        <v>1727</v>
      </c>
      <c r="FX4" s="78">
        <v>10.1</v>
      </c>
      <c r="FY4" s="78">
        <v>1.1000000000000001</v>
      </c>
      <c r="FZ4" s="78">
        <v>45100</v>
      </c>
      <c r="GA4" s="78">
        <v>5512</v>
      </c>
      <c r="GB4" s="78">
        <v>56973</v>
      </c>
      <c r="GC4" s="78">
        <v>3220</v>
      </c>
      <c r="GD4" s="78">
        <v>34</v>
      </c>
      <c r="GE4" s="78">
        <v>1.9</v>
      </c>
      <c r="GF4" s="78">
        <v>61539</v>
      </c>
      <c r="GG4" s="78">
        <v>3506</v>
      </c>
      <c r="GH4" s="78">
        <v>76107</v>
      </c>
      <c r="GI4" s="78">
        <v>3917</v>
      </c>
      <c r="GJ4" s="78">
        <v>45.5</v>
      </c>
      <c r="GK4" s="78">
        <v>1.9</v>
      </c>
      <c r="GL4" s="78">
        <v>105784</v>
      </c>
      <c r="GM4" s="78">
        <v>3811</v>
      </c>
      <c r="GN4" s="78">
        <v>17349</v>
      </c>
      <c r="GO4" s="78">
        <v>1958</v>
      </c>
      <c r="GP4" s="78">
        <v>10.4</v>
      </c>
      <c r="GQ4" s="78">
        <v>1.1000000000000001</v>
      </c>
      <c r="GR4" s="78">
        <v>126050</v>
      </c>
      <c r="GS4" s="78">
        <v>11807</v>
      </c>
      <c r="GT4" s="78">
        <v>83340</v>
      </c>
      <c r="GU4" s="78">
        <v>3526</v>
      </c>
      <c r="GV4" s="78">
        <v>83340</v>
      </c>
      <c r="GW4" s="78">
        <v>3526</v>
      </c>
      <c r="GX4" s="78">
        <v>48441</v>
      </c>
      <c r="GY4" s="78">
        <v>2656</v>
      </c>
      <c r="GZ4" s="78">
        <v>36746</v>
      </c>
      <c r="HA4" s="78">
        <v>2282</v>
      </c>
      <c r="HB4" s="78">
        <v>44.1</v>
      </c>
      <c r="HC4" s="78">
        <v>1.9</v>
      </c>
      <c r="HD4" s="78">
        <v>44709</v>
      </c>
      <c r="HE4" s="78">
        <v>5368</v>
      </c>
      <c r="HF4" s="78">
        <v>28861</v>
      </c>
      <c r="HG4" s="78">
        <v>2067</v>
      </c>
      <c r="HH4" s="78">
        <v>34.6</v>
      </c>
      <c r="HI4" s="78">
        <v>2</v>
      </c>
      <c r="HJ4" s="78">
        <v>37375</v>
      </c>
      <c r="HK4" s="78">
        <v>5088</v>
      </c>
      <c r="HL4" s="78">
        <v>7885</v>
      </c>
      <c r="HM4" s="78">
        <v>1218</v>
      </c>
      <c r="HN4" s="78">
        <v>9.5</v>
      </c>
      <c r="HO4" s="78">
        <v>1.4</v>
      </c>
      <c r="HP4" s="78">
        <v>87087</v>
      </c>
      <c r="HQ4" s="78">
        <v>19715</v>
      </c>
      <c r="HR4" s="78">
        <v>46594</v>
      </c>
      <c r="HS4" s="78">
        <v>2503</v>
      </c>
      <c r="HT4" s="78">
        <v>55.9</v>
      </c>
      <c r="HU4" s="78">
        <v>1.9</v>
      </c>
      <c r="HV4" s="78">
        <v>50176</v>
      </c>
      <c r="HW4" s="78">
        <v>2503</v>
      </c>
      <c r="HX4" s="78">
        <v>34643</v>
      </c>
      <c r="HY4" s="78">
        <v>2543</v>
      </c>
      <c r="HZ4" s="78">
        <v>41.6</v>
      </c>
      <c r="IA4" s="78">
        <v>2.5</v>
      </c>
      <c r="IB4" s="78">
        <v>44985</v>
      </c>
      <c r="IC4" s="78">
        <v>3972</v>
      </c>
      <c r="ID4" s="78">
        <v>11951</v>
      </c>
      <c r="IE4" s="78">
        <v>1648</v>
      </c>
      <c r="IF4" s="78">
        <v>14.3</v>
      </c>
      <c r="IG4" s="78">
        <v>1.9</v>
      </c>
      <c r="IH4" s="78">
        <v>78089</v>
      </c>
      <c r="II4" s="78">
        <v>13665</v>
      </c>
    </row>
    <row r="5" spans="1:243">
      <c r="A5" s="78" t="s">
        <v>94</v>
      </c>
      <c r="B5" s="78">
        <v>4</v>
      </c>
      <c r="C5" s="78" t="s">
        <v>3</v>
      </c>
      <c r="D5" s="78">
        <v>2552972</v>
      </c>
      <c r="E5" s="78">
        <v>11005</v>
      </c>
      <c r="F5" s="78">
        <v>2552972</v>
      </c>
      <c r="G5" s="78">
        <v>11005</v>
      </c>
      <c r="H5" s="78">
        <v>56581</v>
      </c>
      <c r="I5" s="78">
        <v>516</v>
      </c>
      <c r="J5" s="78">
        <v>2104338</v>
      </c>
      <c r="K5" s="78">
        <v>11676</v>
      </c>
      <c r="L5" s="78">
        <v>82.4</v>
      </c>
      <c r="M5" s="78">
        <v>0.3</v>
      </c>
      <c r="N5" s="78">
        <v>59018</v>
      </c>
      <c r="O5" s="78">
        <v>748</v>
      </c>
      <c r="P5" s="78">
        <v>104848</v>
      </c>
      <c r="Q5" s="78">
        <v>4216</v>
      </c>
      <c r="R5" s="78">
        <v>4.0999999999999996</v>
      </c>
      <c r="S5" s="78">
        <v>0.2</v>
      </c>
      <c r="T5" s="78">
        <v>44757</v>
      </c>
      <c r="U5" s="78">
        <v>2789</v>
      </c>
      <c r="V5" s="78">
        <v>87411</v>
      </c>
      <c r="W5" s="78">
        <v>3979</v>
      </c>
      <c r="X5" s="78">
        <v>3.4</v>
      </c>
      <c r="Y5" s="78">
        <v>0.2</v>
      </c>
      <c r="Z5" s="78">
        <v>34849</v>
      </c>
      <c r="AA5" s="78">
        <v>2060</v>
      </c>
      <c r="AB5" s="78">
        <v>76277</v>
      </c>
      <c r="AC5" s="78">
        <v>3171</v>
      </c>
      <c r="AD5" s="78">
        <v>3</v>
      </c>
      <c r="AE5" s="78">
        <v>0.1</v>
      </c>
      <c r="AF5" s="78">
        <v>75862</v>
      </c>
      <c r="AG5" s="78">
        <v>3868</v>
      </c>
      <c r="AH5" s="78" t="s">
        <v>621</v>
      </c>
      <c r="AI5" s="78" t="s">
        <v>621</v>
      </c>
      <c r="AJ5" s="78" t="s">
        <v>621</v>
      </c>
      <c r="AK5" s="78" t="s">
        <v>621</v>
      </c>
      <c r="AL5" s="78">
        <v>50331</v>
      </c>
      <c r="AM5" s="78">
        <v>20521</v>
      </c>
      <c r="AN5" s="78">
        <v>113157</v>
      </c>
      <c r="AO5" s="78">
        <v>6114</v>
      </c>
      <c r="AP5" s="78">
        <v>4.4000000000000004</v>
      </c>
      <c r="AQ5" s="78">
        <v>0.2</v>
      </c>
      <c r="AR5" s="78">
        <v>45946</v>
      </c>
      <c r="AS5" s="78">
        <v>2030</v>
      </c>
      <c r="AT5" s="78">
        <v>63376</v>
      </c>
      <c r="AU5" s="78">
        <v>3826</v>
      </c>
      <c r="AV5" s="78">
        <v>2.5</v>
      </c>
      <c r="AW5" s="78">
        <v>0.1</v>
      </c>
      <c r="AX5" s="78">
        <v>50394</v>
      </c>
      <c r="AY5" s="78">
        <v>4835</v>
      </c>
      <c r="AZ5" s="78">
        <v>589735</v>
      </c>
      <c r="BA5" s="78">
        <v>7446</v>
      </c>
      <c r="BB5" s="78">
        <v>23.1</v>
      </c>
      <c r="BC5" s="78">
        <v>0.3</v>
      </c>
      <c r="BD5" s="78">
        <v>46900</v>
      </c>
      <c r="BE5" s="78">
        <v>861</v>
      </c>
      <c r="BF5" s="78">
        <v>1663411</v>
      </c>
      <c r="BG5" s="78">
        <v>10240</v>
      </c>
      <c r="BH5" s="78">
        <v>65.2</v>
      </c>
      <c r="BI5" s="78">
        <v>0.3</v>
      </c>
      <c r="BJ5" s="78">
        <v>62391</v>
      </c>
      <c r="BK5" s="78">
        <v>625</v>
      </c>
      <c r="BL5" s="78">
        <v>103260</v>
      </c>
      <c r="BM5" s="78">
        <v>5134</v>
      </c>
      <c r="BN5" s="78">
        <v>4</v>
      </c>
      <c r="BO5" s="78">
        <v>0.2</v>
      </c>
      <c r="BP5" s="78">
        <v>32519</v>
      </c>
      <c r="BQ5" s="78">
        <v>2074</v>
      </c>
      <c r="BR5" s="78">
        <v>806385</v>
      </c>
      <c r="BS5" s="78">
        <v>8714</v>
      </c>
      <c r="BT5" s="78">
        <v>31.6</v>
      </c>
      <c r="BU5" s="78">
        <v>0.3</v>
      </c>
      <c r="BV5" s="78">
        <v>60862</v>
      </c>
      <c r="BW5" s="78">
        <v>989</v>
      </c>
      <c r="BX5" s="78">
        <v>925983</v>
      </c>
      <c r="BY5" s="78">
        <v>8306</v>
      </c>
      <c r="BZ5" s="78">
        <v>36.299999999999997</v>
      </c>
      <c r="CA5" s="78">
        <v>0.3</v>
      </c>
      <c r="CB5" s="78">
        <v>67312</v>
      </c>
      <c r="CC5" s="78">
        <v>1055</v>
      </c>
      <c r="CD5" s="78">
        <v>717344</v>
      </c>
      <c r="CE5" s="78">
        <v>5655</v>
      </c>
      <c r="CF5" s="78">
        <v>28.1</v>
      </c>
      <c r="CG5" s="78">
        <v>0.2</v>
      </c>
      <c r="CH5" s="78">
        <v>46064</v>
      </c>
      <c r="CI5" s="78">
        <v>853</v>
      </c>
      <c r="CJ5" s="78">
        <v>1652325</v>
      </c>
      <c r="CK5" s="78">
        <v>14123</v>
      </c>
      <c r="CL5" s="78">
        <v>1652325</v>
      </c>
      <c r="CM5" s="78">
        <v>14123</v>
      </c>
      <c r="CN5" s="78">
        <v>67886</v>
      </c>
      <c r="CO5" s="78">
        <v>759</v>
      </c>
      <c r="CP5" s="78">
        <v>662656</v>
      </c>
      <c r="CQ5" s="78">
        <v>10048</v>
      </c>
      <c r="CR5" s="78">
        <v>40.1</v>
      </c>
      <c r="CS5" s="78">
        <v>0.6</v>
      </c>
      <c r="CT5" s="78">
        <v>62256</v>
      </c>
      <c r="CU5" s="78">
        <v>1502</v>
      </c>
      <c r="CV5" s="78">
        <v>989669</v>
      </c>
      <c r="CW5" s="78">
        <v>13696</v>
      </c>
      <c r="CX5" s="78">
        <v>59.9</v>
      </c>
      <c r="CY5" s="78">
        <v>0.6</v>
      </c>
      <c r="CZ5" s="78">
        <v>70691</v>
      </c>
      <c r="DA5" s="78">
        <v>825</v>
      </c>
      <c r="DB5" s="78">
        <v>1206518</v>
      </c>
      <c r="DC5" s="78">
        <v>14752</v>
      </c>
      <c r="DD5" s="78">
        <v>73</v>
      </c>
      <c r="DE5" s="78">
        <v>0.6</v>
      </c>
      <c r="DF5" s="78">
        <v>80427</v>
      </c>
      <c r="DG5" s="78">
        <v>982</v>
      </c>
      <c r="DH5" s="78">
        <v>434955</v>
      </c>
      <c r="DI5" s="78">
        <v>10448</v>
      </c>
      <c r="DJ5" s="78">
        <v>26.3</v>
      </c>
      <c r="DK5" s="78">
        <v>0.6</v>
      </c>
      <c r="DL5" s="78">
        <v>85782</v>
      </c>
      <c r="DM5" s="78">
        <v>2131</v>
      </c>
      <c r="DN5" s="78">
        <v>307733</v>
      </c>
      <c r="DO5" s="78">
        <v>7687</v>
      </c>
      <c r="DP5" s="78">
        <v>18.600000000000001</v>
      </c>
      <c r="DQ5" s="78">
        <v>0.4</v>
      </c>
      <c r="DR5" s="78">
        <v>38167</v>
      </c>
      <c r="DS5" s="78">
        <v>1580</v>
      </c>
      <c r="DT5" s="78">
        <v>162927</v>
      </c>
      <c r="DU5" s="78">
        <v>6174</v>
      </c>
      <c r="DV5" s="78">
        <v>9.9</v>
      </c>
      <c r="DW5" s="78">
        <v>0.4</v>
      </c>
      <c r="DX5" s="78">
        <v>29359</v>
      </c>
      <c r="DY5" s="78">
        <v>1764</v>
      </c>
      <c r="DZ5" s="78">
        <v>138074</v>
      </c>
      <c r="EA5" s="78">
        <v>6515</v>
      </c>
      <c r="EB5" s="78">
        <v>8.4</v>
      </c>
      <c r="EC5" s="78">
        <v>0.4</v>
      </c>
      <c r="ED5" s="78">
        <v>47631</v>
      </c>
      <c r="EE5" s="78">
        <v>2478</v>
      </c>
      <c r="EF5" s="78">
        <v>64774</v>
      </c>
      <c r="EG5" s="78">
        <v>4856</v>
      </c>
      <c r="EH5" s="78">
        <v>3.9</v>
      </c>
      <c r="EI5" s="78">
        <v>0.3</v>
      </c>
      <c r="EJ5" s="78">
        <v>40952</v>
      </c>
      <c r="EK5" s="78">
        <v>1949</v>
      </c>
      <c r="EL5" s="78" t="s">
        <v>622</v>
      </c>
      <c r="EM5" s="78" t="s">
        <v>622</v>
      </c>
      <c r="EN5" s="78" t="s">
        <v>622</v>
      </c>
      <c r="EO5" s="78" t="s">
        <v>622</v>
      </c>
      <c r="EP5" s="78">
        <v>63698</v>
      </c>
      <c r="EQ5" s="78">
        <v>1150</v>
      </c>
      <c r="ER5" s="78" t="s">
        <v>622</v>
      </c>
      <c r="ES5" s="78" t="s">
        <v>622</v>
      </c>
      <c r="ET5" s="78" t="s">
        <v>622</v>
      </c>
      <c r="EU5" s="78" t="s">
        <v>622</v>
      </c>
      <c r="EV5" s="78">
        <v>69284</v>
      </c>
      <c r="EW5" s="78">
        <v>2013</v>
      </c>
      <c r="EX5" s="78" t="s">
        <v>622</v>
      </c>
      <c r="EY5" s="78" t="s">
        <v>622</v>
      </c>
      <c r="EZ5" s="78" t="s">
        <v>622</v>
      </c>
      <c r="FA5" s="78" t="s">
        <v>622</v>
      </c>
      <c r="FB5" s="78">
        <v>79026</v>
      </c>
      <c r="FC5" s="78">
        <v>2485</v>
      </c>
      <c r="FD5" s="78" t="s">
        <v>622</v>
      </c>
      <c r="FE5" s="78" t="s">
        <v>622</v>
      </c>
      <c r="FF5" s="78" t="s">
        <v>622</v>
      </c>
      <c r="FG5" s="78" t="s">
        <v>622</v>
      </c>
      <c r="FH5" s="78">
        <v>71908</v>
      </c>
      <c r="FI5" s="78">
        <v>2785</v>
      </c>
      <c r="FJ5" s="78" t="s">
        <v>622</v>
      </c>
      <c r="FK5" s="78" t="s">
        <v>622</v>
      </c>
      <c r="FL5" s="78" t="s">
        <v>622</v>
      </c>
      <c r="FM5" s="78" t="s">
        <v>622</v>
      </c>
      <c r="FN5" s="78">
        <v>67409</v>
      </c>
      <c r="FO5" s="78">
        <v>4012</v>
      </c>
      <c r="FP5" s="78" t="s">
        <v>622</v>
      </c>
      <c r="FQ5" s="78" t="s">
        <v>622</v>
      </c>
      <c r="FR5" s="78" t="s">
        <v>622</v>
      </c>
      <c r="FS5" s="78" t="s">
        <v>622</v>
      </c>
      <c r="FT5" s="78">
        <v>73267</v>
      </c>
      <c r="FU5" s="78">
        <v>8074</v>
      </c>
      <c r="FV5" s="78">
        <v>317362</v>
      </c>
      <c r="FW5" s="78">
        <v>6959</v>
      </c>
      <c r="FX5" s="78">
        <v>19.2</v>
      </c>
      <c r="FY5" s="78">
        <v>0.4</v>
      </c>
      <c r="FZ5" s="78">
        <v>43327</v>
      </c>
      <c r="GA5" s="78">
        <v>1274</v>
      </c>
      <c r="GB5" s="78">
        <v>548909</v>
      </c>
      <c r="GC5" s="78">
        <v>10418</v>
      </c>
      <c r="GD5" s="78">
        <v>33.200000000000003</v>
      </c>
      <c r="GE5" s="78">
        <v>0.6</v>
      </c>
      <c r="GF5" s="78">
        <v>51086</v>
      </c>
      <c r="GG5" s="78">
        <v>677</v>
      </c>
      <c r="GH5" s="78">
        <v>616721</v>
      </c>
      <c r="GI5" s="78">
        <v>10475</v>
      </c>
      <c r="GJ5" s="78">
        <v>37.299999999999997</v>
      </c>
      <c r="GK5" s="78">
        <v>0.6</v>
      </c>
      <c r="GL5" s="78">
        <v>88277</v>
      </c>
      <c r="GM5" s="78">
        <v>1520</v>
      </c>
      <c r="GN5" s="78">
        <v>169333</v>
      </c>
      <c r="GO5" s="78">
        <v>8213</v>
      </c>
      <c r="GP5" s="78">
        <v>10.199999999999999</v>
      </c>
      <c r="GQ5" s="78">
        <v>0.5</v>
      </c>
      <c r="GR5" s="78">
        <v>106578</v>
      </c>
      <c r="GS5" s="78">
        <v>1610</v>
      </c>
      <c r="GT5" s="78">
        <v>900647</v>
      </c>
      <c r="GU5" s="78">
        <v>12664</v>
      </c>
      <c r="GV5" s="78">
        <v>900647</v>
      </c>
      <c r="GW5" s="78">
        <v>12664</v>
      </c>
      <c r="GX5" s="78">
        <v>36607</v>
      </c>
      <c r="GY5" s="78">
        <v>698</v>
      </c>
      <c r="GZ5" s="78">
        <v>465082</v>
      </c>
      <c r="HA5" s="78">
        <v>8952</v>
      </c>
      <c r="HB5" s="78">
        <v>51.6</v>
      </c>
      <c r="HC5" s="78">
        <v>0.7</v>
      </c>
      <c r="HD5" s="78">
        <v>33288</v>
      </c>
      <c r="HE5" s="78">
        <v>1232</v>
      </c>
      <c r="HF5" s="78">
        <v>379837</v>
      </c>
      <c r="HG5" s="78">
        <v>7865</v>
      </c>
      <c r="HH5" s="78">
        <v>42.2</v>
      </c>
      <c r="HI5" s="78">
        <v>0.7</v>
      </c>
      <c r="HJ5" s="78">
        <v>29151</v>
      </c>
      <c r="HK5" s="78">
        <v>1161</v>
      </c>
      <c r="HL5" s="78">
        <v>85245</v>
      </c>
      <c r="HM5" s="78">
        <v>5606</v>
      </c>
      <c r="HN5" s="78">
        <v>9.5</v>
      </c>
      <c r="HO5" s="78">
        <v>0.6</v>
      </c>
      <c r="HP5" s="78">
        <v>60372</v>
      </c>
      <c r="HQ5" s="78">
        <v>3644</v>
      </c>
      <c r="HR5" s="78">
        <v>435565</v>
      </c>
      <c r="HS5" s="78">
        <v>9457</v>
      </c>
      <c r="HT5" s="78">
        <v>48.4</v>
      </c>
      <c r="HU5" s="78">
        <v>0.7</v>
      </c>
      <c r="HV5" s="78">
        <v>40613</v>
      </c>
      <c r="HW5" s="78">
        <v>822</v>
      </c>
      <c r="HX5" s="78">
        <v>330783</v>
      </c>
      <c r="HY5" s="78">
        <v>9026</v>
      </c>
      <c r="HZ5" s="78">
        <v>36.700000000000003</v>
      </c>
      <c r="IA5" s="78">
        <v>0.8</v>
      </c>
      <c r="IB5" s="78">
        <v>34007</v>
      </c>
      <c r="IC5" s="78">
        <v>1395</v>
      </c>
      <c r="ID5" s="78">
        <v>104782</v>
      </c>
      <c r="IE5" s="78">
        <v>5489</v>
      </c>
      <c r="IF5" s="78">
        <v>11.6</v>
      </c>
      <c r="IG5" s="78">
        <v>0.6</v>
      </c>
      <c r="IH5" s="78">
        <v>65764</v>
      </c>
      <c r="II5" s="78">
        <v>2074</v>
      </c>
    </row>
    <row r="6" spans="1:243">
      <c r="A6" s="78" t="s">
        <v>95</v>
      </c>
      <c r="B6" s="78">
        <v>5</v>
      </c>
      <c r="C6" s="78" t="s">
        <v>4</v>
      </c>
      <c r="D6" s="78">
        <v>1153082</v>
      </c>
      <c r="E6" s="78">
        <v>8560</v>
      </c>
      <c r="F6" s="78">
        <v>1153082</v>
      </c>
      <c r="G6" s="78">
        <v>8560</v>
      </c>
      <c r="H6" s="78">
        <v>45869</v>
      </c>
      <c r="I6" s="78">
        <v>760</v>
      </c>
      <c r="J6" s="78">
        <v>907964</v>
      </c>
      <c r="K6" s="78">
        <v>7326</v>
      </c>
      <c r="L6" s="78">
        <v>78.7</v>
      </c>
      <c r="M6" s="78">
        <v>0.4</v>
      </c>
      <c r="N6" s="78">
        <v>49640</v>
      </c>
      <c r="O6" s="78">
        <v>912</v>
      </c>
      <c r="P6" s="78">
        <v>174312</v>
      </c>
      <c r="Q6" s="78">
        <v>3975</v>
      </c>
      <c r="R6" s="78">
        <v>15.1</v>
      </c>
      <c r="S6" s="78">
        <v>0.3</v>
      </c>
      <c r="T6" s="78">
        <v>30530</v>
      </c>
      <c r="U6" s="78">
        <v>1607</v>
      </c>
      <c r="V6" s="78">
        <v>6593</v>
      </c>
      <c r="W6" s="78">
        <v>1200</v>
      </c>
      <c r="X6" s="78">
        <v>0.6</v>
      </c>
      <c r="Y6" s="78">
        <v>0.1</v>
      </c>
      <c r="Z6" s="78">
        <v>38141</v>
      </c>
      <c r="AA6" s="78">
        <v>6598</v>
      </c>
      <c r="AB6" s="78">
        <v>15308</v>
      </c>
      <c r="AC6" s="78">
        <v>1353</v>
      </c>
      <c r="AD6" s="78">
        <v>1.3</v>
      </c>
      <c r="AE6" s="78">
        <v>0.1</v>
      </c>
      <c r="AF6" s="78">
        <v>65391</v>
      </c>
      <c r="AG6" s="78">
        <v>11042</v>
      </c>
      <c r="AH6" s="78" t="s">
        <v>621</v>
      </c>
      <c r="AI6" s="78" t="s">
        <v>621</v>
      </c>
      <c r="AJ6" s="78" t="s">
        <v>621</v>
      </c>
      <c r="AK6" s="78" t="s">
        <v>621</v>
      </c>
      <c r="AL6" s="78">
        <v>36186</v>
      </c>
      <c r="AM6" s="78">
        <v>12154</v>
      </c>
      <c r="AN6" s="78">
        <v>23264</v>
      </c>
      <c r="AO6" s="78">
        <v>2486</v>
      </c>
      <c r="AP6" s="78">
        <v>2</v>
      </c>
      <c r="AQ6" s="78">
        <v>0.2</v>
      </c>
      <c r="AR6" s="78">
        <v>38722</v>
      </c>
      <c r="AS6" s="78">
        <v>5010</v>
      </c>
      <c r="AT6" s="78">
        <v>23514</v>
      </c>
      <c r="AU6" s="78">
        <v>2482</v>
      </c>
      <c r="AV6" s="78">
        <v>2</v>
      </c>
      <c r="AW6" s="78">
        <v>0.2</v>
      </c>
      <c r="AX6" s="78">
        <v>43962</v>
      </c>
      <c r="AY6" s="78">
        <v>5555</v>
      </c>
      <c r="AZ6" s="78">
        <v>57711</v>
      </c>
      <c r="BA6" s="78">
        <v>2877</v>
      </c>
      <c r="BB6" s="78">
        <v>5</v>
      </c>
      <c r="BC6" s="78">
        <v>0.2</v>
      </c>
      <c r="BD6" s="78">
        <v>41107</v>
      </c>
      <c r="BE6" s="78">
        <v>2812</v>
      </c>
      <c r="BF6" s="78">
        <v>875566</v>
      </c>
      <c r="BG6" s="78">
        <v>7245</v>
      </c>
      <c r="BH6" s="78">
        <v>75.900000000000006</v>
      </c>
      <c r="BI6" s="78">
        <v>0.4</v>
      </c>
      <c r="BJ6" s="78">
        <v>49890</v>
      </c>
      <c r="BK6" s="78">
        <v>899</v>
      </c>
      <c r="BL6" s="78">
        <v>58411</v>
      </c>
      <c r="BM6" s="78">
        <v>3815</v>
      </c>
      <c r="BN6" s="78">
        <v>5.0999999999999996</v>
      </c>
      <c r="BO6" s="78">
        <v>0.3</v>
      </c>
      <c r="BP6" s="78">
        <v>27245</v>
      </c>
      <c r="BQ6" s="78">
        <v>1911</v>
      </c>
      <c r="BR6" s="78">
        <v>363724</v>
      </c>
      <c r="BS6" s="78">
        <v>7373</v>
      </c>
      <c r="BT6" s="78">
        <v>31.5</v>
      </c>
      <c r="BU6" s="78">
        <v>0.6</v>
      </c>
      <c r="BV6" s="78">
        <v>50779</v>
      </c>
      <c r="BW6" s="78">
        <v>1031</v>
      </c>
      <c r="BX6" s="78">
        <v>425453</v>
      </c>
      <c r="BY6" s="78">
        <v>6371</v>
      </c>
      <c r="BZ6" s="78">
        <v>36.9</v>
      </c>
      <c r="CA6" s="78">
        <v>0.5</v>
      </c>
      <c r="CB6" s="78">
        <v>52872</v>
      </c>
      <c r="CC6" s="78">
        <v>1731</v>
      </c>
      <c r="CD6" s="78">
        <v>305494</v>
      </c>
      <c r="CE6" s="78">
        <v>4155</v>
      </c>
      <c r="CF6" s="78">
        <v>26.5</v>
      </c>
      <c r="CG6" s="78">
        <v>0.4</v>
      </c>
      <c r="CH6" s="78">
        <v>35966</v>
      </c>
      <c r="CI6" s="78">
        <v>827</v>
      </c>
      <c r="CJ6" s="78">
        <v>754699</v>
      </c>
      <c r="CK6" s="78">
        <v>11377</v>
      </c>
      <c r="CL6" s="78">
        <v>754699</v>
      </c>
      <c r="CM6" s="78">
        <v>11377</v>
      </c>
      <c r="CN6" s="78">
        <v>57421</v>
      </c>
      <c r="CO6" s="78">
        <v>1216</v>
      </c>
      <c r="CP6" s="78">
        <v>312050</v>
      </c>
      <c r="CQ6" s="78">
        <v>8927</v>
      </c>
      <c r="CR6" s="78">
        <v>41.3</v>
      </c>
      <c r="CS6" s="78">
        <v>0.9</v>
      </c>
      <c r="CT6" s="78">
        <v>53637</v>
      </c>
      <c r="CU6" s="78">
        <v>1895</v>
      </c>
      <c r="CV6" s="78">
        <v>442649</v>
      </c>
      <c r="CW6" s="78">
        <v>8208</v>
      </c>
      <c r="CX6" s="78">
        <v>58.7</v>
      </c>
      <c r="CY6" s="78">
        <v>0.9</v>
      </c>
      <c r="CZ6" s="78">
        <v>59669</v>
      </c>
      <c r="DA6" s="78">
        <v>1322</v>
      </c>
      <c r="DB6" s="78">
        <v>552852</v>
      </c>
      <c r="DC6" s="78">
        <v>9732</v>
      </c>
      <c r="DD6" s="78">
        <v>73.3</v>
      </c>
      <c r="DE6" s="78">
        <v>0.9</v>
      </c>
      <c r="DF6" s="78">
        <v>69790</v>
      </c>
      <c r="DG6" s="78">
        <v>1582</v>
      </c>
      <c r="DH6" s="78">
        <v>203599</v>
      </c>
      <c r="DI6" s="78">
        <v>6975</v>
      </c>
      <c r="DJ6" s="78">
        <v>27</v>
      </c>
      <c r="DK6" s="78">
        <v>0.8</v>
      </c>
      <c r="DL6" s="78">
        <v>75914</v>
      </c>
      <c r="DM6" s="78">
        <v>2210</v>
      </c>
      <c r="DN6" s="78">
        <v>148046</v>
      </c>
      <c r="DO6" s="78">
        <v>5517</v>
      </c>
      <c r="DP6" s="78">
        <v>19.600000000000001</v>
      </c>
      <c r="DQ6" s="78">
        <v>0.7</v>
      </c>
      <c r="DR6" s="78">
        <v>29957</v>
      </c>
      <c r="DS6" s="78">
        <v>1282</v>
      </c>
      <c r="DT6" s="78">
        <v>81372</v>
      </c>
      <c r="DU6" s="78">
        <v>4492</v>
      </c>
      <c r="DV6" s="78">
        <v>10.8</v>
      </c>
      <c r="DW6" s="78">
        <v>0.6</v>
      </c>
      <c r="DX6" s="78">
        <v>24804</v>
      </c>
      <c r="DY6" s="78">
        <v>1586</v>
      </c>
      <c r="DZ6" s="78">
        <v>53801</v>
      </c>
      <c r="EA6" s="78">
        <v>3898</v>
      </c>
      <c r="EB6" s="78">
        <v>7.1</v>
      </c>
      <c r="EC6" s="78">
        <v>0.5</v>
      </c>
      <c r="ED6" s="78">
        <v>41482</v>
      </c>
      <c r="EE6" s="78">
        <v>3335</v>
      </c>
      <c r="EF6" s="78">
        <v>27079</v>
      </c>
      <c r="EG6" s="78">
        <v>2968</v>
      </c>
      <c r="EH6" s="78">
        <v>3.6</v>
      </c>
      <c r="EI6" s="78">
        <v>0.4</v>
      </c>
      <c r="EJ6" s="78">
        <v>36002</v>
      </c>
      <c r="EK6" s="78">
        <v>3740</v>
      </c>
      <c r="EL6" s="78" t="s">
        <v>622</v>
      </c>
      <c r="EM6" s="78" t="s">
        <v>622</v>
      </c>
      <c r="EN6" s="78" t="s">
        <v>622</v>
      </c>
      <c r="EO6" s="78" t="s">
        <v>622</v>
      </c>
      <c r="EP6" s="78">
        <v>52621</v>
      </c>
      <c r="EQ6" s="78">
        <v>1256</v>
      </c>
      <c r="ER6" s="78" t="s">
        <v>622</v>
      </c>
      <c r="ES6" s="78" t="s">
        <v>622</v>
      </c>
      <c r="ET6" s="78" t="s">
        <v>622</v>
      </c>
      <c r="EU6" s="78" t="s">
        <v>622</v>
      </c>
      <c r="EV6" s="78">
        <v>58931</v>
      </c>
      <c r="EW6" s="78">
        <v>3474</v>
      </c>
      <c r="EX6" s="78" t="s">
        <v>622</v>
      </c>
      <c r="EY6" s="78" t="s">
        <v>622</v>
      </c>
      <c r="EZ6" s="78" t="s">
        <v>622</v>
      </c>
      <c r="FA6" s="78" t="s">
        <v>622</v>
      </c>
      <c r="FB6" s="78">
        <v>66712</v>
      </c>
      <c r="FC6" s="78">
        <v>3312</v>
      </c>
      <c r="FD6" s="78" t="s">
        <v>622</v>
      </c>
      <c r="FE6" s="78" t="s">
        <v>622</v>
      </c>
      <c r="FF6" s="78" t="s">
        <v>622</v>
      </c>
      <c r="FG6" s="78" t="s">
        <v>622</v>
      </c>
      <c r="FH6" s="78">
        <v>67040</v>
      </c>
      <c r="FI6" s="78">
        <v>4815</v>
      </c>
      <c r="FJ6" s="78" t="s">
        <v>622</v>
      </c>
      <c r="FK6" s="78" t="s">
        <v>622</v>
      </c>
      <c r="FL6" s="78" t="s">
        <v>622</v>
      </c>
      <c r="FM6" s="78" t="s">
        <v>622</v>
      </c>
      <c r="FN6" s="78">
        <v>65781</v>
      </c>
      <c r="FO6" s="78">
        <v>6192</v>
      </c>
      <c r="FP6" s="78" t="s">
        <v>622</v>
      </c>
      <c r="FQ6" s="78" t="s">
        <v>622</v>
      </c>
      <c r="FR6" s="78" t="s">
        <v>622</v>
      </c>
      <c r="FS6" s="78" t="s">
        <v>622</v>
      </c>
      <c r="FT6" s="78">
        <v>59186</v>
      </c>
      <c r="FU6" s="78">
        <v>8374</v>
      </c>
      <c r="FV6" s="78">
        <v>140321</v>
      </c>
      <c r="FW6" s="78">
        <v>4717</v>
      </c>
      <c r="FX6" s="78">
        <v>18.600000000000001</v>
      </c>
      <c r="FY6" s="78">
        <v>0.6</v>
      </c>
      <c r="FZ6" s="78">
        <v>31927</v>
      </c>
      <c r="GA6" s="78">
        <v>1410</v>
      </c>
      <c r="GB6" s="78">
        <v>262423</v>
      </c>
      <c r="GC6" s="78">
        <v>7960</v>
      </c>
      <c r="GD6" s="78">
        <v>34.799999999999997</v>
      </c>
      <c r="GE6" s="78">
        <v>0.8</v>
      </c>
      <c r="GF6" s="78">
        <v>42546</v>
      </c>
      <c r="GG6" s="78">
        <v>1881</v>
      </c>
      <c r="GH6" s="78">
        <v>295426</v>
      </c>
      <c r="GI6" s="78">
        <v>8688</v>
      </c>
      <c r="GJ6" s="78">
        <v>39.1</v>
      </c>
      <c r="GK6" s="78">
        <v>1</v>
      </c>
      <c r="GL6" s="78">
        <v>79699</v>
      </c>
      <c r="GM6" s="78">
        <v>1853</v>
      </c>
      <c r="GN6" s="78">
        <v>56529</v>
      </c>
      <c r="GO6" s="78">
        <v>3390</v>
      </c>
      <c r="GP6" s="78">
        <v>7.5</v>
      </c>
      <c r="GQ6" s="78">
        <v>0.5</v>
      </c>
      <c r="GR6" s="78">
        <v>103187</v>
      </c>
      <c r="GS6" s="78">
        <v>5692</v>
      </c>
      <c r="GT6" s="78">
        <v>398383</v>
      </c>
      <c r="GU6" s="78">
        <v>9741</v>
      </c>
      <c r="GV6" s="78">
        <v>398383</v>
      </c>
      <c r="GW6" s="78">
        <v>9741</v>
      </c>
      <c r="GX6" s="78">
        <v>25188</v>
      </c>
      <c r="GY6" s="78">
        <v>724</v>
      </c>
      <c r="GZ6" s="78">
        <v>209983</v>
      </c>
      <c r="HA6" s="78">
        <v>6382</v>
      </c>
      <c r="HB6" s="78">
        <v>52.7</v>
      </c>
      <c r="HC6" s="78">
        <v>1.3</v>
      </c>
      <c r="HD6" s="78">
        <v>22219</v>
      </c>
      <c r="HE6" s="78">
        <v>696</v>
      </c>
      <c r="HF6" s="78">
        <v>183309</v>
      </c>
      <c r="HG6" s="78">
        <v>5870</v>
      </c>
      <c r="HH6" s="78">
        <v>46</v>
      </c>
      <c r="HI6" s="78">
        <v>1.1000000000000001</v>
      </c>
      <c r="HJ6" s="78">
        <v>20420</v>
      </c>
      <c r="HK6" s="78">
        <v>631</v>
      </c>
      <c r="HL6" s="78">
        <v>26674</v>
      </c>
      <c r="HM6" s="78">
        <v>2599</v>
      </c>
      <c r="HN6" s="78">
        <v>6.7</v>
      </c>
      <c r="HO6" s="78">
        <v>0.7</v>
      </c>
      <c r="HP6" s="78">
        <v>43980</v>
      </c>
      <c r="HQ6" s="78">
        <v>7068</v>
      </c>
      <c r="HR6" s="78">
        <v>188400</v>
      </c>
      <c r="HS6" s="78">
        <v>7532</v>
      </c>
      <c r="HT6" s="78">
        <v>47.3</v>
      </c>
      <c r="HU6" s="78">
        <v>1.3</v>
      </c>
      <c r="HV6" s="78">
        <v>29170</v>
      </c>
      <c r="HW6" s="78">
        <v>1653</v>
      </c>
      <c r="HX6" s="78">
        <v>152743</v>
      </c>
      <c r="HY6" s="78">
        <v>6347</v>
      </c>
      <c r="HZ6" s="78">
        <v>38.299999999999997</v>
      </c>
      <c r="IA6" s="78">
        <v>1.2</v>
      </c>
      <c r="IB6" s="78">
        <v>26391</v>
      </c>
      <c r="IC6" s="78">
        <v>1088</v>
      </c>
      <c r="ID6" s="78">
        <v>35657</v>
      </c>
      <c r="IE6" s="78">
        <v>3645</v>
      </c>
      <c r="IF6" s="78">
        <v>9</v>
      </c>
      <c r="IG6" s="78">
        <v>0.8</v>
      </c>
      <c r="IH6" s="78">
        <v>43652</v>
      </c>
      <c r="II6" s="78">
        <v>3391</v>
      </c>
    </row>
    <row r="7" spans="1:243">
      <c r="A7" s="78" t="s">
        <v>96</v>
      </c>
      <c r="B7" s="78">
        <v>6</v>
      </c>
      <c r="C7" s="78" t="s">
        <v>5</v>
      </c>
      <c r="D7" s="78">
        <v>13005097</v>
      </c>
      <c r="E7" s="78">
        <v>17539</v>
      </c>
      <c r="F7" s="78">
        <v>13005097</v>
      </c>
      <c r="G7" s="78">
        <v>17539</v>
      </c>
      <c r="H7" s="78">
        <v>71805</v>
      </c>
      <c r="I7" s="78">
        <v>294</v>
      </c>
      <c r="J7" s="78">
        <v>8372857</v>
      </c>
      <c r="K7" s="78">
        <v>23711</v>
      </c>
      <c r="L7" s="78">
        <v>64.400000000000006</v>
      </c>
      <c r="M7" s="78">
        <v>0.2</v>
      </c>
      <c r="N7" s="78">
        <v>75460</v>
      </c>
      <c r="O7" s="78">
        <v>419</v>
      </c>
      <c r="P7" s="78">
        <v>811762</v>
      </c>
      <c r="Q7" s="78">
        <v>10103</v>
      </c>
      <c r="R7" s="78">
        <v>6.2</v>
      </c>
      <c r="S7" s="78">
        <v>0.1</v>
      </c>
      <c r="T7" s="78">
        <v>48559</v>
      </c>
      <c r="U7" s="78">
        <v>1425</v>
      </c>
      <c r="V7" s="78">
        <v>103336</v>
      </c>
      <c r="W7" s="78">
        <v>4483</v>
      </c>
      <c r="X7" s="78">
        <v>0.8</v>
      </c>
      <c r="Y7" s="78">
        <v>0.1</v>
      </c>
      <c r="Z7" s="78">
        <v>52436</v>
      </c>
      <c r="AA7" s="78">
        <v>2387</v>
      </c>
      <c r="AB7" s="78">
        <v>1808321</v>
      </c>
      <c r="AC7" s="78">
        <v>12479</v>
      </c>
      <c r="AD7" s="78">
        <v>13.9</v>
      </c>
      <c r="AE7" s="78">
        <v>0.1</v>
      </c>
      <c r="AF7" s="78">
        <v>91622</v>
      </c>
      <c r="AG7" s="78">
        <v>741</v>
      </c>
      <c r="AH7" s="78">
        <v>41521</v>
      </c>
      <c r="AI7" s="78">
        <v>2778</v>
      </c>
      <c r="AJ7" s="78">
        <v>0.3</v>
      </c>
      <c r="AK7" s="78">
        <v>0.1</v>
      </c>
      <c r="AL7" s="78">
        <v>72101</v>
      </c>
      <c r="AM7" s="78">
        <v>7604</v>
      </c>
      <c r="AN7" s="78">
        <v>1435380</v>
      </c>
      <c r="AO7" s="78">
        <v>15156</v>
      </c>
      <c r="AP7" s="78">
        <v>11</v>
      </c>
      <c r="AQ7" s="78">
        <v>0.1</v>
      </c>
      <c r="AR7" s="78">
        <v>53793</v>
      </c>
      <c r="AS7" s="78">
        <v>926</v>
      </c>
      <c r="AT7" s="78">
        <v>431920</v>
      </c>
      <c r="AU7" s="78">
        <v>11431</v>
      </c>
      <c r="AV7" s="78">
        <v>3.3</v>
      </c>
      <c r="AW7" s="78">
        <v>0.1</v>
      </c>
      <c r="AX7" s="78">
        <v>73189</v>
      </c>
      <c r="AY7" s="78">
        <v>2220</v>
      </c>
      <c r="AZ7" s="78">
        <v>3815347</v>
      </c>
      <c r="BA7" s="78">
        <v>14822</v>
      </c>
      <c r="BB7" s="78">
        <v>29.3</v>
      </c>
      <c r="BC7" s="78">
        <v>0.1</v>
      </c>
      <c r="BD7" s="78">
        <v>56151</v>
      </c>
      <c r="BE7" s="78">
        <v>473</v>
      </c>
      <c r="BF7" s="78">
        <v>6193847</v>
      </c>
      <c r="BG7" s="78">
        <v>16516</v>
      </c>
      <c r="BH7" s="78">
        <v>47.6</v>
      </c>
      <c r="BI7" s="78">
        <v>0.1</v>
      </c>
      <c r="BJ7" s="78">
        <v>83682</v>
      </c>
      <c r="BK7" s="78">
        <v>655</v>
      </c>
      <c r="BL7" s="78">
        <v>354364</v>
      </c>
      <c r="BM7" s="78">
        <v>10593</v>
      </c>
      <c r="BN7" s="78">
        <v>2.7</v>
      </c>
      <c r="BO7" s="78">
        <v>0.1</v>
      </c>
      <c r="BP7" s="78">
        <v>37429</v>
      </c>
      <c r="BQ7" s="78">
        <v>1367</v>
      </c>
      <c r="BR7" s="78">
        <v>4413107</v>
      </c>
      <c r="BS7" s="78">
        <v>19965</v>
      </c>
      <c r="BT7" s="78">
        <v>33.9</v>
      </c>
      <c r="BU7" s="78">
        <v>0.1</v>
      </c>
      <c r="BV7" s="78">
        <v>76371</v>
      </c>
      <c r="BW7" s="78">
        <v>542</v>
      </c>
      <c r="BX7" s="78">
        <v>5136242</v>
      </c>
      <c r="BY7" s="78">
        <v>18383</v>
      </c>
      <c r="BZ7" s="78">
        <v>39.5</v>
      </c>
      <c r="CA7" s="78">
        <v>0.1</v>
      </c>
      <c r="CB7" s="78">
        <v>85128</v>
      </c>
      <c r="CC7" s="78">
        <v>577</v>
      </c>
      <c r="CD7" s="78">
        <v>3101384</v>
      </c>
      <c r="CE7" s="78">
        <v>13612</v>
      </c>
      <c r="CF7" s="78">
        <v>23.8</v>
      </c>
      <c r="CG7" s="78">
        <v>0.1</v>
      </c>
      <c r="CH7" s="78">
        <v>51665</v>
      </c>
      <c r="CI7" s="78">
        <v>480</v>
      </c>
      <c r="CJ7" s="78">
        <v>8910617</v>
      </c>
      <c r="CK7" s="78">
        <v>24114</v>
      </c>
      <c r="CL7" s="78">
        <v>8910617</v>
      </c>
      <c r="CM7" s="78">
        <v>24114</v>
      </c>
      <c r="CN7" s="78">
        <v>82009</v>
      </c>
      <c r="CO7" s="78">
        <v>339</v>
      </c>
      <c r="CP7" s="78">
        <v>3879831</v>
      </c>
      <c r="CQ7" s="78">
        <v>21328</v>
      </c>
      <c r="CR7" s="78">
        <v>43.5</v>
      </c>
      <c r="CS7" s="78">
        <v>0.2</v>
      </c>
      <c r="CT7" s="78">
        <v>76912</v>
      </c>
      <c r="CU7" s="78">
        <v>703</v>
      </c>
      <c r="CV7" s="78">
        <v>5030786</v>
      </c>
      <c r="CW7" s="78">
        <v>25726</v>
      </c>
      <c r="CX7" s="78">
        <v>56.5</v>
      </c>
      <c r="CY7" s="78">
        <v>0.2</v>
      </c>
      <c r="CZ7" s="78">
        <v>85696</v>
      </c>
      <c r="DA7" s="78">
        <v>552</v>
      </c>
      <c r="DB7" s="78">
        <v>6446965</v>
      </c>
      <c r="DC7" s="78">
        <v>27509</v>
      </c>
      <c r="DD7" s="78">
        <v>72.400000000000006</v>
      </c>
      <c r="DE7" s="78">
        <v>0.2</v>
      </c>
      <c r="DF7" s="78">
        <v>99515</v>
      </c>
      <c r="DG7" s="78">
        <v>624</v>
      </c>
      <c r="DH7" s="78">
        <v>2743414</v>
      </c>
      <c r="DI7" s="78">
        <v>22159</v>
      </c>
      <c r="DJ7" s="78">
        <v>30.8</v>
      </c>
      <c r="DK7" s="78">
        <v>0.2</v>
      </c>
      <c r="DL7" s="78">
        <v>101026</v>
      </c>
      <c r="DM7" s="78">
        <v>483</v>
      </c>
      <c r="DN7" s="78">
        <v>1690440</v>
      </c>
      <c r="DO7" s="78">
        <v>17362</v>
      </c>
      <c r="DP7" s="78">
        <v>19</v>
      </c>
      <c r="DQ7" s="78">
        <v>0.2</v>
      </c>
      <c r="DR7" s="78">
        <v>44150</v>
      </c>
      <c r="DS7" s="78">
        <v>741</v>
      </c>
      <c r="DT7" s="78">
        <v>801563</v>
      </c>
      <c r="DU7" s="78">
        <v>13994</v>
      </c>
      <c r="DV7" s="78">
        <v>9</v>
      </c>
      <c r="DW7" s="78">
        <v>0.2</v>
      </c>
      <c r="DX7" s="78">
        <v>31567</v>
      </c>
      <c r="DY7" s="78">
        <v>574</v>
      </c>
      <c r="DZ7" s="78">
        <v>773212</v>
      </c>
      <c r="EA7" s="78">
        <v>16729</v>
      </c>
      <c r="EB7" s="78">
        <v>8.6999999999999993</v>
      </c>
      <c r="EC7" s="78">
        <v>0.2</v>
      </c>
      <c r="ED7" s="78">
        <v>56609</v>
      </c>
      <c r="EE7" s="78">
        <v>1134</v>
      </c>
      <c r="EF7" s="78">
        <v>334854</v>
      </c>
      <c r="EG7" s="78">
        <v>9265</v>
      </c>
      <c r="EH7" s="78">
        <v>3.8</v>
      </c>
      <c r="EI7" s="78">
        <v>0.1</v>
      </c>
      <c r="EJ7" s="78">
        <v>47637</v>
      </c>
      <c r="EK7" s="78">
        <v>1710</v>
      </c>
      <c r="EL7" s="78" t="s">
        <v>622</v>
      </c>
      <c r="EM7" s="78" t="s">
        <v>622</v>
      </c>
      <c r="EN7" s="78" t="s">
        <v>622</v>
      </c>
      <c r="EO7" s="78" t="s">
        <v>622</v>
      </c>
      <c r="EP7" s="78">
        <v>75327</v>
      </c>
      <c r="EQ7" s="78">
        <v>632</v>
      </c>
      <c r="ER7" s="78" t="s">
        <v>622</v>
      </c>
      <c r="ES7" s="78" t="s">
        <v>622</v>
      </c>
      <c r="ET7" s="78" t="s">
        <v>622</v>
      </c>
      <c r="EU7" s="78" t="s">
        <v>622</v>
      </c>
      <c r="EV7" s="78">
        <v>82000</v>
      </c>
      <c r="EW7" s="78">
        <v>744</v>
      </c>
      <c r="EX7" s="78" t="s">
        <v>622</v>
      </c>
      <c r="EY7" s="78" t="s">
        <v>622</v>
      </c>
      <c r="EZ7" s="78" t="s">
        <v>622</v>
      </c>
      <c r="FA7" s="78" t="s">
        <v>622</v>
      </c>
      <c r="FB7" s="78">
        <v>94505</v>
      </c>
      <c r="FC7" s="78">
        <v>1421</v>
      </c>
      <c r="FD7" s="78" t="s">
        <v>622</v>
      </c>
      <c r="FE7" s="78" t="s">
        <v>622</v>
      </c>
      <c r="FF7" s="78" t="s">
        <v>622</v>
      </c>
      <c r="FG7" s="78" t="s">
        <v>622</v>
      </c>
      <c r="FH7" s="78">
        <v>84404</v>
      </c>
      <c r="FI7" s="78">
        <v>1793</v>
      </c>
      <c r="FJ7" s="78" t="s">
        <v>622</v>
      </c>
      <c r="FK7" s="78" t="s">
        <v>622</v>
      </c>
      <c r="FL7" s="78" t="s">
        <v>622</v>
      </c>
      <c r="FM7" s="78" t="s">
        <v>622</v>
      </c>
      <c r="FN7" s="78">
        <v>81550</v>
      </c>
      <c r="FO7" s="78">
        <v>1741</v>
      </c>
      <c r="FP7" s="78" t="s">
        <v>622</v>
      </c>
      <c r="FQ7" s="78" t="s">
        <v>622</v>
      </c>
      <c r="FR7" s="78" t="s">
        <v>622</v>
      </c>
      <c r="FS7" s="78" t="s">
        <v>622</v>
      </c>
      <c r="FT7" s="78">
        <v>93196</v>
      </c>
      <c r="FU7" s="78">
        <v>2416</v>
      </c>
      <c r="FV7" s="78">
        <v>1109504</v>
      </c>
      <c r="FW7" s="78">
        <v>14188</v>
      </c>
      <c r="FX7" s="78">
        <v>12.5</v>
      </c>
      <c r="FY7" s="78">
        <v>0.1</v>
      </c>
      <c r="FZ7" s="78">
        <v>37901</v>
      </c>
      <c r="GA7" s="78">
        <v>861</v>
      </c>
      <c r="GB7" s="78">
        <v>2917144</v>
      </c>
      <c r="GC7" s="78">
        <v>22870</v>
      </c>
      <c r="GD7" s="78">
        <v>32.700000000000003</v>
      </c>
      <c r="GE7" s="78">
        <v>0.3</v>
      </c>
      <c r="GF7" s="78">
        <v>56580</v>
      </c>
      <c r="GG7" s="78">
        <v>647</v>
      </c>
      <c r="GH7" s="78">
        <v>3590429</v>
      </c>
      <c r="GI7" s="78">
        <v>28219</v>
      </c>
      <c r="GJ7" s="78">
        <v>40.299999999999997</v>
      </c>
      <c r="GK7" s="78">
        <v>0.3</v>
      </c>
      <c r="GL7" s="78">
        <v>105661</v>
      </c>
      <c r="GM7" s="78">
        <v>781</v>
      </c>
      <c r="GN7" s="78">
        <v>1293540</v>
      </c>
      <c r="GO7" s="78">
        <v>17384</v>
      </c>
      <c r="GP7" s="78">
        <v>14.5</v>
      </c>
      <c r="GQ7" s="78">
        <v>0.2</v>
      </c>
      <c r="GR7" s="78">
        <v>117999</v>
      </c>
      <c r="GS7" s="78">
        <v>1122</v>
      </c>
      <c r="GT7" s="78">
        <v>4094480</v>
      </c>
      <c r="GU7" s="78">
        <v>23476</v>
      </c>
      <c r="GV7" s="78">
        <v>4094480</v>
      </c>
      <c r="GW7" s="78">
        <v>23476</v>
      </c>
      <c r="GX7" s="78">
        <v>46599</v>
      </c>
      <c r="GY7" s="78">
        <v>507</v>
      </c>
      <c r="GZ7" s="78">
        <v>2151816</v>
      </c>
      <c r="HA7" s="78">
        <v>16877</v>
      </c>
      <c r="HB7" s="78">
        <v>52.6</v>
      </c>
      <c r="HC7" s="78">
        <v>0.3</v>
      </c>
      <c r="HD7" s="78">
        <v>40288</v>
      </c>
      <c r="HE7" s="78">
        <v>484</v>
      </c>
      <c r="HF7" s="78">
        <v>1725140</v>
      </c>
      <c r="HG7" s="78">
        <v>17363</v>
      </c>
      <c r="HH7" s="78">
        <v>42.1</v>
      </c>
      <c r="HI7" s="78">
        <v>0.4</v>
      </c>
      <c r="HJ7" s="78">
        <v>32640</v>
      </c>
      <c r="HK7" s="78">
        <v>673</v>
      </c>
      <c r="HL7" s="78">
        <v>426676</v>
      </c>
      <c r="HM7" s="78">
        <v>10494</v>
      </c>
      <c r="HN7" s="78">
        <v>10.4</v>
      </c>
      <c r="HO7" s="78">
        <v>0.3</v>
      </c>
      <c r="HP7" s="78">
        <v>77800</v>
      </c>
      <c r="HQ7" s="78">
        <v>2272</v>
      </c>
      <c r="HR7" s="78">
        <v>1942664</v>
      </c>
      <c r="HS7" s="78">
        <v>18385</v>
      </c>
      <c r="HT7" s="78">
        <v>47.4</v>
      </c>
      <c r="HU7" s="78">
        <v>0.3</v>
      </c>
      <c r="HV7" s="78">
        <v>53414</v>
      </c>
      <c r="HW7" s="78">
        <v>1103</v>
      </c>
      <c r="HX7" s="78">
        <v>1400284</v>
      </c>
      <c r="HY7" s="78">
        <v>17141</v>
      </c>
      <c r="HZ7" s="78">
        <v>34.200000000000003</v>
      </c>
      <c r="IA7" s="78">
        <v>0.3</v>
      </c>
      <c r="IB7" s="78">
        <v>43419</v>
      </c>
      <c r="IC7" s="78">
        <v>1398</v>
      </c>
      <c r="ID7" s="78">
        <v>542380</v>
      </c>
      <c r="IE7" s="78">
        <v>11676</v>
      </c>
      <c r="IF7" s="78">
        <v>13.2</v>
      </c>
      <c r="IG7" s="78">
        <v>0.3</v>
      </c>
      <c r="IH7" s="78">
        <v>88154</v>
      </c>
      <c r="II7" s="78">
        <v>2429</v>
      </c>
    </row>
    <row r="8" spans="1:243">
      <c r="A8" s="78" t="s">
        <v>97</v>
      </c>
      <c r="B8" s="78">
        <v>8</v>
      </c>
      <c r="C8" s="78" t="s">
        <v>6</v>
      </c>
      <c r="D8" s="78">
        <v>2139207</v>
      </c>
      <c r="E8" s="78">
        <v>8774</v>
      </c>
      <c r="F8" s="78">
        <v>2139207</v>
      </c>
      <c r="G8" s="78">
        <v>8774</v>
      </c>
      <c r="H8" s="78">
        <v>69117</v>
      </c>
      <c r="I8" s="78">
        <v>780</v>
      </c>
      <c r="J8" s="78">
        <v>1864952</v>
      </c>
      <c r="K8" s="78">
        <v>9353</v>
      </c>
      <c r="L8" s="78">
        <v>87.2</v>
      </c>
      <c r="M8" s="78">
        <v>0.3</v>
      </c>
      <c r="N8" s="78">
        <v>71137</v>
      </c>
      <c r="O8" s="78">
        <v>766</v>
      </c>
      <c r="P8" s="78">
        <v>78741</v>
      </c>
      <c r="Q8" s="78">
        <v>2783</v>
      </c>
      <c r="R8" s="78">
        <v>3.7</v>
      </c>
      <c r="S8" s="78">
        <v>0.1</v>
      </c>
      <c r="T8" s="78">
        <v>51558</v>
      </c>
      <c r="U8" s="78">
        <v>2367</v>
      </c>
      <c r="V8" s="78">
        <v>21470</v>
      </c>
      <c r="W8" s="78">
        <v>1937</v>
      </c>
      <c r="X8" s="78">
        <v>1</v>
      </c>
      <c r="Y8" s="78">
        <v>0.1</v>
      </c>
      <c r="Z8" s="78">
        <v>47745</v>
      </c>
      <c r="AA8" s="78">
        <v>6901</v>
      </c>
      <c r="AB8" s="78">
        <v>55713</v>
      </c>
      <c r="AC8" s="78">
        <v>2851</v>
      </c>
      <c r="AD8" s="78">
        <v>2.6</v>
      </c>
      <c r="AE8" s="78">
        <v>0.1</v>
      </c>
      <c r="AF8" s="78">
        <v>79594</v>
      </c>
      <c r="AG8" s="78">
        <v>4456</v>
      </c>
      <c r="AH8" s="78" t="s">
        <v>621</v>
      </c>
      <c r="AI8" s="78" t="s">
        <v>621</v>
      </c>
      <c r="AJ8" s="78" t="s">
        <v>621</v>
      </c>
      <c r="AK8" s="78" t="s">
        <v>621</v>
      </c>
      <c r="AL8" s="78" t="s">
        <v>621</v>
      </c>
      <c r="AM8" s="78" t="s">
        <v>621</v>
      </c>
      <c r="AN8" s="78">
        <v>64563</v>
      </c>
      <c r="AO8" s="78">
        <v>3794</v>
      </c>
      <c r="AP8" s="78">
        <v>3</v>
      </c>
      <c r="AQ8" s="78">
        <v>0.2</v>
      </c>
      <c r="AR8" s="78">
        <v>48599</v>
      </c>
      <c r="AS8" s="78">
        <v>3473</v>
      </c>
      <c r="AT8" s="78">
        <v>52241</v>
      </c>
      <c r="AU8" s="78">
        <v>3702</v>
      </c>
      <c r="AV8" s="78">
        <v>2.4</v>
      </c>
      <c r="AW8" s="78">
        <v>0.2</v>
      </c>
      <c r="AX8" s="78">
        <v>62634</v>
      </c>
      <c r="AY8" s="78">
        <v>5287</v>
      </c>
      <c r="AZ8" s="78">
        <v>345855</v>
      </c>
      <c r="BA8" s="78">
        <v>5690</v>
      </c>
      <c r="BB8" s="78">
        <v>16.2</v>
      </c>
      <c r="BC8" s="78">
        <v>0.3</v>
      </c>
      <c r="BD8" s="78">
        <v>51550</v>
      </c>
      <c r="BE8" s="78">
        <v>1276</v>
      </c>
      <c r="BF8" s="78">
        <v>1607061</v>
      </c>
      <c r="BG8" s="78">
        <v>8894</v>
      </c>
      <c r="BH8" s="78">
        <v>75.099999999999994</v>
      </c>
      <c r="BI8" s="78">
        <v>0.3</v>
      </c>
      <c r="BJ8" s="78">
        <v>75285</v>
      </c>
      <c r="BK8" s="78">
        <v>911</v>
      </c>
      <c r="BL8" s="78">
        <v>94827</v>
      </c>
      <c r="BM8" s="78">
        <v>3947</v>
      </c>
      <c r="BN8" s="78">
        <v>4.4000000000000004</v>
      </c>
      <c r="BO8" s="78">
        <v>0.2</v>
      </c>
      <c r="BP8" s="78">
        <v>39936</v>
      </c>
      <c r="BQ8" s="78">
        <v>1403</v>
      </c>
      <c r="BR8" s="78">
        <v>767854</v>
      </c>
      <c r="BS8" s="78">
        <v>8536</v>
      </c>
      <c r="BT8" s="78">
        <v>35.9</v>
      </c>
      <c r="BU8" s="78">
        <v>0.3</v>
      </c>
      <c r="BV8" s="78">
        <v>74843</v>
      </c>
      <c r="BW8" s="78">
        <v>1334</v>
      </c>
      <c r="BX8" s="78">
        <v>796427</v>
      </c>
      <c r="BY8" s="78">
        <v>7401</v>
      </c>
      <c r="BZ8" s="78">
        <v>37.200000000000003</v>
      </c>
      <c r="CA8" s="78">
        <v>0.3</v>
      </c>
      <c r="CB8" s="78">
        <v>82597</v>
      </c>
      <c r="CC8" s="78">
        <v>1567</v>
      </c>
      <c r="CD8" s="78">
        <v>480099</v>
      </c>
      <c r="CE8" s="78">
        <v>5138</v>
      </c>
      <c r="CF8" s="78">
        <v>22.4</v>
      </c>
      <c r="CG8" s="78">
        <v>0.3</v>
      </c>
      <c r="CH8" s="78">
        <v>50161</v>
      </c>
      <c r="CI8" s="78">
        <v>999</v>
      </c>
      <c r="CJ8" s="78">
        <v>1366807</v>
      </c>
      <c r="CK8" s="78">
        <v>9822</v>
      </c>
      <c r="CL8" s="78">
        <v>1366807</v>
      </c>
      <c r="CM8" s="78">
        <v>9822</v>
      </c>
      <c r="CN8" s="78">
        <v>84918</v>
      </c>
      <c r="CO8" s="78">
        <v>1121</v>
      </c>
      <c r="CP8" s="78">
        <v>588760</v>
      </c>
      <c r="CQ8" s="78">
        <v>9185</v>
      </c>
      <c r="CR8" s="78">
        <v>43.1</v>
      </c>
      <c r="CS8" s="78">
        <v>0.6</v>
      </c>
      <c r="CT8" s="78">
        <v>82853</v>
      </c>
      <c r="CU8" s="78">
        <v>1922</v>
      </c>
      <c r="CV8" s="78">
        <v>778047</v>
      </c>
      <c r="CW8" s="78">
        <v>8866</v>
      </c>
      <c r="CX8" s="78">
        <v>56.9</v>
      </c>
      <c r="CY8" s="78">
        <v>0.6</v>
      </c>
      <c r="CZ8" s="78">
        <v>85885</v>
      </c>
      <c r="DA8" s="78">
        <v>1267</v>
      </c>
      <c r="DB8" s="78">
        <v>1062314</v>
      </c>
      <c r="DC8" s="78">
        <v>11050</v>
      </c>
      <c r="DD8" s="78">
        <v>77.7</v>
      </c>
      <c r="DE8" s="78">
        <v>0.5</v>
      </c>
      <c r="DF8" s="78">
        <v>97433</v>
      </c>
      <c r="DG8" s="78">
        <v>1170</v>
      </c>
      <c r="DH8" s="78">
        <v>428750</v>
      </c>
      <c r="DI8" s="78">
        <v>8638</v>
      </c>
      <c r="DJ8" s="78">
        <v>31.4</v>
      </c>
      <c r="DK8" s="78">
        <v>0.6</v>
      </c>
      <c r="DL8" s="78">
        <v>101844</v>
      </c>
      <c r="DM8" s="78">
        <v>1245</v>
      </c>
      <c r="DN8" s="78">
        <v>203952</v>
      </c>
      <c r="DO8" s="78">
        <v>6012</v>
      </c>
      <c r="DP8" s="78">
        <v>14.9</v>
      </c>
      <c r="DQ8" s="78">
        <v>0.4</v>
      </c>
      <c r="DR8" s="78">
        <v>44365</v>
      </c>
      <c r="DS8" s="78">
        <v>1750</v>
      </c>
      <c r="DT8" s="78">
        <v>107963</v>
      </c>
      <c r="DU8" s="78">
        <v>4666</v>
      </c>
      <c r="DV8" s="78">
        <v>7.9</v>
      </c>
      <c r="DW8" s="78">
        <v>0.3</v>
      </c>
      <c r="DX8" s="78">
        <v>34937</v>
      </c>
      <c r="DY8" s="78">
        <v>2266</v>
      </c>
      <c r="DZ8" s="78">
        <v>100541</v>
      </c>
      <c r="EA8" s="78">
        <v>4611</v>
      </c>
      <c r="EB8" s="78">
        <v>7.4</v>
      </c>
      <c r="EC8" s="78">
        <v>0.3</v>
      </c>
      <c r="ED8" s="78">
        <v>61700</v>
      </c>
      <c r="EE8" s="78">
        <v>2390</v>
      </c>
      <c r="EF8" s="78">
        <v>52047</v>
      </c>
      <c r="EG8" s="78">
        <v>3522</v>
      </c>
      <c r="EH8" s="78">
        <v>3.8</v>
      </c>
      <c r="EI8" s="78">
        <v>0.3</v>
      </c>
      <c r="EJ8" s="78">
        <v>55273</v>
      </c>
      <c r="EK8" s="78">
        <v>6621</v>
      </c>
      <c r="EL8" s="78" t="s">
        <v>622</v>
      </c>
      <c r="EM8" s="78" t="s">
        <v>622</v>
      </c>
      <c r="EN8" s="78" t="s">
        <v>622</v>
      </c>
      <c r="EO8" s="78" t="s">
        <v>622</v>
      </c>
      <c r="EP8" s="78">
        <v>77762</v>
      </c>
      <c r="EQ8" s="78">
        <v>1614</v>
      </c>
      <c r="ER8" s="78" t="s">
        <v>622</v>
      </c>
      <c r="ES8" s="78" t="s">
        <v>622</v>
      </c>
      <c r="ET8" s="78" t="s">
        <v>622</v>
      </c>
      <c r="EU8" s="78" t="s">
        <v>622</v>
      </c>
      <c r="EV8" s="78">
        <v>85243</v>
      </c>
      <c r="EW8" s="78">
        <v>2160</v>
      </c>
      <c r="EX8" s="78" t="s">
        <v>622</v>
      </c>
      <c r="EY8" s="78" t="s">
        <v>622</v>
      </c>
      <c r="EZ8" s="78" t="s">
        <v>622</v>
      </c>
      <c r="FA8" s="78" t="s">
        <v>622</v>
      </c>
      <c r="FB8" s="78">
        <v>102233</v>
      </c>
      <c r="FC8" s="78">
        <v>2094</v>
      </c>
      <c r="FD8" s="78" t="s">
        <v>622</v>
      </c>
      <c r="FE8" s="78" t="s">
        <v>622</v>
      </c>
      <c r="FF8" s="78" t="s">
        <v>622</v>
      </c>
      <c r="FG8" s="78" t="s">
        <v>622</v>
      </c>
      <c r="FH8" s="78">
        <v>93270</v>
      </c>
      <c r="FI8" s="78">
        <v>3344</v>
      </c>
      <c r="FJ8" s="78" t="s">
        <v>622</v>
      </c>
      <c r="FK8" s="78" t="s">
        <v>622</v>
      </c>
      <c r="FL8" s="78" t="s">
        <v>622</v>
      </c>
      <c r="FM8" s="78" t="s">
        <v>622</v>
      </c>
      <c r="FN8" s="78">
        <v>87868</v>
      </c>
      <c r="FO8" s="78">
        <v>7115</v>
      </c>
      <c r="FP8" s="78" t="s">
        <v>622</v>
      </c>
      <c r="FQ8" s="78" t="s">
        <v>622</v>
      </c>
      <c r="FR8" s="78" t="s">
        <v>622</v>
      </c>
      <c r="FS8" s="78" t="s">
        <v>622</v>
      </c>
      <c r="FT8" s="78">
        <v>91465</v>
      </c>
      <c r="FU8" s="78">
        <v>5150</v>
      </c>
      <c r="FV8" s="78">
        <v>166743</v>
      </c>
      <c r="FW8" s="78">
        <v>4881</v>
      </c>
      <c r="FX8" s="78">
        <v>12.2</v>
      </c>
      <c r="FY8" s="78">
        <v>0.4</v>
      </c>
      <c r="FZ8" s="78">
        <v>46967</v>
      </c>
      <c r="GA8" s="78">
        <v>1850</v>
      </c>
      <c r="GB8" s="78">
        <v>414300</v>
      </c>
      <c r="GC8" s="78">
        <v>10021</v>
      </c>
      <c r="GD8" s="78">
        <v>30.3</v>
      </c>
      <c r="GE8" s="78">
        <v>0.7</v>
      </c>
      <c r="GF8" s="78">
        <v>61005</v>
      </c>
      <c r="GG8" s="78">
        <v>1151</v>
      </c>
      <c r="GH8" s="78">
        <v>632700</v>
      </c>
      <c r="GI8" s="78">
        <v>10645</v>
      </c>
      <c r="GJ8" s="78">
        <v>46.3</v>
      </c>
      <c r="GK8" s="78">
        <v>0.7</v>
      </c>
      <c r="GL8" s="78">
        <v>102539</v>
      </c>
      <c r="GM8" s="78">
        <v>1706</v>
      </c>
      <c r="GN8" s="78">
        <v>153064</v>
      </c>
      <c r="GO8" s="78">
        <v>5816</v>
      </c>
      <c r="GP8" s="78">
        <v>11.2</v>
      </c>
      <c r="GQ8" s="78">
        <v>0.4</v>
      </c>
      <c r="GR8" s="78">
        <v>122308</v>
      </c>
      <c r="GS8" s="78">
        <v>2648</v>
      </c>
      <c r="GT8" s="78">
        <v>772400</v>
      </c>
      <c r="GU8" s="78">
        <v>9837</v>
      </c>
      <c r="GV8" s="78">
        <v>772400</v>
      </c>
      <c r="GW8" s="78">
        <v>9837</v>
      </c>
      <c r="GX8" s="78">
        <v>44139</v>
      </c>
      <c r="GY8" s="78">
        <v>1036</v>
      </c>
      <c r="GZ8" s="78">
        <v>391445</v>
      </c>
      <c r="HA8" s="78">
        <v>8559</v>
      </c>
      <c r="HB8" s="78">
        <v>50.7</v>
      </c>
      <c r="HC8" s="78">
        <v>0.8</v>
      </c>
      <c r="HD8" s="78">
        <v>38311</v>
      </c>
      <c r="HE8" s="78">
        <v>1124</v>
      </c>
      <c r="HF8" s="78">
        <v>307066</v>
      </c>
      <c r="HG8" s="78">
        <v>7822</v>
      </c>
      <c r="HH8" s="78">
        <v>39.799999999999997</v>
      </c>
      <c r="HI8" s="78">
        <v>0.8</v>
      </c>
      <c r="HJ8" s="78">
        <v>32458</v>
      </c>
      <c r="HK8" s="78">
        <v>1116</v>
      </c>
      <c r="HL8" s="78">
        <v>84379</v>
      </c>
      <c r="HM8" s="78">
        <v>4479</v>
      </c>
      <c r="HN8" s="78">
        <v>10.9</v>
      </c>
      <c r="HO8" s="78">
        <v>0.6</v>
      </c>
      <c r="HP8" s="78">
        <v>70074</v>
      </c>
      <c r="HQ8" s="78">
        <v>3655</v>
      </c>
      <c r="HR8" s="78">
        <v>380955</v>
      </c>
      <c r="HS8" s="78">
        <v>7527</v>
      </c>
      <c r="HT8" s="78">
        <v>49.3</v>
      </c>
      <c r="HU8" s="78">
        <v>0.8</v>
      </c>
      <c r="HV8" s="78">
        <v>49820</v>
      </c>
      <c r="HW8" s="78">
        <v>1387</v>
      </c>
      <c r="HX8" s="78">
        <v>271669</v>
      </c>
      <c r="HY8" s="78">
        <v>8077</v>
      </c>
      <c r="HZ8" s="78">
        <v>35.200000000000003</v>
      </c>
      <c r="IA8" s="78">
        <v>0.9</v>
      </c>
      <c r="IB8" s="78">
        <v>41853</v>
      </c>
      <c r="IC8" s="78">
        <v>1013</v>
      </c>
      <c r="ID8" s="78">
        <v>109286</v>
      </c>
      <c r="IE8" s="78">
        <v>5203</v>
      </c>
      <c r="IF8" s="78">
        <v>14.1</v>
      </c>
      <c r="IG8" s="78">
        <v>0.7</v>
      </c>
      <c r="IH8" s="78">
        <v>74497</v>
      </c>
      <c r="II8" s="78">
        <v>3896</v>
      </c>
    </row>
    <row r="9" spans="1:243">
      <c r="A9" s="78" t="s">
        <v>98</v>
      </c>
      <c r="B9" s="78">
        <v>9</v>
      </c>
      <c r="C9" s="78" t="s">
        <v>7</v>
      </c>
      <c r="D9" s="78">
        <v>1356762</v>
      </c>
      <c r="E9" s="78">
        <v>6513</v>
      </c>
      <c r="F9" s="78">
        <v>1356762</v>
      </c>
      <c r="G9" s="78">
        <v>6513</v>
      </c>
      <c r="H9" s="78">
        <v>74168</v>
      </c>
      <c r="I9" s="78">
        <v>1345</v>
      </c>
      <c r="J9" s="78">
        <v>1083145</v>
      </c>
      <c r="K9" s="78">
        <v>7443</v>
      </c>
      <c r="L9" s="78">
        <v>79.8</v>
      </c>
      <c r="M9" s="78">
        <v>0.4</v>
      </c>
      <c r="N9" s="78">
        <v>81009</v>
      </c>
      <c r="O9" s="78">
        <v>1017</v>
      </c>
      <c r="P9" s="78">
        <v>130883</v>
      </c>
      <c r="Q9" s="78">
        <v>3779</v>
      </c>
      <c r="R9" s="78">
        <v>9.6</v>
      </c>
      <c r="S9" s="78">
        <v>0.3</v>
      </c>
      <c r="T9" s="78">
        <v>46474</v>
      </c>
      <c r="U9" s="78">
        <v>1558</v>
      </c>
      <c r="V9" s="78" t="s">
        <v>621</v>
      </c>
      <c r="W9" s="78" t="s">
        <v>621</v>
      </c>
      <c r="X9" s="78" t="s">
        <v>621</v>
      </c>
      <c r="Y9" s="78" t="s">
        <v>621</v>
      </c>
      <c r="Z9" s="78">
        <v>32653</v>
      </c>
      <c r="AA9" s="78">
        <v>16333</v>
      </c>
      <c r="AB9" s="78">
        <v>54315</v>
      </c>
      <c r="AC9" s="78">
        <v>2463</v>
      </c>
      <c r="AD9" s="78">
        <v>4</v>
      </c>
      <c r="AE9" s="78">
        <v>0.2</v>
      </c>
      <c r="AF9" s="78">
        <v>86593</v>
      </c>
      <c r="AG9" s="78">
        <v>6278</v>
      </c>
      <c r="AH9" s="78" t="s">
        <v>621</v>
      </c>
      <c r="AI9" s="78" t="s">
        <v>621</v>
      </c>
      <c r="AJ9" s="78" t="s">
        <v>621</v>
      </c>
      <c r="AK9" s="78" t="s">
        <v>621</v>
      </c>
      <c r="AL9" s="78" t="s">
        <v>623</v>
      </c>
      <c r="AM9" s="78" t="s">
        <v>624</v>
      </c>
      <c r="AN9" s="78">
        <v>58004</v>
      </c>
      <c r="AO9" s="78">
        <v>3780</v>
      </c>
      <c r="AP9" s="78">
        <v>4.3</v>
      </c>
      <c r="AQ9" s="78">
        <v>0.3</v>
      </c>
      <c r="AR9" s="78">
        <v>40958</v>
      </c>
      <c r="AS9" s="78">
        <v>2717</v>
      </c>
      <c r="AT9" s="78">
        <v>26417</v>
      </c>
      <c r="AU9" s="78">
        <v>2531</v>
      </c>
      <c r="AV9" s="78">
        <v>1.9</v>
      </c>
      <c r="AW9" s="78">
        <v>0.2</v>
      </c>
      <c r="AX9" s="78">
        <v>58264</v>
      </c>
      <c r="AY9" s="78">
        <v>8622</v>
      </c>
      <c r="AZ9" s="78">
        <v>172282</v>
      </c>
      <c r="BA9" s="78">
        <v>4298</v>
      </c>
      <c r="BB9" s="78">
        <v>12.7</v>
      </c>
      <c r="BC9" s="78">
        <v>0.3</v>
      </c>
      <c r="BD9" s="78">
        <v>46324</v>
      </c>
      <c r="BE9" s="78">
        <v>2163</v>
      </c>
      <c r="BF9" s="78">
        <v>980875</v>
      </c>
      <c r="BG9" s="78">
        <v>6168</v>
      </c>
      <c r="BH9" s="78">
        <v>72.3</v>
      </c>
      <c r="BI9" s="78">
        <v>0.3</v>
      </c>
      <c r="BJ9" s="78">
        <v>85122</v>
      </c>
      <c r="BK9" s="78">
        <v>1635</v>
      </c>
      <c r="BL9" s="78">
        <v>32738</v>
      </c>
      <c r="BM9" s="78">
        <v>3132</v>
      </c>
      <c r="BN9" s="78">
        <v>2.4</v>
      </c>
      <c r="BO9" s="78">
        <v>0.2</v>
      </c>
      <c r="BP9" s="78">
        <v>36186</v>
      </c>
      <c r="BQ9" s="78">
        <v>3704</v>
      </c>
      <c r="BR9" s="78">
        <v>389455</v>
      </c>
      <c r="BS9" s="78">
        <v>6689</v>
      </c>
      <c r="BT9" s="78">
        <v>28.7</v>
      </c>
      <c r="BU9" s="78">
        <v>0.4</v>
      </c>
      <c r="BV9" s="78">
        <v>76481</v>
      </c>
      <c r="BW9" s="78">
        <v>1699</v>
      </c>
      <c r="BX9" s="78">
        <v>572931</v>
      </c>
      <c r="BY9" s="78">
        <v>6014</v>
      </c>
      <c r="BZ9" s="78">
        <v>42.2</v>
      </c>
      <c r="CA9" s="78">
        <v>0.4</v>
      </c>
      <c r="CB9" s="78">
        <v>93953</v>
      </c>
      <c r="CC9" s="78">
        <v>2467</v>
      </c>
      <c r="CD9" s="78">
        <v>361638</v>
      </c>
      <c r="CE9" s="78">
        <v>4041</v>
      </c>
      <c r="CF9" s="78">
        <v>26.7</v>
      </c>
      <c r="CG9" s="78">
        <v>0.3</v>
      </c>
      <c r="CH9" s="78">
        <v>52604</v>
      </c>
      <c r="CI9" s="78">
        <v>1479</v>
      </c>
      <c r="CJ9" s="78">
        <v>877293</v>
      </c>
      <c r="CK9" s="78">
        <v>8542</v>
      </c>
      <c r="CL9" s="78">
        <v>877293</v>
      </c>
      <c r="CM9" s="78">
        <v>8542</v>
      </c>
      <c r="CN9" s="78">
        <v>93870</v>
      </c>
      <c r="CO9" s="78">
        <v>1823</v>
      </c>
      <c r="CP9" s="78">
        <v>361083</v>
      </c>
      <c r="CQ9" s="78">
        <v>6832</v>
      </c>
      <c r="CR9" s="78">
        <v>41.2</v>
      </c>
      <c r="CS9" s="78">
        <v>0.6</v>
      </c>
      <c r="CT9" s="78">
        <v>91086</v>
      </c>
      <c r="CU9" s="78">
        <v>2793</v>
      </c>
      <c r="CV9" s="78">
        <v>516210</v>
      </c>
      <c r="CW9" s="78">
        <v>7308</v>
      </c>
      <c r="CX9" s="78">
        <v>58.8</v>
      </c>
      <c r="CY9" s="78">
        <v>0.6</v>
      </c>
      <c r="CZ9" s="78">
        <v>95425</v>
      </c>
      <c r="DA9" s="78">
        <v>2152</v>
      </c>
      <c r="DB9" s="78">
        <v>649561</v>
      </c>
      <c r="DC9" s="78">
        <v>8308</v>
      </c>
      <c r="DD9" s="78">
        <v>74</v>
      </c>
      <c r="DE9" s="78">
        <v>0.8</v>
      </c>
      <c r="DF9" s="78">
        <v>112411</v>
      </c>
      <c r="DG9" s="78">
        <v>1769</v>
      </c>
      <c r="DH9" s="78">
        <v>248324</v>
      </c>
      <c r="DI9" s="78">
        <v>5586</v>
      </c>
      <c r="DJ9" s="78">
        <v>28.3</v>
      </c>
      <c r="DK9" s="78">
        <v>0.6</v>
      </c>
      <c r="DL9" s="78">
        <v>122525</v>
      </c>
      <c r="DM9" s="78">
        <v>3968</v>
      </c>
      <c r="DN9" s="78">
        <v>166415</v>
      </c>
      <c r="DO9" s="78">
        <v>5879</v>
      </c>
      <c r="DP9" s="78">
        <v>19</v>
      </c>
      <c r="DQ9" s="78">
        <v>0.6</v>
      </c>
      <c r="DR9" s="78">
        <v>44133</v>
      </c>
      <c r="DS9" s="78">
        <v>1696</v>
      </c>
      <c r="DT9" s="78">
        <v>84770</v>
      </c>
      <c r="DU9" s="78">
        <v>4407</v>
      </c>
      <c r="DV9" s="78">
        <v>9.6999999999999993</v>
      </c>
      <c r="DW9" s="78">
        <v>0.5</v>
      </c>
      <c r="DX9" s="78">
        <v>32837</v>
      </c>
      <c r="DY9" s="78">
        <v>2178</v>
      </c>
      <c r="DZ9" s="78">
        <v>61317</v>
      </c>
      <c r="EA9" s="78">
        <v>4065</v>
      </c>
      <c r="EB9" s="78">
        <v>7</v>
      </c>
      <c r="EC9" s="78">
        <v>0.4</v>
      </c>
      <c r="ED9" s="78">
        <v>62120</v>
      </c>
      <c r="EE9" s="78">
        <v>6816</v>
      </c>
      <c r="EF9" s="78">
        <v>27989</v>
      </c>
      <c r="EG9" s="78">
        <v>2992</v>
      </c>
      <c r="EH9" s="78">
        <v>3.2</v>
      </c>
      <c r="EI9" s="78">
        <v>0.3</v>
      </c>
      <c r="EJ9" s="78">
        <v>51455</v>
      </c>
      <c r="EK9" s="78">
        <v>4636</v>
      </c>
      <c r="EL9" s="78" t="s">
        <v>622</v>
      </c>
      <c r="EM9" s="78" t="s">
        <v>622</v>
      </c>
      <c r="EN9" s="78" t="s">
        <v>622</v>
      </c>
      <c r="EO9" s="78" t="s">
        <v>622</v>
      </c>
      <c r="EP9" s="78">
        <v>81604</v>
      </c>
      <c r="EQ9" s="78">
        <v>1611</v>
      </c>
      <c r="ER9" s="78" t="s">
        <v>622</v>
      </c>
      <c r="ES9" s="78" t="s">
        <v>622</v>
      </c>
      <c r="ET9" s="78" t="s">
        <v>622</v>
      </c>
      <c r="EU9" s="78" t="s">
        <v>622</v>
      </c>
      <c r="EV9" s="78">
        <v>98432</v>
      </c>
      <c r="EW9" s="78">
        <v>3180</v>
      </c>
      <c r="EX9" s="78" t="s">
        <v>622</v>
      </c>
      <c r="EY9" s="78" t="s">
        <v>622</v>
      </c>
      <c r="EZ9" s="78" t="s">
        <v>622</v>
      </c>
      <c r="FA9" s="78" t="s">
        <v>622</v>
      </c>
      <c r="FB9" s="78">
        <v>114110</v>
      </c>
      <c r="FC9" s="78">
        <v>4948</v>
      </c>
      <c r="FD9" s="78" t="s">
        <v>622</v>
      </c>
      <c r="FE9" s="78" t="s">
        <v>622</v>
      </c>
      <c r="FF9" s="78" t="s">
        <v>622</v>
      </c>
      <c r="FG9" s="78" t="s">
        <v>622</v>
      </c>
      <c r="FH9" s="78">
        <v>114777</v>
      </c>
      <c r="FI9" s="78">
        <v>6009</v>
      </c>
      <c r="FJ9" s="78" t="s">
        <v>622</v>
      </c>
      <c r="FK9" s="78" t="s">
        <v>622</v>
      </c>
      <c r="FL9" s="78" t="s">
        <v>622</v>
      </c>
      <c r="FM9" s="78" t="s">
        <v>622</v>
      </c>
      <c r="FN9" s="78">
        <v>107925</v>
      </c>
      <c r="FO9" s="78">
        <v>7143</v>
      </c>
      <c r="FP9" s="78" t="s">
        <v>622</v>
      </c>
      <c r="FQ9" s="78" t="s">
        <v>622</v>
      </c>
      <c r="FR9" s="78" t="s">
        <v>622</v>
      </c>
      <c r="FS9" s="78" t="s">
        <v>622</v>
      </c>
      <c r="FT9" s="78">
        <v>96140</v>
      </c>
      <c r="FU9" s="78">
        <v>21932</v>
      </c>
      <c r="FV9" s="78">
        <v>112262</v>
      </c>
      <c r="FW9" s="78">
        <v>4418</v>
      </c>
      <c r="FX9" s="78">
        <v>12.8</v>
      </c>
      <c r="FY9" s="78">
        <v>0.5</v>
      </c>
      <c r="FZ9" s="78">
        <v>45848</v>
      </c>
      <c r="GA9" s="78">
        <v>1721</v>
      </c>
      <c r="GB9" s="78">
        <v>270854</v>
      </c>
      <c r="GC9" s="78">
        <v>7978</v>
      </c>
      <c r="GD9" s="78">
        <v>30.9</v>
      </c>
      <c r="GE9" s="78">
        <v>0.8</v>
      </c>
      <c r="GF9" s="78">
        <v>63564</v>
      </c>
      <c r="GG9" s="78">
        <v>2844</v>
      </c>
      <c r="GH9" s="78">
        <v>382596</v>
      </c>
      <c r="GI9" s="78">
        <v>7679</v>
      </c>
      <c r="GJ9" s="78">
        <v>43.6</v>
      </c>
      <c r="GK9" s="78">
        <v>0.8</v>
      </c>
      <c r="GL9" s="78">
        <v>119475</v>
      </c>
      <c r="GM9" s="78">
        <v>2127</v>
      </c>
      <c r="GN9" s="78">
        <v>111581</v>
      </c>
      <c r="GO9" s="78">
        <v>5453</v>
      </c>
      <c r="GP9" s="78">
        <v>12.7</v>
      </c>
      <c r="GQ9" s="78">
        <v>0.6</v>
      </c>
      <c r="GR9" s="78">
        <v>139503</v>
      </c>
      <c r="GS9" s="78">
        <v>5402</v>
      </c>
      <c r="GT9" s="78">
        <v>479469</v>
      </c>
      <c r="GU9" s="78">
        <v>8915</v>
      </c>
      <c r="GV9" s="78">
        <v>479469</v>
      </c>
      <c r="GW9" s="78">
        <v>8915</v>
      </c>
      <c r="GX9" s="78">
        <v>44532</v>
      </c>
      <c r="GY9" s="78">
        <v>1308</v>
      </c>
      <c r="GZ9" s="78">
        <v>264029</v>
      </c>
      <c r="HA9" s="78">
        <v>6797</v>
      </c>
      <c r="HB9" s="78">
        <v>55.1</v>
      </c>
      <c r="HC9" s="78">
        <v>1.2</v>
      </c>
      <c r="HD9" s="78">
        <v>39189</v>
      </c>
      <c r="HE9" s="78">
        <v>1576</v>
      </c>
      <c r="HF9" s="78">
        <v>223795</v>
      </c>
      <c r="HG9" s="78">
        <v>6246</v>
      </c>
      <c r="HH9" s="78">
        <v>46.7</v>
      </c>
      <c r="HI9" s="78">
        <v>1.2</v>
      </c>
      <c r="HJ9" s="78">
        <v>34611</v>
      </c>
      <c r="HK9" s="78">
        <v>1305</v>
      </c>
      <c r="HL9" s="78">
        <v>40234</v>
      </c>
      <c r="HM9" s="78">
        <v>3117</v>
      </c>
      <c r="HN9" s="78">
        <v>8.4</v>
      </c>
      <c r="HO9" s="78">
        <v>0.6</v>
      </c>
      <c r="HP9" s="78">
        <v>78524</v>
      </c>
      <c r="HQ9" s="78">
        <v>4047</v>
      </c>
      <c r="HR9" s="78">
        <v>215440</v>
      </c>
      <c r="HS9" s="78">
        <v>7624</v>
      </c>
      <c r="HT9" s="78">
        <v>44.9</v>
      </c>
      <c r="HU9" s="78">
        <v>1.2</v>
      </c>
      <c r="HV9" s="78">
        <v>51027</v>
      </c>
      <c r="HW9" s="78">
        <v>999</v>
      </c>
      <c r="HX9" s="78">
        <v>169414</v>
      </c>
      <c r="HY9" s="78">
        <v>7305</v>
      </c>
      <c r="HZ9" s="78">
        <v>35.299999999999997</v>
      </c>
      <c r="IA9" s="78">
        <v>1.2</v>
      </c>
      <c r="IB9" s="78">
        <v>44773</v>
      </c>
      <c r="IC9" s="78">
        <v>1949</v>
      </c>
      <c r="ID9" s="78">
        <v>46026</v>
      </c>
      <c r="IE9" s="78">
        <v>4543</v>
      </c>
      <c r="IF9" s="78">
        <v>9.6</v>
      </c>
      <c r="IG9" s="78">
        <v>1</v>
      </c>
      <c r="IH9" s="78">
        <v>89492</v>
      </c>
      <c r="II9" s="78">
        <v>6156</v>
      </c>
    </row>
    <row r="10" spans="1:243">
      <c r="A10" s="78" t="s">
        <v>99</v>
      </c>
      <c r="B10" s="78">
        <v>10</v>
      </c>
      <c r="C10" s="78" t="s">
        <v>8</v>
      </c>
      <c r="D10" s="78">
        <v>357937</v>
      </c>
      <c r="E10" s="78">
        <v>4266</v>
      </c>
      <c r="F10" s="78">
        <v>357937</v>
      </c>
      <c r="G10" s="78">
        <v>4266</v>
      </c>
      <c r="H10" s="78">
        <v>62852</v>
      </c>
      <c r="I10" s="78">
        <v>2464</v>
      </c>
      <c r="J10" s="78">
        <v>261482</v>
      </c>
      <c r="K10" s="78">
        <v>4251</v>
      </c>
      <c r="L10" s="78">
        <v>73.099999999999994</v>
      </c>
      <c r="M10" s="78">
        <v>0.8</v>
      </c>
      <c r="N10" s="78">
        <v>67507</v>
      </c>
      <c r="O10" s="78">
        <v>1915</v>
      </c>
      <c r="P10" s="78">
        <v>73449</v>
      </c>
      <c r="Q10" s="78">
        <v>2963</v>
      </c>
      <c r="R10" s="78">
        <v>20.5</v>
      </c>
      <c r="S10" s="78">
        <v>0.8</v>
      </c>
      <c r="T10" s="78">
        <v>44980</v>
      </c>
      <c r="U10" s="78">
        <v>3906</v>
      </c>
      <c r="V10" s="78" t="s">
        <v>621</v>
      </c>
      <c r="W10" s="78" t="s">
        <v>621</v>
      </c>
      <c r="X10" s="78" t="s">
        <v>621</v>
      </c>
      <c r="Y10" s="78" t="s">
        <v>621</v>
      </c>
      <c r="Z10" s="78">
        <v>38438</v>
      </c>
      <c r="AA10" s="78">
        <v>8498</v>
      </c>
      <c r="AB10" s="78">
        <v>12713</v>
      </c>
      <c r="AC10" s="78">
        <v>858</v>
      </c>
      <c r="AD10" s="78">
        <v>3.6</v>
      </c>
      <c r="AE10" s="78">
        <v>0.2</v>
      </c>
      <c r="AF10" s="78">
        <v>98597</v>
      </c>
      <c r="AG10" s="78">
        <v>6712</v>
      </c>
      <c r="AH10" s="78" t="s">
        <v>621</v>
      </c>
      <c r="AI10" s="78" t="s">
        <v>621</v>
      </c>
      <c r="AJ10" s="78" t="s">
        <v>621</v>
      </c>
      <c r="AK10" s="78" t="s">
        <v>621</v>
      </c>
      <c r="AL10" s="78" t="s">
        <v>623</v>
      </c>
      <c r="AM10" s="78" t="s">
        <v>624</v>
      </c>
      <c r="AN10" s="78">
        <v>3950</v>
      </c>
      <c r="AO10" s="78">
        <v>846</v>
      </c>
      <c r="AP10" s="78">
        <v>1.1000000000000001</v>
      </c>
      <c r="AQ10" s="78">
        <v>0.2</v>
      </c>
      <c r="AR10" s="78">
        <v>38620</v>
      </c>
      <c r="AS10" s="78">
        <v>15120</v>
      </c>
      <c r="AT10" s="78">
        <v>5175</v>
      </c>
      <c r="AU10" s="78">
        <v>1104</v>
      </c>
      <c r="AV10" s="78">
        <v>1.4</v>
      </c>
      <c r="AW10" s="78">
        <v>0.3</v>
      </c>
      <c r="AX10" s="78">
        <v>63477</v>
      </c>
      <c r="AY10" s="78">
        <v>30036</v>
      </c>
      <c r="AZ10" s="78">
        <v>23257</v>
      </c>
      <c r="BA10" s="78">
        <v>1517</v>
      </c>
      <c r="BB10" s="78">
        <v>6.5</v>
      </c>
      <c r="BC10" s="78">
        <v>0.4</v>
      </c>
      <c r="BD10" s="78">
        <v>47160</v>
      </c>
      <c r="BE10" s="78">
        <v>8294</v>
      </c>
      <c r="BF10" s="78">
        <v>243886</v>
      </c>
      <c r="BG10" s="78">
        <v>3959</v>
      </c>
      <c r="BH10" s="78">
        <v>68.099999999999994</v>
      </c>
      <c r="BI10" s="78">
        <v>0.8</v>
      </c>
      <c r="BJ10" s="78">
        <v>69271</v>
      </c>
      <c r="BK10" s="78">
        <v>2182</v>
      </c>
      <c r="BL10" s="78">
        <v>9085</v>
      </c>
      <c r="BM10" s="78">
        <v>1413</v>
      </c>
      <c r="BN10" s="78">
        <v>2.5</v>
      </c>
      <c r="BO10" s="78">
        <v>0.4</v>
      </c>
      <c r="BP10" s="78">
        <v>30533</v>
      </c>
      <c r="BQ10" s="78">
        <v>6991</v>
      </c>
      <c r="BR10" s="78">
        <v>106895</v>
      </c>
      <c r="BS10" s="78">
        <v>3384</v>
      </c>
      <c r="BT10" s="78">
        <v>29.9</v>
      </c>
      <c r="BU10" s="78">
        <v>0.8</v>
      </c>
      <c r="BV10" s="78">
        <v>61401</v>
      </c>
      <c r="BW10" s="78">
        <v>2186</v>
      </c>
      <c r="BX10" s="78">
        <v>140360</v>
      </c>
      <c r="BY10" s="78">
        <v>3051</v>
      </c>
      <c r="BZ10" s="78">
        <v>39.200000000000003</v>
      </c>
      <c r="CA10" s="78">
        <v>0.9</v>
      </c>
      <c r="CB10" s="78">
        <v>79762</v>
      </c>
      <c r="CC10" s="78">
        <v>3201</v>
      </c>
      <c r="CD10" s="78">
        <v>101597</v>
      </c>
      <c r="CE10" s="78">
        <v>2440</v>
      </c>
      <c r="CF10" s="78">
        <v>28.4</v>
      </c>
      <c r="CG10" s="78">
        <v>0.7</v>
      </c>
      <c r="CH10" s="78">
        <v>52177</v>
      </c>
      <c r="CI10" s="78">
        <v>2641</v>
      </c>
      <c r="CJ10" s="78">
        <v>235795</v>
      </c>
      <c r="CK10" s="78">
        <v>5755</v>
      </c>
      <c r="CL10" s="78">
        <v>235795</v>
      </c>
      <c r="CM10" s="78">
        <v>5755</v>
      </c>
      <c r="CN10" s="78">
        <v>77082</v>
      </c>
      <c r="CO10" s="78">
        <v>2857</v>
      </c>
      <c r="CP10" s="78">
        <v>87784</v>
      </c>
      <c r="CQ10" s="78">
        <v>3567</v>
      </c>
      <c r="CR10" s="78">
        <v>37.200000000000003</v>
      </c>
      <c r="CS10" s="78">
        <v>1.3</v>
      </c>
      <c r="CT10" s="78">
        <v>71041</v>
      </c>
      <c r="CU10" s="78">
        <v>5124</v>
      </c>
      <c r="CV10" s="78">
        <v>148011</v>
      </c>
      <c r="CW10" s="78">
        <v>4986</v>
      </c>
      <c r="CX10" s="78">
        <v>62.8</v>
      </c>
      <c r="CY10" s="78">
        <v>1.3</v>
      </c>
      <c r="CZ10" s="78">
        <v>79505</v>
      </c>
      <c r="DA10" s="78">
        <v>2529</v>
      </c>
      <c r="DB10" s="78">
        <v>176947</v>
      </c>
      <c r="DC10" s="78">
        <v>5266</v>
      </c>
      <c r="DD10" s="78">
        <v>75</v>
      </c>
      <c r="DE10" s="78">
        <v>1.5</v>
      </c>
      <c r="DF10" s="78">
        <v>90405</v>
      </c>
      <c r="DG10" s="78">
        <v>2095</v>
      </c>
      <c r="DH10" s="78">
        <v>58059</v>
      </c>
      <c r="DI10" s="78">
        <v>3253</v>
      </c>
      <c r="DJ10" s="78">
        <v>24.6</v>
      </c>
      <c r="DK10" s="78">
        <v>1.3</v>
      </c>
      <c r="DL10" s="78">
        <v>98600</v>
      </c>
      <c r="DM10" s="78">
        <v>5739</v>
      </c>
      <c r="DN10" s="78">
        <v>42332</v>
      </c>
      <c r="DO10" s="78">
        <v>3389</v>
      </c>
      <c r="DP10" s="78">
        <v>18</v>
      </c>
      <c r="DQ10" s="78">
        <v>1.3</v>
      </c>
      <c r="DR10" s="78">
        <v>37371</v>
      </c>
      <c r="DS10" s="78">
        <v>5341</v>
      </c>
      <c r="DT10" s="78">
        <v>21728</v>
      </c>
      <c r="DU10" s="78">
        <v>2511</v>
      </c>
      <c r="DV10" s="78">
        <v>9.1999999999999993</v>
      </c>
      <c r="DW10" s="78">
        <v>1</v>
      </c>
      <c r="DX10" s="78">
        <v>31075</v>
      </c>
      <c r="DY10" s="78">
        <v>1791</v>
      </c>
      <c r="DZ10" s="78">
        <v>16516</v>
      </c>
      <c r="EA10" s="78">
        <v>2054</v>
      </c>
      <c r="EB10" s="78">
        <v>7</v>
      </c>
      <c r="EC10" s="78">
        <v>0.9</v>
      </c>
      <c r="ED10" s="78">
        <v>49499</v>
      </c>
      <c r="EE10" s="78">
        <v>5402</v>
      </c>
      <c r="EF10" s="78">
        <v>7997</v>
      </c>
      <c r="EG10" s="78">
        <v>1498</v>
      </c>
      <c r="EH10" s="78">
        <v>3.4</v>
      </c>
      <c r="EI10" s="78">
        <v>0.6</v>
      </c>
      <c r="EJ10" s="78">
        <v>43812</v>
      </c>
      <c r="EK10" s="78">
        <v>8215</v>
      </c>
      <c r="EL10" s="78" t="s">
        <v>622</v>
      </c>
      <c r="EM10" s="78" t="s">
        <v>622</v>
      </c>
      <c r="EN10" s="78" t="s">
        <v>622</v>
      </c>
      <c r="EO10" s="78" t="s">
        <v>622</v>
      </c>
      <c r="EP10" s="78">
        <v>69706</v>
      </c>
      <c r="EQ10" s="78">
        <v>2517</v>
      </c>
      <c r="ER10" s="78" t="s">
        <v>622</v>
      </c>
      <c r="ES10" s="78" t="s">
        <v>622</v>
      </c>
      <c r="ET10" s="78" t="s">
        <v>622</v>
      </c>
      <c r="EU10" s="78" t="s">
        <v>622</v>
      </c>
      <c r="EV10" s="78">
        <v>81539</v>
      </c>
      <c r="EW10" s="78">
        <v>4791</v>
      </c>
      <c r="EX10" s="78" t="s">
        <v>622</v>
      </c>
      <c r="EY10" s="78" t="s">
        <v>622</v>
      </c>
      <c r="EZ10" s="78" t="s">
        <v>622</v>
      </c>
      <c r="FA10" s="78" t="s">
        <v>622</v>
      </c>
      <c r="FB10" s="78">
        <v>97540</v>
      </c>
      <c r="FC10" s="78">
        <v>10670</v>
      </c>
      <c r="FD10" s="78" t="s">
        <v>622</v>
      </c>
      <c r="FE10" s="78" t="s">
        <v>622</v>
      </c>
      <c r="FF10" s="78" t="s">
        <v>622</v>
      </c>
      <c r="FG10" s="78" t="s">
        <v>622</v>
      </c>
      <c r="FH10" s="78">
        <v>83011</v>
      </c>
      <c r="FI10" s="78">
        <v>10295</v>
      </c>
      <c r="FJ10" s="78" t="s">
        <v>622</v>
      </c>
      <c r="FK10" s="78" t="s">
        <v>622</v>
      </c>
      <c r="FL10" s="78" t="s">
        <v>622</v>
      </c>
      <c r="FM10" s="78" t="s">
        <v>622</v>
      </c>
      <c r="FN10" s="78">
        <v>70923</v>
      </c>
      <c r="FO10" s="78">
        <v>16285</v>
      </c>
      <c r="FP10" s="78" t="s">
        <v>622</v>
      </c>
      <c r="FQ10" s="78" t="s">
        <v>622</v>
      </c>
      <c r="FR10" s="78" t="s">
        <v>622</v>
      </c>
      <c r="FS10" s="78" t="s">
        <v>622</v>
      </c>
      <c r="FT10" s="78">
        <v>110346</v>
      </c>
      <c r="FU10" s="78">
        <v>85384</v>
      </c>
      <c r="FV10" s="78">
        <v>44702</v>
      </c>
      <c r="FW10" s="78">
        <v>2701</v>
      </c>
      <c r="FX10" s="78">
        <v>19</v>
      </c>
      <c r="FY10" s="78">
        <v>1.1000000000000001</v>
      </c>
      <c r="FZ10" s="78">
        <v>45595</v>
      </c>
      <c r="GA10" s="78">
        <v>5070</v>
      </c>
      <c r="GB10" s="78">
        <v>82960</v>
      </c>
      <c r="GC10" s="78">
        <v>4794</v>
      </c>
      <c r="GD10" s="78">
        <v>35.200000000000003</v>
      </c>
      <c r="GE10" s="78">
        <v>1.7</v>
      </c>
      <c r="GF10" s="78">
        <v>56095</v>
      </c>
      <c r="GG10" s="78">
        <v>2271</v>
      </c>
      <c r="GH10" s="78">
        <v>84695</v>
      </c>
      <c r="GI10" s="78">
        <v>3849</v>
      </c>
      <c r="GJ10" s="78">
        <v>35.9</v>
      </c>
      <c r="GK10" s="78">
        <v>1.4</v>
      </c>
      <c r="GL10" s="78">
        <v>104452</v>
      </c>
      <c r="GM10" s="78">
        <v>5279</v>
      </c>
      <c r="GN10" s="78">
        <v>23438</v>
      </c>
      <c r="GO10" s="78">
        <v>2238</v>
      </c>
      <c r="GP10" s="78">
        <v>9.9</v>
      </c>
      <c r="GQ10" s="78">
        <v>0.9</v>
      </c>
      <c r="GR10" s="78">
        <v>129018</v>
      </c>
      <c r="GS10" s="78">
        <v>8268</v>
      </c>
      <c r="GT10" s="78">
        <v>122142</v>
      </c>
      <c r="GU10" s="78">
        <v>5418</v>
      </c>
      <c r="GV10" s="78">
        <v>122142</v>
      </c>
      <c r="GW10" s="78">
        <v>5418</v>
      </c>
      <c r="GX10" s="78">
        <v>37458</v>
      </c>
      <c r="GY10" s="78">
        <v>2414</v>
      </c>
      <c r="GZ10" s="78">
        <v>70428</v>
      </c>
      <c r="HA10" s="78">
        <v>3800</v>
      </c>
      <c r="HB10" s="78">
        <v>57.7</v>
      </c>
      <c r="HC10" s="78">
        <v>1.9</v>
      </c>
      <c r="HD10" s="78">
        <v>33634</v>
      </c>
      <c r="HE10" s="78">
        <v>3148</v>
      </c>
      <c r="HF10" s="78">
        <v>58538</v>
      </c>
      <c r="HG10" s="78">
        <v>3615</v>
      </c>
      <c r="HH10" s="78">
        <v>47.9</v>
      </c>
      <c r="HI10" s="78">
        <v>2.2000000000000002</v>
      </c>
      <c r="HJ10" s="78">
        <v>30218</v>
      </c>
      <c r="HK10" s="78">
        <v>2485</v>
      </c>
      <c r="HL10" s="78">
        <v>11890</v>
      </c>
      <c r="HM10" s="78">
        <v>1701</v>
      </c>
      <c r="HN10" s="78">
        <v>9.6999999999999993</v>
      </c>
      <c r="HO10" s="78">
        <v>1.3</v>
      </c>
      <c r="HP10" s="78">
        <v>61687</v>
      </c>
      <c r="HQ10" s="78">
        <v>7463</v>
      </c>
      <c r="HR10" s="78">
        <v>51714</v>
      </c>
      <c r="HS10" s="78">
        <v>3332</v>
      </c>
      <c r="HT10" s="78">
        <v>42.3</v>
      </c>
      <c r="HU10" s="78">
        <v>1.9</v>
      </c>
      <c r="HV10" s="78">
        <v>45037</v>
      </c>
      <c r="HW10" s="78">
        <v>4526</v>
      </c>
      <c r="HX10" s="78">
        <v>40638</v>
      </c>
      <c r="HY10" s="78">
        <v>2879</v>
      </c>
      <c r="HZ10" s="78">
        <v>33.299999999999997</v>
      </c>
      <c r="IA10" s="78">
        <v>1.9</v>
      </c>
      <c r="IB10" s="78">
        <v>37482</v>
      </c>
      <c r="IC10" s="78">
        <v>5450</v>
      </c>
      <c r="ID10" s="78">
        <v>11076</v>
      </c>
      <c r="IE10" s="78">
        <v>1897</v>
      </c>
      <c r="IF10" s="78">
        <v>9.1</v>
      </c>
      <c r="IG10" s="78">
        <v>1.5</v>
      </c>
      <c r="IH10" s="78">
        <v>75829</v>
      </c>
      <c r="II10" s="78">
        <v>11876</v>
      </c>
    </row>
    <row r="11" spans="1:243">
      <c r="A11" s="78" t="s">
        <v>100</v>
      </c>
      <c r="B11" s="78">
        <v>11</v>
      </c>
      <c r="C11" s="78" t="s">
        <v>51</v>
      </c>
      <c r="D11" s="78">
        <v>281475</v>
      </c>
      <c r="E11" s="78">
        <v>3302</v>
      </c>
      <c r="F11" s="78">
        <v>281475</v>
      </c>
      <c r="G11" s="78">
        <v>3302</v>
      </c>
      <c r="H11" s="78">
        <v>82372</v>
      </c>
      <c r="I11" s="78">
        <v>2651</v>
      </c>
      <c r="J11" s="78">
        <v>128669</v>
      </c>
      <c r="K11" s="78">
        <v>2932</v>
      </c>
      <c r="L11" s="78">
        <v>45.7</v>
      </c>
      <c r="M11" s="78">
        <v>1</v>
      </c>
      <c r="N11" s="78">
        <v>132698</v>
      </c>
      <c r="O11" s="78">
        <v>4835</v>
      </c>
      <c r="P11" s="78">
        <v>123860</v>
      </c>
      <c r="Q11" s="78">
        <v>2991</v>
      </c>
      <c r="R11" s="78">
        <v>44</v>
      </c>
      <c r="S11" s="78">
        <v>0.9</v>
      </c>
      <c r="T11" s="78">
        <v>42161</v>
      </c>
      <c r="U11" s="78">
        <v>3349</v>
      </c>
      <c r="V11" s="78" t="s">
        <v>621</v>
      </c>
      <c r="W11" s="78" t="s">
        <v>621</v>
      </c>
      <c r="X11" s="78" t="s">
        <v>621</v>
      </c>
      <c r="Y11" s="78" t="s">
        <v>621</v>
      </c>
      <c r="Z11" s="78">
        <v>21534</v>
      </c>
      <c r="AA11" s="78">
        <v>7605</v>
      </c>
      <c r="AB11" s="78">
        <v>11194</v>
      </c>
      <c r="AC11" s="78">
        <v>971</v>
      </c>
      <c r="AD11" s="78">
        <v>4</v>
      </c>
      <c r="AE11" s="78">
        <v>0.3</v>
      </c>
      <c r="AF11" s="78">
        <v>96394</v>
      </c>
      <c r="AG11" s="78">
        <v>7237</v>
      </c>
      <c r="AH11" s="78" t="s">
        <v>621</v>
      </c>
      <c r="AI11" s="78" t="s">
        <v>621</v>
      </c>
      <c r="AJ11" s="78" t="s">
        <v>621</v>
      </c>
      <c r="AK11" s="78" t="s">
        <v>621</v>
      </c>
      <c r="AL11" s="78" t="s">
        <v>623</v>
      </c>
      <c r="AM11" s="78" t="s">
        <v>624</v>
      </c>
      <c r="AN11" s="78">
        <v>9882</v>
      </c>
      <c r="AO11" s="78">
        <v>1561</v>
      </c>
      <c r="AP11" s="78">
        <v>3.5</v>
      </c>
      <c r="AQ11" s="78">
        <v>0.6</v>
      </c>
      <c r="AR11" s="78">
        <v>60964</v>
      </c>
      <c r="AS11" s="78">
        <v>4868</v>
      </c>
      <c r="AT11" s="78">
        <v>7195</v>
      </c>
      <c r="AU11" s="78">
        <v>1631</v>
      </c>
      <c r="AV11" s="78">
        <v>2.6</v>
      </c>
      <c r="AW11" s="78">
        <v>0.6</v>
      </c>
      <c r="AX11" s="78">
        <v>85501</v>
      </c>
      <c r="AY11" s="78">
        <v>14251</v>
      </c>
      <c r="AZ11" s="78">
        <v>21224</v>
      </c>
      <c r="BA11" s="78">
        <v>2095</v>
      </c>
      <c r="BB11" s="78">
        <v>7.5</v>
      </c>
      <c r="BC11" s="78">
        <v>0.7</v>
      </c>
      <c r="BD11" s="78">
        <v>84728</v>
      </c>
      <c r="BE11" s="78">
        <v>6874</v>
      </c>
      <c r="BF11" s="78">
        <v>118453</v>
      </c>
      <c r="BG11" s="78">
        <v>2907</v>
      </c>
      <c r="BH11" s="78">
        <v>42.1</v>
      </c>
      <c r="BI11" s="78">
        <v>1</v>
      </c>
      <c r="BJ11" s="78">
        <v>134358</v>
      </c>
      <c r="BK11" s="78">
        <v>6398</v>
      </c>
      <c r="BL11" s="78">
        <v>9643</v>
      </c>
      <c r="BM11" s="78">
        <v>1168</v>
      </c>
      <c r="BN11" s="78">
        <v>3.4</v>
      </c>
      <c r="BO11" s="78">
        <v>0.4</v>
      </c>
      <c r="BP11" s="78">
        <v>39449</v>
      </c>
      <c r="BQ11" s="78">
        <v>6976</v>
      </c>
      <c r="BR11" s="78">
        <v>131145</v>
      </c>
      <c r="BS11" s="78">
        <v>3229</v>
      </c>
      <c r="BT11" s="78">
        <v>46.6</v>
      </c>
      <c r="BU11" s="78">
        <v>0.9</v>
      </c>
      <c r="BV11" s="78">
        <v>100018</v>
      </c>
      <c r="BW11" s="78">
        <v>6046</v>
      </c>
      <c r="BX11" s="78">
        <v>84956</v>
      </c>
      <c r="BY11" s="78">
        <v>2693</v>
      </c>
      <c r="BZ11" s="78">
        <v>30.2</v>
      </c>
      <c r="CA11" s="78">
        <v>0.9</v>
      </c>
      <c r="CB11" s="78">
        <v>80536</v>
      </c>
      <c r="CC11" s="78">
        <v>4332</v>
      </c>
      <c r="CD11" s="78">
        <v>55731</v>
      </c>
      <c r="CE11" s="78">
        <v>1614</v>
      </c>
      <c r="CF11" s="78">
        <v>19.8</v>
      </c>
      <c r="CG11" s="78">
        <v>0.6</v>
      </c>
      <c r="CH11" s="78">
        <v>59086</v>
      </c>
      <c r="CI11" s="78">
        <v>4325</v>
      </c>
      <c r="CJ11" s="78">
        <v>119357</v>
      </c>
      <c r="CK11" s="78">
        <v>4070</v>
      </c>
      <c r="CL11" s="78">
        <v>119357</v>
      </c>
      <c r="CM11" s="78">
        <v>4070</v>
      </c>
      <c r="CN11" s="78">
        <v>106528</v>
      </c>
      <c r="CO11" s="78">
        <v>4406</v>
      </c>
      <c r="CP11" s="78">
        <v>48098</v>
      </c>
      <c r="CQ11" s="78">
        <v>3107</v>
      </c>
      <c r="CR11" s="78">
        <v>40.299999999999997</v>
      </c>
      <c r="CS11" s="78">
        <v>2</v>
      </c>
      <c r="CT11" s="78">
        <v>95176</v>
      </c>
      <c r="CU11" s="78">
        <v>10759</v>
      </c>
      <c r="CV11" s="78">
        <v>71259</v>
      </c>
      <c r="CW11" s="78">
        <v>3082</v>
      </c>
      <c r="CX11" s="78">
        <v>59.7</v>
      </c>
      <c r="CY11" s="78">
        <v>2</v>
      </c>
      <c r="CZ11" s="78">
        <v>111878</v>
      </c>
      <c r="DA11" s="78">
        <v>5397</v>
      </c>
      <c r="DB11" s="78">
        <v>70576</v>
      </c>
      <c r="DC11" s="78">
        <v>3177</v>
      </c>
      <c r="DD11" s="78">
        <v>59.1</v>
      </c>
      <c r="DE11" s="78">
        <v>1.9</v>
      </c>
      <c r="DF11" s="78">
        <v>170210</v>
      </c>
      <c r="DG11" s="78">
        <v>9916</v>
      </c>
      <c r="DH11" s="78">
        <v>27000</v>
      </c>
      <c r="DI11" s="78">
        <v>1967</v>
      </c>
      <c r="DJ11" s="78">
        <v>22.6</v>
      </c>
      <c r="DK11" s="78">
        <v>1.4</v>
      </c>
      <c r="DL11" s="78">
        <v>187764</v>
      </c>
      <c r="DM11" s="78">
        <v>11935</v>
      </c>
      <c r="DN11" s="78">
        <v>38790</v>
      </c>
      <c r="DO11" s="78">
        <v>2503</v>
      </c>
      <c r="DP11" s="78">
        <v>32.5</v>
      </c>
      <c r="DQ11" s="78">
        <v>1.7</v>
      </c>
      <c r="DR11" s="78">
        <v>42416</v>
      </c>
      <c r="DS11" s="78">
        <v>8386</v>
      </c>
      <c r="DT11" s="78">
        <v>17219</v>
      </c>
      <c r="DU11" s="78">
        <v>1877</v>
      </c>
      <c r="DV11" s="78">
        <v>14.4</v>
      </c>
      <c r="DW11" s="78">
        <v>1.4</v>
      </c>
      <c r="DX11" s="78">
        <v>23528</v>
      </c>
      <c r="DY11" s="78">
        <v>3913</v>
      </c>
      <c r="DZ11" s="78">
        <v>9991</v>
      </c>
      <c r="EA11" s="78">
        <v>1439</v>
      </c>
      <c r="EB11" s="78">
        <v>8.4</v>
      </c>
      <c r="EC11" s="78">
        <v>1.2</v>
      </c>
      <c r="ED11" s="78">
        <v>66630</v>
      </c>
      <c r="EE11" s="78">
        <v>15307</v>
      </c>
      <c r="EF11" s="78">
        <v>3879</v>
      </c>
      <c r="EG11" s="78">
        <v>937</v>
      </c>
      <c r="EH11" s="78">
        <v>3.2</v>
      </c>
      <c r="EI11" s="78">
        <v>0.8</v>
      </c>
      <c r="EJ11" s="78">
        <v>53924</v>
      </c>
      <c r="EK11" s="78">
        <v>18125</v>
      </c>
      <c r="EL11" s="78" t="s">
        <v>622</v>
      </c>
      <c r="EM11" s="78" t="s">
        <v>622</v>
      </c>
      <c r="EN11" s="78" t="s">
        <v>622</v>
      </c>
      <c r="EO11" s="78" t="s">
        <v>622</v>
      </c>
      <c r="EP11" s="78">
        <v>110582</v>
      </c>
      <c r="EQ11" s="78">
        <v>5766</v>
      </c>
      <c r="ER11" s="78" t="s">
        <v>622</v>
      </c>
      <c r="ES11" s="78" t="s">
        <v>622</v>
      </c>
      <c r="ET11" s="78" t="s">
        <v>622</v>
      </c>
      <c r="EU11" s="78" t="s">
        <v>622</v>
      </c>
      <c r="EV11" s="78">
        <v>97707</v>
      </c>
      <c r="EW11" s="78">
        <v>14196</v>
      </c>
      <c r="EX11" s="78" t="s">
        <v>622</v>
      </c>
      <c r="EY11" s="78" t="s">
        <v>622</v>
      </c>
      <c r="EZ11" s="78" t="s">
        <v>622</v>
      </c>
      <c r="FA11" s="78" t="s">
        <v>622</v>
      </c>
      <c r="FB11" s="78">
        <v>129135</v>
      </c>
      <c r="FC11" s="78">
        <v>14062</v>
      </c>
      <c r="FD11" s="78" t="s">
        <v>622</v>
      </c>
      <c r="FE11" s="78" t="s">
        <v>622</v>
      </c>
      <c r="FF11" s="78" t="s">
        <v>622</v>
      </c>
      <c r="FG11" s="78" t="s">
        <v>622</v>
      </c>
      <c r="FH11" s="78">
        <v>90869</v>
      </c>
      <c r="FI11" s="78">
        <v>18987</v>
      </c>
      <c r="FJ11" s="78" t="s">
        <v>622</v>
      </c>
      <c r="FK11" s="78" t="s">
        <v>622</v>
      </c>
      <c r="FL11" s="78" t="s">
        <v>622</v>
      </c>
      <c r="FM11" s="78" t="s">
        <v>622</v>
      </c>
      <c r="FN11" s="78">
        <v>65923</v>
      </c>
      <c r="FO11" s="78">
        <v>51242</v>
      </c>
      <c r="FP11" s="78" t="s">
        <v>622</v>
      </c>
      <c r="FQ11" s="78" t="s">
        <v>622</v>
      </c>
      <c r="FR11" s="78" t="s">
        <v>622</v>
      </c>
      <c r="FS11" s="78" t="s">
        <v>622</v>
      </c>
      <c r="FT11" s="78">
        <v>87979</v>
      </c>
      <c r="FU11" s="78">
        <v>13376</v>
      </c>
      <c r="FV11" s="78">
        <v>16030</v>
      </c>
      <c r="FW11" s="78">
        <v>1606</v>
      </c>
      <c r="FX11" s="78">
        <v>13.4</v>
      </c>
      <c r="FY11" s="78">
        <v>1.3</v>
      </c>
      <c r="FZ11" s="78">
        <v>15570</v>
      </c>
      <c r="GA11" s="78">
        <v>2444</v>
      </c>
      <c r="GB11" s="78">
        <v>37060</v>
      </c>
      <c r="GC11" s="78">
        <v>2961</v>
      </c>
      <c r="GD11" s="78">
        <v>31</v>
      </c>
      <c r="GE11" s="78">
        <v>2.1</v>
      </c>
      <c r="GF11" s="78">
        <v>64324</v>
      </c>
      <c r="GG11" s="78">
        <v>9225</v>
      </c>
      <c r="GH11" s="78">
        <v>57500</v>
      </c>
      <c r="GI11" s="78">
        <v>3085</v>
      </c>
      <c r="GJ11" s="78">
        <v>48.2</v>
      </c>
      <c r="GK11" s="78">
        <v>2.1</v>
      </c>
      <c r="GL11" s="78">
        <v>167255</v>
      </c>
      <c r="GM11" s="78">
        <v>9499</v>
      </c>
      <c r="GN11" s="78">
        <v>8767</v>
      </c>
      <c r="GO11" s="78">
        <v>1431</v>
      </c>
      <c r="GP11" s="78">
        <v>7.3</v>
      </c>
      <c r="GQ11" s="78">
        <v>1.2</v>
      </c>
      <c r="GR11" s="78">
        <v>141443</v>
      </c>
      <c r="GS11" s="78">
        <v>15134</v>
      </c>
      <c r="GT11" s="78">
        <v>162118</v>
      </c>
      <c r="GU11" s="78">
        <v>4407</v>
      </c>
      <c r="GV11" s="78">
        <v>162118</v>
      </c>
      <c r="GW11" s="78">
        <v>4407</v>
      </c>
      <c r="GX11" s="78">
        <v>68067</v>
      </c>
      <c r="GY11" s="78">
        <v>3205</v>
      </c>
      <c r="GZ11" s="78">
        <v>89690</v>
      </c>
      <c r="HA11" s="78">
        <v>3612</v>
      </c>
      <c r="HB11" s="78">
        <v>55.3</v>
      </c>
      <c r="HC11" s="78">
        <v>1.7</v>
      </c>
      <c r="HD11" s="78">
        <v>63255</v>
      </c>
      <c r="HE11" s="78">
        <v>2597</v>
      </c>
      <c r="HF11" s="78">
        <v>74015</v>
      </c>
      <c r="HG11" s="78">
        <v>3416</v>
      </c>
      <c r="HH11" s="78">
        <v>45.7</v>
      </c>
      <c r="HI11" s="78">
        <v>1.7</v>
      </c>
      <c r="HJ11" s="78">
        <v>56117</v>
      </c>
      <c r="HK11" s="78">
        <v>3128</v>
      </c>
      <c r="HL11" s="78">
        <v>15675</v>
      </c>
      <c r="HM11" s="78">
        <v>1685</v>
      </c>
      <c r="HN11" s="78">
        <v>9.6999999999999993</v>
      </c>
      <c r="HO11" s="78">
        <v>1</v>
      </c>
      <c r="HP11" s="78">
        <v>111221</v>
      </c>
      <c r="HQ11" s="78">
        <v>6796</v>
      </c>
      <c r="HR11" s="78">
        <v>72428</v>
      </c>
      <c r="HS11" s="78">
        <v>3464</v>
      </c>
      <c r="HT11" s="78">
        <v>44.7</v>
      </c>
      <c r="HU11" s="78">
        <v>1.7</v>
      </c>
      <c r="HV11" s="78">
        <v>76025</v>
      </c>
      <c r="HW11" s="78">
        <v>6115</v>
      </c>
      <c r="HX11" s="78">
        <v>53129</v>
      </c>
      <c r="HY11" s="78">
        <v>3333</v>
      </c>
      <c r="HZ11" s="78">
        <v>32.799999999999997</v>
      </c>
      <c r="IA11" s="78">
        <v>1.7</v>
      </c>
      <c r="IB11" s="78">
        <v>56633</v>
      </c>
      <c r="IC11" s="78">
        <v>7107</v>
      </c>
      <c r="ID11" s="78">
        <v>19299</v>
      </c>
      <c r="IE11" s="78">
        <v>1981</v>
      </c>
      <c r="IF11" s="78">
        <v>11.9</v>
      </c>
      <c r="IG11" s="78">
        <v>1.2</v>
      </c>
      <c r="IH11" s="78">
        <v>158159</v>
      </c>
      <c r="II11" s="78">
        <v>17100</v>
      </c>
    </row>
    <row r="12" spans="1:243">
      <c r="A12" s="78" t="s">
        <v>101</v>
      </c>
      <c r="B12" s="78">
        <v>12</v>
      </c>
      <c r="C12" s="78" t="s">
        <v>9</v>
      </c>
      <c r="D12" s="78">
        <v>7689964</v>
      </c>
      <c r="E12" s="78">
        <v>22835</v>
      </c>
      <c r="F12" s="78">
        <v>7689964</v>
      </c>
      <c r="G12" s="78">
        <v>22835</v>
      </c>
      <c r="H12" s="78">
        <v>52594</v>
      </c>
      <c r="I12" s="78">
        <v>364</v>
      </c>
      <c r="J12" s="78">
        <v>6130945</v>
      </c>
      <c r="K12" s="78">
        <v>21038</v>
      </c>
      <c r="L12" s="78">
        <v>79.7</v>
      </c>
      <c r="M12" s="78">
        <v>0.2</v>
      </c>
      <c r="N12" s="78">
        <v>55496</v>
      </c>
      <c r="O12" s="78">
        <v>396</v>
      </c>
      <c r="P12" s="78">
        <v>1054149</v>
      </c>
      <c r="Q12" s="78">
        <v>12232</v>
      </c>
      <c r="R12" s="78">
        <v>13.7</v>
      </c>
      <c r="S12" s="78">
        <v>0.1</v>
      </c>
      <c r="T12" s="78">
        <v>40104</v>
      </c>
      <c r="U12" s="78">
        <v>668</v>
      </c>
      <c r="V12" s="78">
        <v>21913</v>
      </c>
      <c r="W12" s="78">
        <v>2495</v>
      </c>
      <c r="X12" s="78">
        <v>0.3</v>
      </c>
      <c r="Y12" s="78">
        <v>0.1</v>
      </c>
      <c r="Z12" s="78">
        <v>45073</v>
      </c>
      <c r="AA12" s="78">
        <v>6942</v>
      </c>
      <c r="AB12" s="78">
        <v>179863</v>
      </c>
      <c r="AC12" s="78">
        <v>4406</v>
      </c>
      <c r="AD12" s="78">
        <v>2.2999999999999998</v>
      </c>
      <c r="AE12" s="78">
        <v>0.1</v>
      </c>
      <c r="AF12" s="78">
        <v>70195</v>
      </c>
      <c r="AG12" s="78">
        <v>1949</v>
      </c>
      <c r="AH12" s="78" t="s">
        <v>621</v>
      </c>
      <c r="AI12" s="78" t="s">
        <v>621</v>
      </c>
      <c r="AJ12" s="78" t="s">
        <v>621</v>
      </c>
      <c r="AK12" s="78" t="s">
        <v>621</v>
      </c>
      <c r="AL12" s="78" t="s">
        <v>621</v>
      </c>
      <c r="AM12" s="78" t="s">
        <v>621</v>
      </c>
      <c r="AN12" s="78">
        <v>166072</v>
      </c>
      <c r="AO12" s="78">
        <v>7728</v>
      </c>
      <c r="AP12" s="78">
        <v>2.2000000000000002</v>
      </c>
      <c r="AQ12" s="78">
        <v>0.1</v>
      </c>
      <c r="AR12" s="78">
        <v>47376</v>
      </c>
      <c r="AS12" s="78">
        <v>2649</v>
      </c>
      <c r="AT12" s="78">
        <v>134110</v>
      </c>
      <c r="AU12" s="78">
        <v>6460</v>
      </c>
      <c r="AV12" s="78">
        <v>1.7</v>
      </c>
      <c r="AW12" s="78">
        <v>0.1</v>
      </c>
      <c r="AX12" s="78">
        <v>52398</v>
      </c>
      <c r="AY12" s="78">
        <v>3084</v>
      </c>
      <c r="AZ12" s="78">
        <v>1586395</v>
      </c>
      <c r="BA12" s="78">
        <v>13200</v>
      </c>
      <c r="BB12" s="78">
        <v>20.6</v>
      </c>
      <c r="BC12" s="78">
        <v>0.2</v>
      </c>
      <c r="BD12" s="78">
        <v>47257</v>
      </c>
      <c r="BE12" s="78">
        <v>746</v>
      </c>
      <c r="BF12" s="78">
        <v>4782758</v>
      </c>
      <c r="BG12" s="78">
        <v>17517</v>
      </c>
      <c r="BH12" s="78">
        <v>62.2</v>
      </c>
      <c r="BI12" s="78">
        <v>0.2</v>
      </c>
      <c r="BJ12" s="78">
        <v>58110</v>
      </c>
      <c r="BK12" s="78">
        <v>560</v>
      </c>
      <c r="BL12" s="78">
        <v>199313</v>
      </c>
      <c r="BM12" s="78">
        <v>6919</v>
      </c>
      <c r="BN12" s="78">
        <v>2.6</v>
      </c>
      <c r="BO12" s="78">
        <v>0.1</v>
      </c>
      <c r="BP12" s="78">
        <v>31013</v>
      </c>
      <c r="BQ12" s="78">
        <v>1090</v>
      </c>
      <c r="BR12" s="78">
        <v>2145170</v>
      </c>
      <c r="BS12" s="78">
        <v>16925</v>
      </c>
      <c r="BT12" s="78">
        <v>27.9</v>
      </c>
      <c r="BU12" s="78">
        <v>0.2</v>
      </c>
      <c r="BV12" s="78">
        <v>56726</v>
      </c>
      <c r="BW12" s="78">
        <v>595</v>
      </c>
      <c r="BX12" s="78">
        <v>2908916</v>
      </c>
      <c r="BY12" s="78">
        <v>16988</v>
      </c>
      <c r="BZ12" s="78">
        <v>37.799999999999997</v>
      </c>
      <c r="CA12" s="78">
        <v>0.2</v>
      </c>
      <c r="CB12" s="78">
        <v>62151</v>
      </c>
      <c r="CC12" s="78">
        <v>496</v>
      </c>
      <c r="CD12" s="78">
        <v>2436565</v>
      </c>
      <c r="CE12" s="78">
        <v>13578</v>
      </c>
      <c r="CF12" s="78">
        <v>31.7</v>
      </c>
      <c r="CG12" s="78">
        <v>0.2</v>
      </c>
      <c r="CH12" s="78">
        <v>42686</v>
      </c>
      <c r="CI12" s="78">
        <v>482</v>
      </c>
      <c r="CJ12" s="78">
        <v>4943506</v>
      </c>
      <c r="CK12" s="78">
        <v>27730</v>
      </c>
      <c r="CL12" s="78">
        <v>4943506</v>
      </c>
      <c r="CM12" s="78">
        <v>27730</v>
      </c>
      <c r="CN12" s="78">
        <v>64003</v>
      </c>
      <c r="CO12" s="78">
        <v>508</v>
      </c>
      <c r="CP12" s="78">
        <v>1801318</v>
      </c>
      <c r="CQ12" s="78">
        <v>17665</v>
      </c>
      <c r="CR12" s="78">
        <v>36.4</v>
      </c>
      <c r="CS12" s="78">
        <v>0.3</v>
      </c>
      <c r="CT12" s="78">
        <v>59302</v>
      </c>
      <c r="CU12" s="78">
        <v>1303</v>
      </c>
      <c r="CV12" s="78">
        <v>3142188</v>
      </c>
      <c r="CW12" s="78">
        <v>23856</v>
      </c>
      <c r="CX12" s="78">
        <v>63.6</v>
      </c>
      <c r="CY12" s="78">
        <v>0.3</v>
      </c>
      <c r="CZ12" s="78">
        <v>66543</v>
      </c>
      <c r="DA12" s="78">
        <v>518</v>
      </c>
      <c r="DB12" s="78">
        <v>3588295</v>
      </c>
      <c r="DC12" s="78">
        <v>26052</v>
      </c>
      <c r="DD12" s="78">
        <v>72.599999999999994</v>
      </c>
      <c r="DE12" s="78">
        <v>0.4</v>
      </c>
      <c r="DF12" s="78">
        <v>76248</v>
      </c>
      <c r="DG12" s="78">
        <v>447</v>
      </c>
      <c r="DH12" s="78">
        <v>1163791</v>
      </c>
      <c r="DI12" s="78">
        <v>18286</v>
      </c>
      <c r="DJ12" s="78">
        <v>23.5</v>
      </c>
      <c r="DK12" s="78">
        <v>0.4</v>
      </c>
      <c r="DL12" s="78">
        <v>82041</v>
      </c>
      <c r="DM12" s="78">
        <v>1006</v>
      </c>
      <c r="DN12" s="78">
        <v>977583</v>
      </c>
      <c r="DO12" s="78">
        <v>17318</v>
      </c>
      <c r="DP12" s="78">
        <v>19.8</v>
      </c>
      <c r="DQ12" s="78">
        <v>0.3</v>
      </c>
      <c r="DR12" s="78">
        <v>36814</v>
      </c>
      <c r="DS12" s="78">
        <v>573</v>
      </c>
      <c r="DT12" s="78">
        <v>469659</v>
      </c>
      <c r="DU12" s="78">
        <v>11871</v>
      </c>
      <c r="DV12" s="78">
        <v>9.5</v>
      </c>
      <c r="DW12" s="78">
        <v>0.2</v>
      </c>
      <c r="DX12" s="78">
        <v>27874</v>
      </c>
      <c r="DY12" s="78">
        <v>957</v>
      </c>
      <c r="DZ12" s="78">
        <v>377628</v>
      </c>
      <c r="EA12" s="78">
        <v>11227</v>
      </c>
      <c r="EB12" s="78">
        <v>7.6</v>
      </c>
      <c r="EC12" s="78">
        <v>0.2</v>
      </c>
      <c r="ED12" s="78">
        <v>46863</v>
      </c>
      <c r="EE12" s="78">
        <v>1281</v>
      </c>
      <c r="EF12" s="78">
        <v>167868</v>
      </c>
      <c r="EG12" s="78">
        <v>8741</v>
      </c>
      <c r="EH12" s="78">
        <v>3.4</v>
      </c>
      <c r="EI12" s="78">
        <v>0.2</v>
      </c>
      <c r="EJ12" s="78">
        <v>40370</v>
      </c>
      <c r="EK12" s="78">
        <v>1001</v>
      </c>
      <c r="EL12" s="78" t="s">
        <v>622</v>
      </c>
      <c r="EM12" s="78" t="s">
        <v>622</v>
      </c>
      <c r="EN12" s="78" t="s">
        <v>622</v>
      </c>
      <c r="EO12" s="78" t="s">
        <v>622</v>
      </c>
      <c r="EP12" s="78">
        <v>58960</v>
      </c>
      <c r="EQ12" s="78">
        <v>611</v>
      </c>
      <c r="ER12" s="78" t="s">
        <v>622</v>
      </c>
      <c r="ES12" s="78" t="s">
        <v>622</v>
      </c>
      <c r="ET12" s="78" t="s">
        <v>622</v>
      </c>
      <c r="EU12" s="78" t="s">
        <v>622</v>
      </c>
      <c r="EV12" s="78">
        <v>65278</v>
      </c>
      <c r="EW12" s="78">
        <v>1172</v>
      </c>
      <c r="EX12" s="78" t="s">
        <v>622</v>
      </c>
      <c r="EY12" s="78" t="s">
        <v>622</v>
      </c>
      <c r="EZ12" s="78" t="s">
        <v>622</v>
      </c>
      <c r="FA12" s="78" t="s">
        <v>622</v>
      </c>
      <c r="FB12" s="78">
        <v>76953</v>
      </c>
      <c r="FC12" s="78">
        <v>1466</v>
      </c>
      <c r="FD12" s="78" t="s">
        <v>622</v>
      </c>
      <c r="FE12" s="78" t="s">
        <v>622</v>
      </c>
      <c r="FF12" s="78" t="s">
        <v>622</v>
      </c>
      <c r="FG12" s="78" t="s">
        <v>622</v>
      </c>
      <c r="FH12" s="78">
        <v>71795</v>
      </c>
      <c r="FI12" s="78">
        <v>1658</v>
      </c>
      <c r="FJ12" s="78" t="s">
        <v>622</v>
      </c>
      <c r="FK12" s="78" t="s">
        <v>622</v>
      </c>
      <c r="FL12" s="78" t="s">
        <v>622</v>
      </c>
      <c r="FM12" s="78" t="s">
        <v>622</v>
      </c>
      <c r="FN12" s="78">
        <v>67807</v>
      </c>
      <c r="FO12" s="78">
        <v>4699</v>
      </c>
      <c r="FP12" s="78" t="s">
        <v>622</v>
      </c>
      <c r="FQ12" s="78" t="s">
        <v>622</v>
      </c>
      <c r="FR12" s="78" t="s">
        <v>622</v>
      </c>
      <c r="FS12" s="78" t="s">
        <v>622</v>
      </c>
      <c r="FT12" s="78">
        <v>78256</v>
      </c>
      <c r="FU12" s="78">
        <v>5301</v>
      </c>
      <c r="FV12" s="78">
        <v>1008760</v>
      </c>
      <c r="FW12" s="78">
        <v>13978</v>
      </c>
      <c r="FX12" s="78">
        <v>20.399999999999999</v>
      </c>
      <c r="FY12" s="78">
        <v>0.3</v>
      </c>
      <c r="FZ12" s="78">
        <v>40622</v>
      </c>
      <c r="GA12" s="78">
        <v>813</v>
      </c>
      <c r="GB12" s="78">
        <v>1638430</v>
      </c>
      <c r="GC12" s="78">
        <v>16985</v>
      </c>
      <c r="GD12" s="78">
        <v>33.1</v>
      </c>
      <c r="GE12" s="78">
        <v>0.3</v>
      </c>
      <c r="GF12" s="78">
        <v>48000</v>
      </c>
      <c r="GG12" s="78">
        <v>686</v>
      </c>
      <c r="GH12" s="78">
        <v>1826075</v>
      </c>
      <c r="GI12" s="78">
        <v>20081</v>
      </c>
      <c r="GJ12" s="78">
        <v>36.9</v>
      </c>
      <c r="GK12" s="78">
        <v>0.3</v>
      </c>
      <c r="GL12" s="78">
        <v>83502</v>
      </c>
      <c r="GM12" s="78">
        <v>890</v>
      </c>
      <c r="GN12" s="78">
        <v>470241</v>
      </c>
      <c r="GO12" s="78">
        <v>11975</v>
      </c>
      <c r="GP12" s="78">
        <v>9.5</v>
      </c>
      <c r="GQ12" s="78">
        <v>0.2</v>
      </c>
      <c r="GR12" s="78">
        <v>102367</v>
      </c>
      <c r="GS12" s="78">
        <v>1771</v>
      </c>
      <c r="GT12" s="78">
        <v>2746458</v>
      </c>
      <c r="GU12" s="78">
        <v>24558</v>
      </c>
      <c r="GV12" s="78">
        <v>2746458</v>
      </c>
      <c r="GW12" s="78">
        <v>24558</v>
      </c>
      <c r="GX12" s="78">
        <v>33962</v>
      </c>
      <c r="GY12" s="78">
        <v>556</v>
      </c>
      <c r="GZ12" s="78">
        <v>1486224</v>
      </c>
      <c r="HA12" s="78">
        <v>18793</v>
      </c>
      <c r="HB12" s="78">
        <v>54.1</v>
      </c>
      <c r="HC12" s="78">
        <v>0.5</v>
      </c>
      <c r="HD12" s="78">
        <v>30259</v>
      </c>
      <c r="HE12" s="78">
        <v>434</v>
      </c>
      <c r="HF12" s="78">
        <v>1251371</v>
      </c>
      <c r="HG12" s="78">
        <v>17709</v>
      </c>
      <c r="HH12" s="78">
        <v>45.6</v>
      </c>
      <c r="HI12" s="78">
        <v>0.5</v>
      </c>
      <c r="HJ12" s="78">
        <v>26432</v>
      </c>
      <c r="HK12" s="78">
        <v>454</v>
      </c>
      <c r="HL12" s="78">
        <v>234853</v>
      </c>
      <c r="HM12" s="78">
        <v>7828</v>
      </c>
      <c r="HN12" s="78">
        <v>8.6</v>
      </c>
      <c r="HO12" s="78">
        <v>0.3</v>
      </c>
      <c r="HP12" s="78">
        <v>57959</v>
      </c>
      <c r="HQ12" s="78">
        <v>1700</v>
      </c>
      <c r="HR12" s="78">
        <v>1260234</v>
      </c>
      <c r="HS12" s="78">
        <v>16580</v>
      </c>
      <c r="HT12" s="78">
        <v>45.9</v>
      </c>
      <c r="HU12" s="78">
        <v>0.5</v>
      </c>
      <c r="HV12" s="78">
        <v>39259</v>
      </c>
      <c r="HW12" s="78">
        <v>849</v>
      </c>
      <c r="HX12" s="78">
        <v>966622</v>
      </c>
      <c r="HY12" s="78">
        <v>14227</v>
      </c>
      <c r="HZ12" s="78">
        <v>35.200000000000003</v>
      </c>
      <c r="IA12" s="78">
        <v>0.4</v>
      </c>
      <c r="IB12" s="78">
        <v>32864</v>
      </c>
      <c r="IC12" s="78">
        <v>921</v>
      </c>
      <c r="ID12" s="78">
        <v>293612</v>
      </c>
      <c r="IE12" s="78">
        <v>9047</v>
      </c>
      <c r="IF12" s="78">
        <v>10.7</v>
      </c>
      <c r="IG12" s="78">
        <v>0.3</v>
      </c>
      <c r="IH12" s="78">
        <v>62826</v>
      </c>
      <c r="II12" s="78">
        <v>1819</v>
      </c>
    </row>
    <row r="13" spans="1:243">
      <c r="A13" s="78" t="s">
        <v>102</v>
      </c>
      <c r="B13" s="78">
        <v>13</v>
      </c>
      <c r="C13" s="78" t="s">
        <v>10</v>
      </c>
      <c r="D13" s="78">
        <v>3745074</v>
      </c>
      <c r="E13" s="78">
        <v>16431</v>
      </c>
      <c r="F13" s="78">
        <v>3745074</v>
      </c>
      <c r="G13" s="78">
        <v>16431</v>
      </c>
      <c r="H13" s="78">
        <v>56183</v>
      </c>
      <c r="I13" s="78">
        <v>572</v>
      </c>
      <c r="J13" s="78">
        <v>2317485</v>
      </c>
      <c r="K13" s="78">
        <v>13010</v>
      </c>
      <c r="L13" s="78">
        <v>61.9</v>
      </c>
      <c r="M13" s="78">
        <v>0.3</v>
      </c>
      <c r="N13" s="78">
        <v>63900</v>
      </c>
      <c r="O13" s="78">
        <v>985</v>
      </c>
      <c r="P13" s="78">
        <v>1151542</v>
      </c>
      <c r="Q13" s="78">
        <v>11816</v>
      </c>
      <c r="R13" s="78">
        <v>30.7</v>
      </c>
      <c r="S13" s="78">
        <v>0.3</v>
      </c>
      <c r="T13" s="78">
        <v>42696</v>
      </c>
      <c r="U13" s="78">
        <v>1056</v>
      </c>
      <c r="V13" s="78">
        <v>14340</v>
      </c>
      <c r="W13" s="78">
        <v>2238</v>
      </c>
      <c r="X13" s="78">
        <v>0.4</v>
      </c>
      <c r="Y13" s="78">
        <v>0.1</v>
      </c>
      <c r="Z13" s="78">
        <v>49294</v>
      </c>
      <c r="AA13" s="78">
        <v>13619</v>
      </c>
      <c r="AB13" s="78">
        <v>125307</v>
      </c>
      <c r="AC13" s="78">
        <v>3839</v>
      </c>
      <c r="AD13" s="78">
        <v>3.3</v>
      </c>
      <c r="AE13" s="78">
        <v>0.1</v>
      </c>
      <c r="AF13" s="78">
        <v>77389</v>
      </c>
      <c r="AG13" s="78">
        <v>4704</v>
      </c>
      <c r="AH13" s="78" t="s">
        <v>621</v>
      </c>
      <c r="AI13" s="78" t="s">
        <v>621</v>
      </c>
      <c r="AJ13" s="78" t="s">
        <v>621</v>
      </c>
      <c r="AK13" s="78" t="s">
        <v>621</v>
      </c>
      <c r="AL13" s="78">
        <v>51853</v>
      </c>
      <c r="AM13" s="78">
        <v>11797</v>
      </c>
      <c r="AN13" s="78">
        <v>68924</v>
      </c>
      <c r="AO13" s="78">
        <v>4080</v>
      </c>
      <c r="AP13" s="78">
        <v>1.8</v>
      </c>
      <c r="AQ13" s="78">
        <v>0.1</v>
      </c>
      <c r="AR13" s="78">
        <v>40309</v>
      </c>
      <c r="AS13" s="78">
        <v>3584</v>
      </c>
      <c r="AT13" s="78">
        <v>65674</v>
      </c>
      <c r="AU13" s="78">
        <v>4439</v>
      </c>
      <c r="AV13" s="78">
        <v>1.8</v>
      </c>
      <c r="AW13" s="78">
        <v>0.1</v>
      </c>
      <c r="AX13" s="78">
        <v>50719</v>
      </c>
      <c r="AY13" s="78">
        <v>4617</v>
      </c>
      <c r="AZ13" s="78">
        <v>253059</v>
      </c>
      <c r="BA13" s="78">
        <v>6306</v>
      </c>
      <c r="BB13" s="78">
        <v>6.8</v>
      </c>
      <c r="BC13" s="78">
        <v>0.2</v>
      </c>
      <c r="BD13" s="78">
        <v>46144</v>
      </c>
      <c r="BE13" s="78">
        <v>1795</v>
      </c>
      <c r="BF13" s="78">
        <v>2153532</v>
      </c>
      <c r="BG13" s="78">
        <v>12581</v>
      </c>
      <c r="BH13" s="78">
        <v>57.5</v>
      </c>
      <c r="BI13" s="78">
        <v>0.3</v>
      </c>
      <c r="BJ13" s="78">
        <v>65420</v>
      </c>
      <c r="BK13" s="78">
        <v>729</v>
      </c>
      <c r="BL13" s="78">
        <v>142427</v>
      </c>
      <c r="BM13" s="78">
        <v>6021</v>
      </c>
      <c r="BN13" s="78">
        <v>3.8</v>
      </c>
      <c r="BO13" s="78">
        <v>0.2</v>
      </c>
      <c r="BP13" s="78">
        <v>34268</v>
      </c>
      <c r="BQ13" s="78">
        <v>3206</v>
      </c>
      <c r="BR13" s="78">
        <v>1282328</v>
      </c>
      <c r="BS13" s="78">
        <v>12977</v>
      </c>
      <c r="BT13" s="78">
        <v>34.200000000000003</v>
      </c>
      <c r="BU13" s="78">
        <v>0.3</v>
      </c>
      <c r="BV13" s="78">
        <v>58978</v>
      </c>
      <c r="BW13" s="78">
        <v>1656</v>
      </c>
      <c r="BX13" s="78">
        <v>1470371</v>
      </c>
      <c r="BY13" s="78">
        <v>11951</v>
      </c>
      <c r="BZ13" s="78">
        <v>39.299999999999997</v>
      </c>
      <c r="CA13" s="78">
        <v>0.3</v>
      </c>
      <c r="CB13" s="78">
        <v>67602</v>
      </c>
      <c r="CC13" s="78">
        <v>1472</v>
      </c>
      <c r="CD13" s="78">
        <v>849948</v>
      </c>
      <c r="CE13" s="78">
        <v>6773</v>
      </c>
      <c r="CF13" s="78">
        <v>22.7</v>
      </c>
      <c r="CG13" s="78">
        <v>0.2</v>
      </c>
      <c r="CH13" s="78">
        <v>41436</v>
      </c>
      <c r="CI13" s="78">
        <v>864</v>
      </c>
      <c r="CJ13" s="78">
        <v>2525783</v>
      </c>
      <c r="CK13" s="78">
        <v>17938</v>
      </c>
      <c r="CL13" s="78">
        <v>2525783</v>
      </c>
      <c r="CM13" s="78">
        <v>17938</v>
      </c>
      <c r="CN13" s="78">
        <v>67983</v>
      </c>
      <c r="CO13" s="78">
        <v>976</v>
      </c>
      <c r="CP13" s="78">
        <v>1104801</v>
      </c>
      <c r="CQ13" s="78">
        <v>16174</v>
      </c>
      <c r="CR13" s="78">
        <v>43.7</v>
      </c>
      <c r="CS13" s="78">
        <v>0.5</v>
      </c>
      <c r="CT13" s="78">
        <v>64655</v>
      </c>
      <c r="CU13" s="78">
        <v>1453</v>
      </c>
      <c r="CV13" s="78">
        <v>1420982</v>
      </c>
      <c r="CW13" s="78">
        <v>16242</v>
      </c>
      <c r="CX13" s="78">
        <v>56.3</v>
      </c>
      <c r="CY13" s="78">
        <v>0.5</v>
      </c>
      <c r="CZ13" s="78">
        <v>70409</v>
      </c>
      <c r="DA13" s="78">
        <v>940</v>
      </c>
      <c r="DB13" s="78">
        <v>1788755</v>
      </c>
      <c r="DC13" s="78">
        <v>18594</v>
      </c>
      <c r="DD13" s="78">
        <v>70.8</v>
      </c>
      <c r="DE13" s="78">
        <v>0.5</v>
      </c>
      <c r="DF13" s="78">
        <v>83573</v>
      </c>
      <c r="DG13" s="78">
        <v>1193</v>
      </c>
      <c r="DH13" s="78">
        <v>725048</v>
      </c>
      <c r="DI13" s="78">
        <v>12915</v>
      </c>
      <c r="DJ13" s="78">
        <v>28.7</v>
      </c>
      <c r="DK13" s="78">
        <v>0.5</v>
      </c>
      <c r="DL13" s="78">
        <v>90104</v>
      </c>
      <c r="DM13" s="78">
        <v>1887</v>
      </c>
      <c r="DN13" s="78">
        <v>559237</v>
      </c>
      <c r="DO13" s="78">
        <v>11062</v>
      </c>
      <c r="DP13" s="78">
        <v>22.1</v>
      </c>
      <c r="DQ13" s="78">
        <v>0.4</v>
      </c>
      <c r="DR13" s="78">
        <v>33788</v>
      </c>
      <c r="DS13" s="78">
        <v>970</v>
      </c>
      <c r="DT13" s="78">
        <v>305605</v>
      </c>
      <c r="DU13" s="78">
        <v>10510</v>
      </c>
      <c r="DV13" s="78">
        <v>12.1</v>
      </c>
      <c r="DW13" s="78">
        <v>0.4</v>
      </c>
      <c r="DX13" s="78">
        <v>27467</v>
      </c>
      <c r="DY13" s="78">
        <v>1205</v>
      </c>
      <c r="DZ13" s="78">
        <v>177791</v>
      </c>
      <c r="EA13" s="78">
        <v>8505</v>
      </c>
      <c r="EB13" s="78">
        <v>7</v>
      </c>
      <c r="EC13" s="78">
        <v>0.3</v>
      </c>
      <c r="ED13" s="78">
        <v>49730</v>
      </c>
      <c r="EE13" s="78">
        <v>1953</v>
      </c>
      <c r="EF13" s="78">
        <v>74148</v>
      </c>
      <c r="EG13" s="78">
        <v>6275</v>
      </c>
      <c r="EH13" s="78">
        <v>2.9</v>
      </c>
      <c r="EI13" s="78">
        <v>0.2</v>
      </c>
      <c r="EJ13" s="78">
        <v>41006</v>
      </c>
      <c r="EK13" s="78">
        <v>1947</v>
      </c>
      <c r="EL13" s="78" t="s">
        <v>622</v>
      </c>
      <c r="EM13" s="78" t="s">
        <v>622</v>
      </c>
      <c r="EN13" s="78" t="s">
        <v>622</v>
      </c>
      <c r="EO13" s="78" t="s">
        <v>622</v>
      </c>
      <c r="EP13" s="78">
        <v>61794</v>
      </c>
      <c r="EQ13" s="78">
        <v>775</v>
      </c>
      <c r="ER13" s="78" t="s">
        <v>622</v>
      </c>
      <c r="ES13" s="78" t="s">
        <v>622</v>
      </c>
      <c r="ET13" s="78" t="s">
        <v>622</v>
      </c>
      <c r="EU13" s="78" t="s">
        <v>622</v>
      </c>
      <c r="EV13" s="78">
        <v>70863</v>
      </c>
      <c r="EW13" s="78">
        <v>1834</v>
      </c>
      <c r="EX13" s="78" t="s">
        <v>622</v>
      </c>
      <c r="EY13" s="78" t="s">
        <v>622</v>
      </c>
      <c r="EZ13" s="78" t="s">
        <v>622</v>
      </c>
      <c r="FA13" s="78" t="s">
        <v>622</v>
      </c>
      <c r="FB13" s="78">
        <v>80510</v>
      </c>
      <c r="FC13" s="78">
        <v>1875</v>
      </c>
      <c r="FD13" s="78" t="s">
        <v>622</v>
      </c>
      <c r="FE13" s="78" t="s">
        <v>622</v>
      </c>
      <c r="FF13" s="78" t="s">
        <v>622</v>
      </c>
      <c r="FG13" s="78" t="s">
        <v>622</v>
      </c>
      <c r="FH13" s="78">
        <v>74462</v>
      </c>
      <c r="FI13" s="78">
        <v>1972</v>
      </c>
      <c r="FJ13" s="78" t="s">
        <v>622</v>
      </c>
      <c r="FK13" s="78" t="s">
        <v>622</v>
      </c>
      <c r="FL13" s="78" t="s">
        <v>622</v>
      </c>
      <c r="FM13" s="78" t="s">
        <v>622</v>
      </c>
      <c r="FN13" s="78">
        <v>71643</v>
      </c>
      <c r="FO13" s="78">
        <v>5017</v>
      </c>
      <c r="FP13" s="78" t="s">
        <v>622</v>
      </c>
      <c r="FQ13" s="78" t="s">
        <v>622</v>
      </c>
      <c r="FR13" s="78" t="s">
        <v>622</v>
      </c>
      <c r="FS13" s="78" t="s">
        <v>622</v>
      </c>
      <c r="FT13" s="78">
        <v>70236</v>
      </c>
      <c r="FU13" s="78">
        <v>7379</v>
      </c>
      <c r="FV13" s="78">
        <v>360259</v>
      </c>
      <c r="FW13" s="78">
        <v>9000</v>
      </c>
      <c r="FX13" s="78">
        <v>14.3</v>
      </c>
      <c r="FY13" s="78">
        <v>0.4</v>
      </c>
      <c r="FZ13" s="78">
        <v>34107</v>
      </c>
      <c r="GA13" s="78">
        <v>1259</v>
      </c>
      <c r="GB13" s="78">
        <v>863739</v>
      </c>
      <c r="GC13" s="78">
        <v>15805</v>
      </c>
      <c r="GD13" s="78">
        <v>34.200000000000003</v>
      </c>
      <c r="GE13" s="78">
        <v>0.6</v>
      </c>
      <c r="GF13" s="78">
        <v>46810</v>
      </c>
      <c r="GG13" s="78">
        <v>873</v>
      </c>
      <c r="GH13" s="78">
        <v>1050554</v>
      </c>
      <c r="GI13" s="78">
        <v>15782</v>
      </c>
      <c r="GJ13" s="78">
        <v>41.6</v>
      </c>
      <c r="GK13" s="78">
        <v>0.6</v>
      </c>
      <c r="GL13" s="78">
        <v>89861</v>
      </c>
      <c r="GM13" s="78">
        <v>1193</v>
      </c>
      <c r="GN13" s="78">
        <v>251231</v>
      </c>
      <c r="GO13" s="78">
        <v>9061</v>
      </c>
      <c r="GP13" s="78">
        <v>9.9</v>
      </c>
      <c r="GQ13" s="78">
        <v>0.3</v>
      </c>
      <c r="GR13" s="78">
        <v>108599</v>
      </c>
      <c r="GS13" s="78">
        <v>2578</v>
      </c>
      <c r="GT13" s="78">
        <v>1219291</v>
      </c>
      <c r="GU13" s="78">
        <v>15231</v>
      </c>
      <c r="GV13" s="78">
        <v>1219291</v>
      </c>
      <c r="GW13" s="78">
        <v>15231</v>
      </c>
      <c r="GX13" s="78">
        <v>34224</v>
      </c>
      <c r="GY13" s="78">
        <v>991</v>
      </c>
      <c r="GZ13" s="78">
        <v>658907</v>
      </c>
      <c r="HA13" s="78">
        <v>11933</v>
      </c>
      <c r="HB13" s="78">
        <v>54</v>
      </c>
      <c r="HC13" s="78">
        <v>0.7</v>
      </c>
      <c r="HD13" s="78">
        <v>30024</v>
      </c>
      <c r="HE13" s="78">
        <v>772</v>
      </c>
      <c r="HF13" s="78">
        <v>565841</v>
      </c>
      <c r="HG13" s="78">
        <v>11080</v>
      </c>
      <c r="HH13" s="78">
        <v>46.4</v>
      </c>
      <c r="HI13" s="78">
        <v>0.6</v>
      </c>
      <c r="HJ13" s="78">
        <v>26989</v>
      </c>
      <c r="HK13" s="78">
        <v>673</v>
      </c>
      <c r="HL13" s="78">
        <v>93066</v>
      </c>
      <c r="HM13" s="78">
        <v>5506</v>
      </c>
      <c r="HN13" s="78">
        <v>7.6</v>
      </c>
      <c r="HO13" s="78">
        <v>0.4</v>
      </c>
      <c r="HP13" s="78">
        <v>56051</v>
      </c>
      <c r="HQ13" s="78">
        <v>2976</v>
      </c>
      <c r="HR13" s="78">
        <v>560384</v>
      </c>
      <c r="HS13" s="78">
        <v>10219</v>
      </c>
      <c r="HT13" s="78">
        <v>46</v>
      </c>
      <c r="HU13" s="78">
        <v>0.7</v>
      </c>
      <c r="HV13" s="78">
        <v>40194</v>
      </c>
      <c r="HW13" s="78">
        <v>1362</v>
      </c>
      <c r="HX13" s="78">
        <v>434953</v>
      </c>
      <c r="HY13" s="78">
        <v>9883</v>
      </c>
      <c r="HZ13" s="78">
        <v>35.700000000000003</v>
      </c>
      <c r="IA13" s="78">
        <v>0.7</v>
      </c>
      <c r="IB13" s="78">
        <v>34728</v>
      </c>
      <c r="IC13" s="78">
        <v>1559</v>
      </c>
      <c r="ID13" s="78">
        <v>125431</v>
      </c>
      <c r="IE13" s="78">
        <v>6601</v>
      </c>
      <c r="IF13" s="78">
        <v>10.3</v>
      </c>
      <c r="IG13" s="78">
        <v>0.5</v>
      </c>
      <c r="IH13" s="78">
        <v>62744</v>
      </c>
      <c r="II13" s="78">
        <v>2845</v>
      </c>
    </row>
    <row r="14" spans="1:243">
      <c r="A14" s="78" t="s">
        <v>103</v>
      </c>
      <c r="B14" s="78">
        <v>15</v>
      </c>
      <c r="C14" s="78" t="s">
        <v>11</v>
      </c>
      <c r="D14" s="78">
        <v>458078</v>
      </c>
      <c r="E14" s="78">
        <v>4221</v>
      </c>
      <c r="F14" s="78">
        <v>458078</v>
      </c>
      <c r="G14" s="78">
        <v>4221</v>
      </c>
      <c r="H14" s="78">
        <v>77765</v>
      </c>
      <c r="I14" s="78">
        <v>1795</v>
      </c>
      <c r="J14" s="78">
        <v>152428</v>
      </c>
      <c r="K14" s="78">
        <v>3786</v>
      </c>
      <c r="L14" s="78">
        <v>33.299999999999997</v>
      </c>
      <c r="M14" s="78">
        <v>0.8</v>
      </c>
      <c r="N14" s="78">
        <v>77849</v>
      </c>
      <c r="O14" s="78">
        <v>3731</v>
      </c>
      <c r="P14" s="78">
        <v>8627</v>
      </c>
      <c r="Q14" s="78">
        <v>1240</v>
      </c>
      <c r="R14" s="78">
        <v>1.9</v>
      </c>
      <c r="S14" s="78">
        <v>0.3</v>
      </c>
      <c r="T14" s="78">
        <v>54501</v>
      </c>
      <c r="U14" s="78">
        <v>10397</v>
      </c>
      <c r="V14" s="78" t="s">
        <v>621</v>
      </c>
      <c r="W14" s="78" t="s">
        <v>621</v>
      </c>
      <c r="X14" s="78" t="s">
        <v>621</v>
      </c>
      <c r="Y14" s="78" t="s">
        <v>621</v>
      </c>
      <c r="Z14" s="78">
        <v>36820</v>
      </c>
      <c r="AA14" s="78">
        <v>28009</v>
      </c>
      <c r="AB14" s="78">
        <v>178442</v>
      </c>
      <c r="AC14" s="78">
        <v>3559</v>
      </c>
      <c r="AD14" s="78">
        <v>39</v>
      </c>
      <c r="AE14" s="78">
        <v>0.8</v>
      </c>
      <c r="AF14" s="78">
        <v>83096</v>
      </c>
      <c r="AG14" s="78">
        <v>3151</v>
      </c>
      <c r="AH14" s="78">
        <v>38304</v>
      </c>
      <c r="AI14" s="78">
        <v>2776</v>
      </c>
      <c r="AJ14" s="78">
        <v>8.4</v>
      </c>
      <c r="AK14" s="78">
        <v>0.6</v>
      </c>
      <c r="AL14" s="78">
        <v>61844</v>
      </c>
      <c r="AM14" s="78">
        <v>5749</v>
      </c>
      <c r="AN14" s="78">
        <v>6504</v>
      </c>
      <c r="AO14" s="78">
        <v>1414</v>
      </c>
      <c r="AP14" s="78">
        <v>1.4</v>
      </c>
      <c r="AQ14" s="78">
        <v>0.3</v>
      </c>
      <c r="AR14" s="78">
        <v>73053</v>
      </c>
      <c r="AS14" s="78">
        <v>12445</v>
      </c>
      <c r="AT14" s="78">
        <v>72318</v>
      </c>
      <c r="AU14" s="78">
        <v>3831</v>
      </c>
      <c r="AV14" s="78">
        <v>15.8</v>
      </c>
      <c r="AW14" s="78">
        <v>0.8</v>
      </c>
      <c r="AX14" s="78">
        <v>79532</v>
      </c>
      <c r="AY14" s="78">
        <v>3196</v>
      </c>
      <c r="AZ14" s="78">
        <v>36909</v>
      </c>
      <c r="BA14" s="78">
        <v>1964</v>
      </c>
      <c r="BB14" s="78">
        <v>8.1</v>
      </c>
      <c r="BC14" s="78">
        <v>0.4</v>
      </c>
      <c r="BD14" s="78">
        <v>72888</v>
      </c>
      <c r="BE14" s="78">
        <v>7549</v>
      </c>
      <c r="BF14" s="78">
        <v>137585</v>
      </c>
      <c r="BG14" s="78">
        <v>3254</v>
      </c>
      <c r="BH14" s="78">
        <v>30</v>
      </c>
      <c r="BI14" s="78">
        <v>0.7</v>
      </c>
      <c r="BJ14" s="78">
        <v>77472</v>
      </c>
      <c r="BK14" s="78">
        <v>3394</v>
      </c>
      <c r="BL14" s="78">
        <v>13931</v>
      </c>
      <c r="BM14" s="78">
        <v>1745</v>
      </c>
      <c r="BN14" s="78">
        <v>3</v>
      </c>
      <c r="BO14" s="78">
        <v>0.4</v>
      </c>
      <c r="BP14" s="78">
        <v>40548</v>
      </c>
      <c r="BQ14" s="78">
        <v>6501</v>
      </c>
      <c r="BR14" s="78">
        <v>134489</v>
      </c>
      <c r="BS14" s="78">
        <v>3510</v>
      </c>
      <c r="BT14" s="78">
        <v>29.4</v>
      </c>
      <c r="BU14" s="78">
        <v>0.7</v>
      </c>
      <c r="BV14" s="78">
        <v>81245</v>
      </c>
      <c r="BW14" s="78">
        <v>1627</v>
      </c>
      <c r="BX14" s="78">
        <v>167402</v>
      </c>
      <c r="BY14" s="78">
        <v>3820</v>
      </c>
      <c r="BZ14" s="78">
        <v>36.5</v>
      </c>
      <c r="CA14" s="78">
        <v>0.7</v>
      </c>
      <c r="CB14" s="78">
        <v>91403</v>
      </c>
      <c r="CC14" s="78">
        <v>3228</v>
      </c>
      <c r="CD14" s="78">
        <v>142256</v>
      </c>
      <c r="CE14" s="78">
        <v>2564</v>
      </c>
      <c r="CF14" s="78">
        <v>31.1</v>
      </c>
      <c r="CG14" s="78">
        <v>0.6</v>
      </c>
      <c r="CH14" s="78">
        <v>62572</v>
      </c>
      <c r="CI14" s="78">
        <v>2872</v>
      </c>
      <c r="CJ14" s="78">
        <v>320336</v>
      </c>
      <c r="CK14" s="78">
        <v>5022</v>
      </c>
      <c r="CL14" s="78">
        <v>320336</v>
      </c>
      <c r="CM14" s="78">
        <v>5022</v>
      </c>
      <c r="CN14" s="78">
        <v>91460</v>
      </c>
      <c r="CO14" s="78">
        <v>1555</v>
      </c>
      <c r="CP14" s="78">
        <v>119273</v>
      </c>
      <c r="CQ14" s="78">
        <v>4812</v>
      </c>
      <c r="CR14" s="78">
        <v>37.200000000000003</v>
      </c>
      <c r="CS14" s="78">
        <v>1.2</v>
      </c>
      <c r="CT14" s="78">
        <v>87083</v>
      </c>
      <c r="CU14" s="78">
        <v>3384</v>
      </c>
      <c r="CV14" s="78">
        <v>201063</v>
      </c>
      <c r="CW14" s="78">
        <v>4397</v>
      </c>
      <c r="CX14" s="78">
        <v>62.8</v>
      </c>
      <c r="CY14" s="78">
        <v>1.2</v>
      </c>
      <c r="CZ14" s="78">
        <v>93598</v>
      </c>
      <c r="DA14" s="78">
        <v>2440</v>
      </c>
      <c r="DB14" s="78">
        <v>233373</v>
      </c>
      <c r="DC14" s="78">
        <v>5107</v>
      </c>
      <c r="DD14" s="78">
        <v>72.900000000000006</v>
      </c>
      <c r="DE14" s="78">
        <v>1.2</v>
      </c>
      <c r="DF14" s="78">
        <v>101560</v>
      </c>
      <c r="DG14" s="78">
        <v>2534</v>
      </c>
      <c r="DH14" s="78">
        <v>87101</v>
      </c>
      <c r="DI14" s="78">
        <v>3881</v>
      </c>
      <c r="DJ14" s="78">
        <v>27.2</v>
      </c>
      <c r="DK14" s="78">
        <v>1.1000000000000001</v>
      </c>
      <c r="DL14" s="78">
        <v>103541</v>
      </c>
      <c r="DM14" s="78">
        <v>4665</v>
      </c>
      <c r="DN14" s="78">
        <v>58442</v>
      </c>
      <c r="DO14" s="78">
        <v>3520</v>
      </c>
      <c r="DP14" s="78">
        <v>18.2</v>
      </c>
      <c r="DQ14" s="78">
        <v>1.1000000000000001</v>
      </c>
      <c r="DR14" s="78">
        <v>53533</v>
      </c>
      <c r="DS14" s="78">
        <v>3083</v>
      </c>
      <c r="DT14" s="78">
        <v>22415</v>
      </c>
      <c r="DU14" s="78">
        <v>2388</v>
      </c>
      <c r="DV14" s="78">
        <v>7</v>
      </c>
      <c r="DW14" s="78">
        <v>0.7</v>
      </c>
      <c r="DX14" s="78">
        <v>35901</v>
      </c>
      <c r="DY14" s="78">
        <v>6164</v>
      </c>
      <c r="DZ14" s="78">
        <v>28521</v>
      </c>
      <c r="EA14" s="78">
        <v>2316</v>
      </c>
      <c r="EB14" s="78">
        <v>8.9</v>
      </c>
      <c r="EC14" s="78">
        <v>0.7</v>
      </c>
      <c r="ED14" s="78">
        <v>73897</v>
      </c>
      <c r="EE14" s="78">
        <v>5066</v>
      </c>
      <c r="EF14" s="78">
        <v>9757</v>
      </c>
      <c r="EG14" s="78">
        <v>1708</v>
      </c>
      <c r="EH14" s="78">
        <v>3</v>
      </c>
      <c r="EI14" s="78">
        <v>0.5</v>
      </c>
      <c r="EJ14" s="78">
        <v>56772</v>
      </c>
      <c r="EK14" s="78">
        <v>10751</v>
      </c>
      <c r="EL14" s="78" t="s">
        <v>622</v>
      </c>
      <c r="EM14" s="78" t="s">
        <v>622</v>
      </c>
      <c r="EN14" s="78" t="s">
        <v>622</v>
      </c>
      <c r="EO14" s="78" t="s">
        <v>622</v>
      </c>
      <c r="EP14" s="78">
        <v>77510</v>
      </c>
      <c r="EQ14" s="78">
        <v>2562</v>
      </c>
      <c r="ER14" s="78" t="s">
        <v>622</v>
      </c>
      <c r="ES14" s="78" t="s">
        <v>622</v>
      </c>
      <c r="ET14" s="78" t="s">
        <v>622</v>
      </c>
      <c r="EU14" s="78" t="s">
        <v>622</v>
      </c>
      <c r="EV14" s="78">
        <v>93020</v>
      </c>
      <c r="EW14" s="78">
        <v>3562</v>
      </c>
      <c r="EX14" s="78" t="s">
        <v>622</v>
      </c>
      <c r="EY14" s="78" t="s">
        <v>622</v>
      </c>
      <c r="EZ14" s="78" t="s">
        <v>622</v>
      </c>
      <c r="FA14" s="78" t="s">
        <v>622</v>
      </c>
      <c r="FB14" s="78">
        <v>102125</v>
      </c>
      <c r="FC14" s="78">
        <v>5108</v>
      </c>
      <c r="FD14" s="78" t="s">
        <v>622</v>
      </c>
      <c r="FE14" s="78" t="s">
        <v>622</v>
      </c>
      <c r="FF14" s="78" t="s">
        <v>622</v>
      </c>
      <c r="FG14" s="78" t="s">
        <v>622</v>
      </c>
      <c r="FH14" s="78">
        <v>99300</v>
      </c>
      <c r="FI14" s="78">
        <v>13203</v>
      </c>
      <c r="FJ14" s="78" t="s">
        <v>622</v>
      </c>
      <c r="FK14" s="78" t="s">
        <v>622</v>
      </c>
      <c r="FL14" s="78" t="s">
        <v>622</v>
      </c>
      <c r="FM14" s="78" t="s">
        <v>622</v>
      </c>
      <c r="FN14" s="78">
        <v>114085</v>
      </c>
      <c r="FO14" s="78">
        <v>9551</v>
      </c>
      <c r="FP14" s="78" t="s">
        <v>622</v>
      </c>
      <c r="FQ14" s="78" t="s">
        <v>622</v>
      </c>
      <c r="FR14" s="78" t="s">
        <v>622</v>
      </c>
      <c r="FS14" s="78" t="s">
        <v>622</v>
      </c>
      <c r="FT14" s="78">
        <v>159590</v>
      </c>
      <c r="FU14" s="78">
        <v>14943</v>
      </c>
      <c r="FV14" s="78">
        <v>44747</v>
      </c>
      <c r="FW14" s="78">
        <v>2935</v>
      </c>
      <c r="FX14" s="78">
        <v>14</v>
      </c>
      <c r="FY14" s="78">
        <v>0.9</v>
      </c>
      <c r="FZ14" s="78">
        <v>45389</v>
      </c>
      <c r="GA14" s="78">
        <v>3687</v>
      </c>
      <c r="GB14" s="78">
        <v>95722</v>
      </c>
      <c r="GC14" s="78">
        <v>4648</v>
      </c>
      <c r="GD14" s="78">
        <v>29.9</v>
      </c>
      <c r="GE14" s="78">
        <v>1.3</v>
      </c>
      <c r="GF14" s="78">
        <v>68294</v>
      </c>
      <c r="GG14" s="78">
        <v>2977</v>
      </c>
      <c r="GH14" s="78">
        <v>126484</v>
      </c>
      <c r="GI14" s="78">
        <v>4453</v>
      </c>
      <c r="GJ14" s="78">
        <v>39.5</v>
      </c>
      <c r="GK14" s="78">
        <v>1.4</v>
      </c>
      <c r="GL14" s="78">
        <v>104505</v>
      </c>
      <c r="GM14" s="78">
        <v>2896</v>
      </c>
      <c r="GN14" s="78">
        <v>53383</v>
      </c>
      <c r="GO14" s="78">
        <v>3154</v>
      </c>
      <c r="GP14" s="78">
        <v>16.7</v>
      </c>
      <c r="GQ14" s="78">
        <v>0.9</v>
      </c>
      <c r="GR14" s="78">
        <v>148148</v>
      </c>
      <c r="GS14" s="78">
        <v>4917</v>
      </c>
      <c r="GT14" s="78">
        <v>137742</v>
      </c>
      <c r="GU14" s="78">
        <v>4408</v>
      </c>
      <c r="GV14" s="78">
        <v>137742</v>
      </c>
      <c r="GW14" s="78">
        <v>4408</v>
      </c>
      <c r="GX14" s="78">
        <v>41972</v>
      </c>
      <c r="GY14" s="78">
        <v>1694</v>
      </c>
      <c r="GZ14" s="78">
        <v>67272</v>
      </c>
      <c r="HA14" s="78">
        <v>2851</v>
      </c>
      <c r="HB14" s="78">
        <v>48.8</v>
      </c>
      <c r="HC14" s="78">
        <v>1.8</v>
      </c>
      <c r="HD14" s="78">
        <v>36375</v>
      </c>
      <c r="HE14" s="78">
        <v>1410</v>
      </c>
      <c r="HF14" s="78">
        <v>55415</v>
      </c>
      <c r="HG14" s="78">
        <v>2775</v>
      </c>
      <c r="HH14" s="78">
        <v>40.200000000000003</v>
      </c>
      <c r="HI14" s="78">
        <v>1.8</v>
      </c>
      <c r="HJ14" s="78">
        <v>30633</v>
      </c>
      <c r="HK14" s="78">
        <v>1933</v>
      </c>
      <c r="HL14" s="78">
        <v>11857</v>
      </c>
      <c r="HM14" s="78">
        <v>1399</v>
      </c>
      <c r="HN14" s="78">
        <v>8.6</v>
      </c>
      <c r="HO14" s="78">
        <v>1</v>
      </c>
      <c r="HP14" s="78">
        <v>76437</v>
      </c>
      <c r="HQ14" s="78">
        <v>8454</v>
      </c>
      <c r="HR14" s="78">
        <v>70470</v>
      </c>
      <c r="HS14" s="78">
        <v>3699</v>
      </c>
      <c r="HT14" s="78">
        <v>51.2</v>
      </c>
      <c r="HU14" s="78">
        <v>1.8</v>
      </c>
      <c r="HV14" s="78">
        <v>48989</v>
      </c>
      <c r="HW14" s="78">
        <v>2825</v>
      </c>
      <c r="HX14" s="78">
        <v>56358</v>
      </c>
      <c r="HY14" s="78">
        <v>3524</v>
      </c>
      <c r="HZ14" s="78">
        <v>40.9</v>
      </c>
      <c r="IA14" s="78">
        <v>2</v>
      </c>
      <c r="IB14" s="78">
        <v>42170</v>
      </c>
      <c r="IC14" s="78">
        <v>2949</v>
      </c>
      <c r="ID14" s="78">
        <v>14112</v>
      </c>
      <c r="IE14" s="78">
        <v>2050</v>
      </c>
      <c r="IF14" s="78">
        <v>10.199999999999999</v>
      </c>
      <c r="IG14" s="78">
        <v>1.4</v>
      </c>
      <c r="IH14" s="78">
        <v>86199</v>
      </c>
      <c r="II14" s="78">
        <v>11714</v>
      </c>
    </row>
    <row r="15" spans="1:243">
      <c r="A15" s="78" t="s">
        <v>104</v>
      </c>
      <c r="B15" s="78">
        <v>16</v>
      </c>
      <c r="C15" s="78" t="s">
        <v>12</v>
      </c>
      <c r="D15" s="78">
        <v>625135</v>
      </c>
      <c r="E15" s="78">
        <v>5980</v>
      </c>
      <c r="F15" s="78">
        <v>625135</v>
      </c>
      <c r="G15" s="78">
        <v>5980</v>
      </c>
      <c r="H15" s="78">
        <v>52225</v>
      </c>
      <c r="I15" s="78">
        <v>871</v>
      </c>
      <c r="J15" s="78">
        <v>574554</v>
      </c>
      <c r="K15" s="78">
        <v>6719</v>
      </c>
      <c r="L15" s="78">
        <v>91.9</v>
      </c>
      <c r="M15" s="78">
        <v>0.5</v>
      </c>
      <c r="N15" s="78">
        <v>52986</v>
      </c>
      <c r="O15" s="78">
        <v>1456</v>
      </c>
      <c r="P15" s="78" t="s">
        <v>621</v>
      </c>
      <c r="Q15" s="78" t="s">
        <v>621</v>
      </c>
      <c r="R15" s="78" t="s">
        <v>621</v>
      </c>
      <c r="S15" s="78" t="s">
        <v>621</v>
      </c>
      <c r="T15" s="78">
        <v>27868</v>
      </c>
      <c r="U15" s="78">
        <v>8122</v>
      </c>
      <c r="V15" s="78">
        <v>7593</v>
      </c>
      <c r="W15" s="78">
        <v>1164</v>
      </c>
      <c r="X15" s="78">
        <v>1.2</v>
      </c>
      <c r="Y15" s="78">
        <v>0.2</v>
      </c>
      <c r="Z15" s="78">
        <v>42419</v>
      </c>
      <c r="AA15" s="78">
        <v>7618</v>
      </c>
      <c r="AB15" s="78">
        <v>7283</v>
      </c>
      <c r="AC15" s="78">
        <v>1328</v>
      </c>
      <c r="AD15" s="78">
        <v>1.2</v>
      </c>
      <c r="AE15" s="78">
        <v>0.2</v>
      </c>
      <c r="AF15" s="78">
        <v>52660</v>
      </c>
      <c r="AG15" s="78">
        <v>29312</v>
      </c>
      <c r="AH15" s="78" t="s">
        <v>621</v>
      </c>
      <c r="AI15" s="78" t="s">
        <v>621</v>
      </c>
      <c r="AJ15" s="78" t="s">
        <v>621</v>
      </c>
      <c r="AK15" s="78" t="s">
        <v>621</v>
      </c>
      <c r="AL15" s="78" t="s">
        <v>621</v>
      </c>
      <c r="AM15" s="78" t="s">
        <v>621</v>
      </c>
      <c r="AN15" s="78">
        <v>17696</v>
      </c>
      <c r="AO15" s="78">
        <v>2350</v>
      </c>
      <c r="AP15" s="78">
        <v>2.8</v>
      </c>
      <c r="AQ15" s="78">
        <v>0.4</v>
      </c>
      <c r="AR15" s="78">
        <v>43869</v>
      </c>
      <c r="AS15" s="78">
        <v>6828</v>
      </c>
      <c r="AT15" s="78">
        <v>13091</v>
      </c>
      <c r="AU15" s="78">
        <v>2007</v>
      </c>
      <c r="AV15" s="78">
        <v>2.1</v>
      </c>
      <c r="AW15" s="78">
        <v>0.3</v>
      </c>
      <c r="AX15" s="78">
        <v>52225</v>
      </c>
      <c r="AY15" s="78">
        <v>13901</v>
      </c>
      <c r="AZ15" s="78">
        <v>54415</v>
      </c>
      <c r="BA15" s="78">
        <v>2321</v>
      </c>
      <c r="BB15" s="78">
        <v>8.6999999999999993</v>
      </c>
      <c r="BC15" s="78">
        <v>0.4</v>
      </c>
      <c r="BD15" s="78">
        <v>45231</v>
      </c>
      <c r="BE15" s="78">
        <v>3081</v>
      </c>
      <c r="BF15" s="78">
        <v>540160</v>
      </c>
      <c r="BG15" s="78">
        <v>5923</v>
      </c>
      <c r="BH15" s="78">
        <v>86.4</v>
      </c>
      <c r="BI15" s="78">
        <v>0.5</v>
      </c>
      <c r="BJ15" s="78">
        <v>53711</v>
      </c>
      <c r="BK15" s="78">
        <v>1547</v>
      </c>
      <c r="BL15" s="78">
        <v>31253</v>
      </c>
      <c r="BM15" s="78">
        <v>2403</v>
      </c>
      <c r="BN15" s="78">
        <v>5</v>
      </c>
      <c r="BO15" s="78">
        <v>0.4</v>
      </c>
      <c r="BP15" s="78">
        <v>29266</v>
      </c>
      <c r="BQ15" s="78">
        <v>3627</v>
      </c>
      <c r="BR15" s="78">
        <v>203187</v>
      </c>
      <c r="BS15" s="78">
        <v>4966</v>
      </c>
      <c r="BT15" s="78">
        <v>32.5</v>
      </c>
      <c r="BU15" s="78">
        <v>0.7</v>
      </c>
      <c r="BV15" s="78">
        <v>59497</v>
      </c>
      <c r="BW15" s="78">
        <v>2579</v>
      </c>
      <c r="BX15" s="78">
        <v>229179</v>
      </c>
      <c r="BY15" s="78">
        <v>4172</v>
      </c>
      <c r="BZ15" s="78">
        <v>36.700000000000003</v>
      </c>
      <c r="CA15" s="78">
        <v>0.6</v>
      </c>
      <c r="CB15" s="78">
        <v>61543</v>
      </c>
      <c r="CC15" s="78">
        <v>1728</v>
      </c>
      <c r="CD15" s="78">
        <v>161516</v>
      </c>
      <c r="CE15" s="78">
        <v>3009</v>
      </c>
      <c r="CF15" s="78">
        <v>25.8</v>
      </c>
      <c r="CG15" s="78">
        <v>0.5</v>
      </c>
      <c r="CH15" s="78">
        <v>41741</v>
      </c>
      <c r="CI15" s="78">
        <v>1514</v>
      </c>
      <c r="CJ15" s="78">
        <v>419774</v>
      </c>
      <c r="CK15" s="78">
        <v>7037</v>
      </c>
      <c r="CL15" s="78">
        <v>419774</v>
      </c>
      <c r="CM15" s="78">
        <v>7037</v>
      </c>
      <c r="CN15" s="78">
        <v>64178</v>
      </c>
      <c r="CO15" s="78">
        <v>1252</v>
      </c>
      <c r="CP15" s="78">
        <v>185978</v>
      </c>
      <c r="CQ15" s="78">
        <v>5320</v>
      </c>
      <c r="CR15" s="78">
        <v>44.3</v>
      </c>
      <c r="CS15" s="78">
        <v>1.1000000000000001</v>
      </c>
      <c r="CT15" s="78">
        <v>63162</v>
      </c>
      <c r="CU15" s="78">
        <v>2050</v>
      </c>
      <c r="CV15" s="78">
        <v>233796</v>
      </c>
      <c r="CW15" s="78">
        <v>6080</v>
      </c>
      <c r="CX15" s="78">
        <v>55.7</v>
      </c>
      <c r="CY15" s="78">
        <v>1.1000000000000001</v>
      </c>
      <c r="CZ15" s="78">
        <v>64896</v>
      </c>
      <c r="DA15" s="78">
        <v>1743</v>
      </c>
      <c r="DB15" s="78">
        <v>338425</v>
      </c>
      <c r="DC15" s="78">
        <v>6615</v>
      </c>
      <c r="DD15" s="78">
        <v>80.599999999999994</v>
      </c>
      <c r="DE15" s="78">
        <v>1.1000000000000001</v>
      </c>
      <c r="DF15" s="78">
        <v>70842</v>
      </c>
      <c r="DG15" s="78">
        <v>1832</v>
      </c>
      <c r="DH15" s="78">
        <v>138998</v>
      </c>
      <c r="DI15" s="78">
        <v>4813</v>
      </c>
      <c r="DJ15" s="78">
        <v>33.1</v>
      </c>
      <c r="DK15" s="78">
        <v>1.1000000000000001</v>
      </c>
      <c r="DL15" s="78">
        <v>75263</v>
      </c>
      <c r="DM15" s="78">
        <v>3130</v>
      </c>
      <c r="DN15" s="78">
        <v>54416</v>
      </c>
      <c r="DO15" s="78">
        <v>3621</v>
      </c>
      <c r="DP15" s="78">
        <v>13</v>
      </c>
      <c r="DQ15" s="78">
        <v>0.8</v>
      </c>
      <c r="DR15" s="78">
        <v>31439</v>
      </c>
      <c r="DS15" s="78">
        <v>1574</v>
      </c>
      <c r="DT15" s="78">
        <v>32876</v>
      </c>
      <c r="DU15" s="78">
        <v>2720</v>
      </c>
      <c r="DV15" s="78">
        <v>7.8</v>
      </c>
      <c r="DW15" s="78">
        <v>0.6</v>
      </c>
      <c r="DX15" s="78">
        <v>25962</v>
      </c>
      <c r="DY15" s="78">
        <v>1758</v>
      </c>
      <c r="DZ15" s="78">
        <v>26933</v>
      </c>
      <c r="EA15" s="78">
        <v>3069</v>
      </c>
      <c r="EB15" s="78">
        <v>6.4</v>
      </c>
      <c r="EC15" s="78">
        <v>0.7</v>
      </c>
      <c r="ED15" s="78">
        <v>50028</v>
      </c>
      <c r="EE15" s="78">
        <v>5688</v>
      </c>
      <c r="EF15" s="78">
        <v>14104</v>
      </c>
      <c r="EG15" s="78">
        <v>1914</v>
      </c>
      <c r="EH15" s="78">
        <v>3.4</v>
      </c>
      <c r="EI15" s="78">
        <v>0.4</v>
      </c>
      <c r="EJ15" s="78">
        <v>36034</v>
      </c>
      <c r="EK15" s="78">
        <v>6436</v>
      </c>
      <c r="EL15" s="78" t="s">
        <v>622</v>
      </c>
      <c r="EM15" s="78" t="s">
        <v>622</v>
      </c>
      <c r="EN15" s="78" t="s">
        <v>622</v>
      </c>
      <c r="EO15" s="78" t="s">
        <v>622</v>
      </c>
      <c r="EP15" s="78">
        <v>59635</v>
      </c>
      <c r="EQ15" s="78">
        <v>1765</v>
      </c>
      <c r="ER15" s="78" t="s">
        <v>622</v>
      </c>
      <c r="ES15" s="78" t="s">
        <v>622</v>
      </c>
      <c r="ET15" s="78" t="s">
        <v>622</v>
      </c>
      <c r="EU15" s="78" t="s">
        <v>622</v>
      </c>
      <c r="EV15" s="78">
        <v>64609</v>
      </c>
      <c r="EW15" s="78">
        <v>3114</v>
      </c>
      <c r="EX15" s="78" t="s">
        <v>622</v>
      </c>
      <c r="EY15" s="78" t="s">
        <v>622</v>
      </c>
      <c r="EZ15" s="78" t="s">
        <v>622</v>
      </c>
      <c r="FA15" s="78" t="s">
        <v>622</v>
      </c>
      <c r="FB15" s="78">
        <v>72381</v>
      </c>
      <c r="FC15" s="78">
        <v>5865</v>
      </c>
      <c r="FD15" s="78" t="s">
        <v>622</v>
      </c>
      <c r="FE15" s="78" t="s">
        <v>622</v>
      </c>
      <c r="FF15" s="78" t="s">
        <v>622</v>
      </c>
      <c r="FG15" s="78" t="s">
        <v>622</v>
      </c>
      <c r="FH15" s="78">
        <v>66877</v>
      </c>
      <c r="FI15" s="78">
        <v>3533</v>
      </c>
      <c r="FJ15" s="78" t="s">
        <v>622</v>
      </c>
      <c r="FK15" s="78" t="s">
        <v>622</v>
      </c>
      <c r="FL15" s="78" t="s">
        <v>622</v>
      </c>
      <c r="FM15" s="78" t="s">
        <v>622</v>
      </c>
      <c r="FN15" s="78">
        <v>75961</v>
      </c>
      <c r="FO15" s="78">
        <v>11321</v>
      </c>
      <c r="FP15" s="78" t="s">
        <v>622</v>
      </c>
      <c r="FQ15" s="78" t="s">
        <v>622</v>
      </c>
      <c r="FR15" s="78" t="s">
        <v>622</v>
      </c>
      <c r="FS15" s="78" t="s">
        <v>622</v>
      </c>
      <c r="FT15" s="78">
        <v>78220</v>
      </c>
      <c r="FU15" s="78">
        <v>9826</v>
      </c>
      <c r="FV15" s="78">
        <v>64660</v>
      </c>
      <c r="FW15" s="78">
        <v>3514</v>
      </c>
      <c r="FX15" s="78">
        <v>15.4</v>
      </c>
      <c r="FY15" s="78">
        <v>0.9</v>
      </c>
      <c r="FZ15" s="78">
        <v>44618</v>
      </c>
      <c r="GA15" s="78">
        <v>1999</v>
      </c>
      <c r="GB15" s="78">
        <v>128844</v>
      </c>
      <c r="GC15" s="78">
        <v>5892</v>
      </c>
      <c r="GD15" s="78">
        <v>30.7</v>
      </c>
      <c r="GE15" s="78">
        <v>1.2</v>
      </c>
      <c r="GF15" s="78">
        <v>48667</v>
      </c>
      <c r="GG15" s="78">
        <v>1998</v>
      </c>
      <c r="GH15" s="78">
        <v>181098</v>
      </c>
      <c r="GI15" s="78">
        <v>5820</v>
      </c>
      <c r="GJ15" s="78">
        <v>43.1</v>
      </c>
      <c r="GK15" s="78">
        <v>1.2</v>
      </c>
      <c r="GL15" s="78">
        <v>76633</v>
      </c>
      <c r="GM15" s="78">
        <v>3001</v>
      </c>
      <c r="GN15" s="78">
        <v>45172</v>
      </c>
      <c r="GO15" s="78">
        <v>3310</v>
      </c>
      <c r="GP15" s="78">
        <v>10.8</v>
      </c>
      <c r="GQ15" s="78">
        <v>0.8</v>
      </c>
      <c r="GR15" s="78">
        <v>92918</v>
      </c>
      <c r="GS15" s="78">
        <v>3865</v>
      </c>
      <c r="GT15" s="78">
        <v>205361</v>
      </c>
      <c r="GU15" s="78">
        <v>6826</v>
      </c>
      <c r="GV15" s="78">
        <v>205361</v>
      </c>
      <c r="GW15" s="78">
        <v>6826</v>
      </c>
      <c r="GX15" s="78">
        <v>30706</v>
      </c>
      <c r="GY15" s="78">
        <v>822</v>
      </c>
      <c r="GZ15" s="78">
        <v>106372</v>
      </c>
      <c r="HA15" s="78">
        <v>4900</v>
      </c>
      <c r="HB15" s="78">
        <v>51.8</v>
      </c>
      <c r="HC15" s="78">
        <v>1.8</v>
      </c>
      <c r="HD15" s="78">
        <v>27285</v>
      </c>
      <c r="HE15" s="78">
        <v>1894</v>
      </c>
      <c r="HF15" s="78">
        <v>92582</v>
      </c>
      <c r="HG15" s="78">
        <v>4813</v>
      </c>
      <c r="HH15" s="78">
        <v>45.1</v>
      </c>
      <c r="HI15" s="78">
        <v>1.8</v>
      </c>
      <c r="HJ15" s="78">
        <v>24375</v>
      </c>
      <c r="HK15" s="78">
        <v>1856</v>
      </c>
      <c r="HL15" s="78">
        <v>13790</v>
      </c>
      <c r="HM15" s="78">
        <v>1953</v>
      </c>
      <c r="HN15" s="78">
        <v>6.7</v>
      </c>
      <c r="HO15" s="78">
        <v>0.9</v>
      </c>
      <c r="HP15" s="78">
        <v>52946</v>
      </c>
      <c r="HQ15" s="78">
        <v>8225</v>
      </c>
      <c r="HR15" s="78">
        <v>98989</v>
      </c>
      <c r="HS15" s="78">
        <v>5150</v>
      </c>
      <c r="HT15" s="78">
        <v>48.2</v>
      </c>
      <c r="HU15" s="78">
        <v>1.8</v>
      </c>
      <c r="HV15" s="78">
        <v>33995</v>
      </c>
      <c r="HW15" s="78">
        <v>3595</v>
      </c>
      <c r="HX15" s="78">
        <v>79101</v>
      </c>
      <c r="HY15" s="78">
        <v>4445</v>
      </c>
      <c r="HZ15" s="78">
        <v>38.5</v>
      </c>
      <c r="IA15" s="78">
        <v>1.6</v>
      </c>
      <c r="IB15" s="78">
        <v>30977</v>
      </c>
      <c r="IC15" s="78">
        <v>1377</v>
      </c>
      <c r="ID15" s="78">
        <v>19888</v>
      </c>
      <c r="IE15" s="78">
        <v>2158</v>
      </c>
      <c r="IF15" s="78">
        <v>9.6999999999999993</v>
      </c>
      <c r="IG15" s="78">
        <v>1</v>
      </c>
      <c r="IH15" s="78">
        <v>47723</v>
      </c>
      <c r="II15" s="78">
        <v>4911</v>
      </c>
    </row>
    <row r="16" spans="1:243">
      <c r="A16" s="78" t="s">
        <v>105</v>
      </c>
      <c r="B16" s="78">
        <v>17</v>
      </c>
      <c r="C16" s="78" t="s">
        <v>13</v>
      </c>
      <c r="D16" s="78">
        <v>4808672</v>
      </c>
      <c r="E16" s="78">
        <v>14430</v>
      </c>
      <c r="F16" s="78">
        <v>4808672</v>
      </c>
      <c r="G16" s="78">
        <v>14430</v>
      </c>
      <c r="H16" s="78">
        <v>62992</v>
      </c>
      <c r="I16" s="78">
        <v>544</v>
      </c>
      <c r="J16" s="78">
        <v>3618658</v>
      </c>
      <c r="K16" s="78">
        <v>14313</v>
      </c>
      <c r="L16" s="78">
        <v>75.3</v>
      </c>
      <c r="M16" s="78">
        <v>0.2</v>
      </c>
      <c r="N16" s="78">
        <v>69131</v>
      </c>
      <c r="O16" s="78">
        <v>599</v>
      </c>
      <c r="P16" s="78">
        <v>663609</v>
      </c>
      <c r="Q16" s="78">
        <v>9121</v>
      </c>
      <c r="R16" s="78">
        <v>13.8</v>
      </c>
      <c r="S16" s="78">
        <v>0.2</v>
      </c>
      <c r="T16" s="78">
        <v>36755</v>
      </c>
      <c r="U16" s="78">
        <v>1042</v>
      </c>
      <c r="V16" s="78">
        <v>11248</v>
      </c>
      <c r="W16" s="78">
        <v>1950</v>
      </c>
      <c r="X16" s="78">
        <v>0.2</v>
      </c>
      <c r="Y16" s="78">
        <v>0.1</v>
      </c>
      <c r="Z16" s="78">
        <v>54161</v>
      </c>
      <c r="AA16" s="78">
        <v>8298</v>
      </c>
      <c r="AB16" s="78">
        <v>231272</v>
      </c>
      <c r="AC16" s="78">
        <v>4176</v>
      </c>
      <c r="AD16" s="78">
        <v>4.8</v>
      </c>
      <c r="AE16" s="78">
        <v>0.1</v>
      </c>
      <c r="AF16" s="78">
        <v>84308</v>
      </c>
      <c r="AG16" s="78">
        <v>3649</v>
      </c>
      <c r="AH16" s="78" t="s">
        <v>621</v>
      </c>
      <c r="AI16" s="78" t="s">
        <v>621</v>
      </c>
      <c r="AJ16" s="78" t="s">
        <v>621</v>
      </c>
      <c r="AK16" s="78" t="s">
        <v>621</v>
      </c>
      <c r="AL16" s="78">
        <v>60860</v>
      </c>
      <c r="AM16" s="78">
        <v>22054</v>
      </c>
      <c r="AN16" s="78">
        <v>207915</v>
      </c>
      <c r="AO16" s="78">
        <v>7620</v>
      </c>
      <c r="AP16" s="78">
        <v>4.3</v>
      </c>
      <c r="AQ16" s="78">
        <v>0.2</v>
      </c>
      <c r="AR16" s="78">
        <v>50615</v>
      </c>
      <c r="AS16" s="78">
        <v>1358</v>
      </c>
      <c r="AT16" s="78">
        <v>74626</v>
      </c>
      <c r="AU16" s="78">
        <v>3864</v>
      </c>
      <c r="AV16" s="78">
        <v>1.6</v>
      </c>
      <c r="AW16" s="78">
        <v>0.1</v>
      </c>
      <c r="AX16" s="78">
        <v>56005</v>
      </c>
      <c r="AY16" s="78">
        <v>4637</v>
      </c>
      <c r="AZ16" s="78">
        <v>578402</v>
      </c>
      <c r="BA16" s="78">
        <v>8345</v>
      </c>
      <c r="BB16" s="78">
        <v>12</v>
      </c>
      <c r="BC16" s="78">
        <v>0.2</v>
      </c>
      <c r="BD16" s="78">
        <v>53109</v>
      </c>
      <c r="BE16" s="78">
        <v>1640</v>
      </c>
      <c r="BF16" s="78">
        <v>3275549</v>
      </c>
      <c r="BG16" s="78">
        <v>12826</v>
      </c>
      <c r="BH16" s="78">
        <v>68.099999999999994</v>
      </c>
      <c r="BI16" s="78">
        <v>0.2</v>
      </c>
      <c r="BJ16" s="78">
        <v>70712</v>
      </c>
      <c r="BK16" s="78">
        <v>481</v>
      </c>
      <c r="BL16" s="78">
        <v>159871</v>
      </c>
      <c r="BM16" s="78">
        <v>6237</v>
      </c>
      <c r="BN16" s="78">
        <v>3.3</v>
      </c>
      <c r="BO16" s="78">
        <v>0.1</v>
      </c>
      <c r="BP16" s="78">
        <v>30353</v>
      </c>
      <c r="BQ16" s="78">
        <v>1537</v>
      </c>
      <c r="BR16" s="78">
        <v>1583725</v>
      </c>
      <c r="BS16" s="78">
        <v>11586</v>
      </c>
      <c r="BT16" s="78">
        <v>32.9</v>
      </c>
      <c r="BU16" s="78">
        <v>0.2</v>
      </c>
      <c r="BV16" s="78">
        <v>69822</v>
      </c>
      <c r="BW16" s="78">
        <v>983</v>
      </c>
      <c r="BX16" s="78">
        <v>1858379</v>
      </c>
      <c r="BY16" s="78">
        <v>9427</v>
      </c>
      <c r="BZ16" s="78">
        <v>38.6</v>
      </c>
      <c r="CA16" s="78">
        <v>0.2</v>
      </c>
      <c r="CB16" s="78">
        <v>77169</v>
      </c>
      <c r="CC16" s="78">
        <v>918</v>
      </c>
      <c r="CD16" s="78">
        <v>1206697</v>
      </c>
      <c r="CE16" s="78">
        <v>7373</v>
      </c>
      <c r="CF16" s="78">
        <v>25.1</v>
      </c>
      <c r="CG16" s="78">
        <v>0.1</v>
      </c>
      <c r="CH16" s="78">
        <v>44498</v>
      </c>
      <c r="CI16" s="78">
        <v>641</v>
      </c>
      <c r="CJ16" s="78">
        <v>3083543</v>
      </c>
      <c r="CK16" s="78">
        <v>17333</v>
      </c>
      <c r="CL16" s="78">
        <v>3083543</v>
      </c>
      <c r="CM16" s="78">
        <v>17333</v>
      </c>
      <c r="CN16" s="78">
        <v>79168</v>
      </c>
      <c r="CO16" s="78">
        <v>702</v>
      </c>
      <c r="CP16" s="78">
        <v>1318911</v>
      </c>
      <c r="CQ16" s="78">
        <v>12889</v>
      </c>
      <c r="CR16" s="78">
        <v>42.8</v>
      </c>
      <c r="CS16" s="78">
        <v>0.3</v>
      </c>
      <c r="CT16" s="78">
        <v>75698</v>
      </c>
      <c r="CU16" s="78">
        <v>908</v>
      </c>
      <c r="CV16" s="78">
        <v>1764632</v>
      </c>
      <c r="CW16" s="78">
        <v>13513</v>
      </c>
      <c r="CX16" s="78">
        <v>57.2</v>
      </c>
      <c r="CY16" s="78">
        <v>0.3</v>
      </c>
      <c r="CZ16" s="78">
        <v>81207</v>
      </c>
      <c r="DA16" s="78">
        <v>612</v>
      </c>
      <c r="DB16" s="78">
        <v>2277277</v>
      </c>
      <c r="DC16" s="78">
        <v>16223</v>
      </c>
      <c r="DD16" s="78">
        <v>73.900000000000006</v>
      </c>
      <c r="DE16" s="78">
        <v>0.4</v>
      </c>
      <c r="DF16" s="78">
        <v>94675</v>
      </c>
      <c r="DG16" s="78">
        <v>863</v>
      </c>
      <c r="DH16" s="78">
        <v>909579</v>
      </c>
      <c r="DI16" s="78">
        <v>11365</v>
      </c>
      <c r="DJ16" s="78">
        <v>29.5</v>
      </c>
      <c r="DK16" s="78">
        <v>0.3</v>
      </c>
      <c r="DL16" s="78">
        <v>100936</v>
      </c>
      <c r="DM16" s="78">
        <v>782</v>
      </c>
      <c r="DN16" s="78">
        <v>583231</v>
      </c>
      <c r="DO16" s="78">
        <v>12137</v>
      </c>
      <c r="DP16" s="78">
        <v>18.899999999999999</v>
      </c>
      <c r="DQ16" s="78">
        <v>0.4</v>
      </c>
      <c r="DR16" s="78">
        <v>38916</v>
      </c>
      <c r="DS16" s="78">
        <v>1311</v>
      </c>
      <c r="DT16" s="78">
        <v>307171</v>
      </c>
      <c r="DU16" s="78">
        <v>8826</v>
      </c>
      <c r="DV16" s="78">
        <v>10</v>
      </c>
      <c r="DW16" s="78">
        <v>0.3</v>
      </c>
      <c r="DX16" s="78">
        <v>28327</v>
      </c>
      <c r="DY16" s="78">
        <v>1662</v>
      </c>
      <c r="DZ16" s="78">
        <v>223035</v>
      </c>
      <c r="EA16" s="78">
        <v>7459</v>
      </c>
      <c r="EB16" s="78">
        <v>7.2</v>
      </c>
      <c r="EC16" s="78">
        <v>0.2</v>
      </c>
      <c r="ED16" s="78">
        <v>51804</v>
      </c>
      <c r="EE16" s="78">
        <v>1150</v>
      </c>
      <c r="EF16" s="78">
        <v>102161</v>
      </c>
      <c r="EG16" s="78">
        <v>5220</v>
      </c>
      <c r="EH16" s="78">
        <v>3.3</v>
      </c>
      <c r="EI16" s="78">
        <v>0.2</v>
      </c>
      <c r="EJ16" s="78">
        <v>41843</v>
      </c>
      <c r="EK16" s="78">
        <v>2064</v>
      </c>
      <c r="EL16" s="78" t="s">
        <v>622</v>
      </c>
      <c r="EM16" s="78" t="s">
        <v>622</v>
      </c>
      <c r="EN16" s="78" t="s">
        <v>622</v>
      </c>
      <c r="EO16" s="78" t="s">
        <v>622</v>
      </c>
      <c r="EP16" s="78">
        <v>69871</v>
      </c>
      <c r="EQ16" s="78">
        <v>784</v>
      </c>
      <c r="ER16" s="78" t="s">
        <v>622</v>
      </c>
      <c r="ES16" s="78" t="s">
        <v>622</v>
      </c>
      <c r="ET16" s="78" t="s">
        <v>622</v>
      </c>
      <c r="EU16" s="78" t="s">
        <v>622</v>
      </c>
      <c r="EV16" s="78">
        <v>81199</v>
      </c>
      <c r="EW16" s="78">
        <v>1255</v>
      </c>
      <c r="EX16" s="78" t="s">
        <v>622</v>
      </c>
      <c r="EY16" s="78" t="s">
        <v>622</v>
      </c>
      <c r="EZ16" s="78" t="s">
        <v>622</v>
      </c>
      <c r="FA16" s="78" t="s">
        <v>622</v>
      </c>
      <c r="FB16" s="78">
        <v>96252</v>
      </c>
      <c r="FC16" s="78">
        <v>1911</v>
      </c>
      <c r="FD16" s="78" t="s">
        <v>622</v>
      </c>
      <c r="FE16" s="78" t="s">
        <v>622</v>
      </c>
      <c r="FF16" s="78" t="s">
        <v>622</v>
      </c>
      <c r="FG16" s="78" t="s">
        <v>622</v>
      </c>
      <c r="FH16" s="78">
        <v>88104</v>
      </c>
      <c r="FI16" s="78">
        <v>3518</v>
      </c>
      <c r="FJ16" s="78" t="s">
        <v>622</v>
      </c>
      <c r="FK16" s="78" t="s">
        <v>622</v>
      </c>
      <c r="FL16" s="78" t="s">
        <v>622</v>
      </c>
      <c r="FM16" s="78" t="s">
        <v>622</v>
      </c>
      <c r="FN16" s="78">
        <v>84617</v>
      </c>
      <c r="FO16" s="78">
        <v>5615</v>
      </c>
      <c r="FP16" s="78" t="s">
        <v>622</v>
      </c>
      <c r="FQ16" s="78" t="s">
        <v>622</v>
      </c>
      <c r="FR16" s="78" t="s">
        <v>622</v>
      </c>
      <c r="FS16" s="78" t="s">
        <v>622</v>
      </c>
      <c r="FT16" s="78">
        <v>84684</v>
      </c>
      <c r="FU16" s="78">
        <v>5144</v>
      </c>
      <c r="FV16" s="78">
        <v>416643</v>
      </c>
      <c r="FW16" s="78">
        <v>6928</v>
      </c>
      <c r="FX16" s="78">
        <v>13.5</v>
      </c>
      <c r="FY16" s="78">
        <v>0.2</v>
      </c>
      <c r="FZ16" s="78">
        <v>40426</v>
      </c>
      <c r="GA16" s="78">
        <v>864</v>
      </c>
      <c r="GB16" s="78">
        <v>975873</v>
      </c>
      <c r="GC16" s="78">
        <v>14396</v>
      </c>
      <c r="GD16" s="78">
        <v>31.6</v>
      </c>
      <c r="GE16" s="78">
        <v>0.4</v>
      </c>
      <c r="GF16" s="78">
        <v>52945</v>
      </c>
      <c r="GG16" s="78">
        <v>956</v>
      </c>
      <c r="GH16" s="78">
        <v>1296681</v>
      </c>
      <c r="GI16" s="78">
        <v>14930</v>
      </c>
      <c r="GJ16" s="78">
        <v>42.1</v>
      </c>
      <c r="GK16" s="78">
        <v>0.4</v>
      </c>
      <c r="GL16" s="78">
        <v>100328</v>
      </c>
      <c r="GM16" s="78">
        <v>852</v>
      </c>
      <c r="GN16" s="78">
        <v>394346</v>
      </c>
      <c r="GO16" s="78">
        <v>8790</v>
      </c>
      <c r="GP16" s="78">
        <v>12.8</v>
      </c>
      <c r="GQ16" s="78">
        <v>0.3</v>
      </c>
      <c r="GR16" s="78">
        <v>120111</v>
      </c>
      <c r="GS16" s="78">
        <v>1839</v>
      </c>
      <c r="GT16" s="78">
        <v>1725129</v>
      </c>
      <c r="GU16" s="78">
        <v>16145</v>
      </c>
      <c r="GV16" s="78">
        <v>1725129</v>
      </c>
      <c r="GW16" s="78">
        <v>16145</v>
      </c>
      <c r="GX16" s="78">
        <v>38105</v>
      </c>
      <c r="GY16" s="78">
        <v>648</v>
      </c>
      <c r="GZ16" s="78">
        <v>913270</v>
      </c>
      <c r="HA16" s="78">
        <v>13090</v>
      </c>
      <c r="HB16" s="78">
        <v>52.9</v>
      </c>
      <c r="HC16" s="78">
        <v>0.6</v>
      </c>
      <c r="HD16" s="78">
        <v>32347</v>
      </c>
      <c r="HE16" s="78">
        <v>579</v>
      </c>
      <c r="HF16" s="78">
        <v>781955</v>
      </c>
      <c r="HG16" s="78">
        <v>12508</v>
      </c>
      <c r="HH16" s="78">
        <v>45.3</v>
      </c>
      <c r="HI16" s="78">
        <v>0.6</v>
      </c>
      <c r="HJ16" s="78">
        <v>29059</v>
      </c>
      <c r="HK16" s="78">
        <v>793</v>
      </c>
      <c r="HL16" s="78">
        <v>131315</v>
      </c>
      <c r="HM16" s="78">
        <v>5617</v>
      </c>
      <c r="HN16" s="78">
        <v>7.6</v>
      </c>
      <c r="HO16" s="78">
        <v>0.3</v>
      </c>
      <c r="HP16" s="78">
        <v>69214</v>
      </c>
      <c r="HQ16" s="78">
        <v>2990</v>
      </c>
      <c r="HR16" s="78">
        <v>811859</v>
      </c>
      <c r="HS16" s="78">
        <v>12619</v>
      </c>
      <c r="HT16" s="78">
        <v>47.1</v>
      </c>
      <c r="HU16" s="78">
        <v>0.6</v>
      </c>
      <c r="HV16" s="78">
        <v>45157</v>
      </c>
      <c r="HW16" s="78">
        <v>910</v>
      </c>
      <c r="HX16" s="78">
        <v>644499</v>
      </c>
      <c r="HY16" s="78">
        <v>12117</v>
      </c>
      <c r="HZ16" s="78">
        <v>37.4</v>
      </c>
      <c r="IA16" s="78">
        <v>0.6</v>
      </c>
      <c r="IB16" s="78">
        <v>39273</v>
      </c>
      <c r="IC16" s="78">
        <v>1075</v>
      </c>
      <c r="ID16" s="78">
        <v>167360</v>
      </c>
      <c r="IE16" s="78">
        <v>5544</v>
      </c>
      <c r="IF16" s="78">
        <v>9.6999999999999993</v>
      </c>
      <c r="IG16" s="78">
        <v>0.3</v>
      </c>
      <c r="IH16" s="78">
        <v>75847</v>
      </c>
      <c r="II16" s="78">
        <v>2600</v>
      </c>
    </row>
    <row r="17" spans="1:243">
      <c r="A17" s="78" t="s">
        <v>106</v>
      </c>
      <c r="B17" s="78">
        <v>18</v>
      </c>
      <c r="C17" s="78" t="s">
        <v>14</v>
      </c>
      <c r="D17" s="78">
        <v>2557299</v>
      </c>
      <c r="E17" s="78">
        <v>10669</v>
      </c>
      <c r="F17" s="78">
        <v>2557299</v>
      </c>
      <c r="G17" s="78">
        <v>10669</v>
      </c>
      <c r="H17" s="78">
        <v>54181</v>
      </c>
      <c r="I17" s="78">
        <v>658</v>
      </c>
      <c r="J17" s="78">
        <v>2198699</v>
      </c>
      <c r="K17" s="78">
        <v>11648</v>
      </c>
      <c r="L17" s="78">
        <v>86</v>
      </c>
      <c r="M17" s="78">
        <v>0.3</v>
      </c>
      <c r="N17" s="78">
        <v>56888</v>
      </c>
      <c r="O17" s="78">
        <v>587</v>
      </c>
      <c r="P17" s="78">
        <v>235622</v>
      </c>
      <c r="Q17" s="78">
        <v>5019</v>
      </c>
      <c r="R17" s="78">
        <v>9.1999999999999993</v>
      </c>
      <c r="S17" s="78">
        <v>0.2</v>
      </c>
      <c r="T17" s="78">
        <v>33415</v>
      </c>
      <c r="U17" s="78">
        <v>1745</v>
      </c>
      <c r="V17" s="78">
        <v>5236</v>
      </c>
      <c r="W17" s="78">
        <v>1213</v>
      </c>
      <c r="X17" s="78">
        <v>0.2</v>
      </c>
      <c r="Y17" s="78">
        <v>0.1</v>
      </c>
      <c r="Z17" s="78">
        <v>41858</v>
      </c>
      <c r="AA17" s="78">
        <v>18730</v>
      </c>
      <c r="AB17" s="78">
        <v>44540</v>
      </c>
      <c r="AC17" s="78">
        <v>2452</v>
      </c>
      <c r="AD17" s="78">
        <v>1.7</v>
      </c>
      <c r="AE17" s="78">
        <v>0.1</v>
      </c>
      <c r="AF17" s="78">
        <v>67481</v>
      </c>
      <c r="AG17" s="78">
        <v>5162</v>
      </c>
      <c r="AH17" s="78" t="s">
        <v>621</v>
      </c>
      <c r="AI17" s="78" t="s">
        <v>621</v>
      </c>
      <c r="AJ17" s="78" t="s">
        <v>621</v>
      </c>
      <c r="AK17" s="78" t="s">
        <v>621</v>
      </c>
      <c r="AL17" s="78">
        <v>48750</v>
      </c>
      <c r="AM17" s="78">
        <v>24736</v>
      </c>
      <c r="AN17" s="78">
        <v>35893</v>
      </c>
      <c r="AO17" s="78">
        <v>2517</v>
      </c>
      <c r="AP17" s="78">
        <v>1.4</v>
      </c>
      <c r="AQ17" s="78">
        <v>0.1</v>
      </c>
      <c r="AR17" s="78">
        <v>46039</v>
      </c>
      <c r="AS17" s="78">
        <v>2661</v>
      </c>
      <c r="AT17" s="78">
        <v>37000</v>
      </c>
      <c r="AU17" s="78">
        <v>3175</v>
      </c>
      <c r="AV17" s="78">
        <v>1.4</v>
      </c>
      <c r="AW17" s="78">
        <v>0.1</v>
      </c>
      <c r="AX17" s="78">
        <v>41773</v>
      </c>
      <c r="AY17" s="78">
        <v>5089</v>
      </c>
      <c r="AZ17" s="78">
        <v>121909</v>
      </c>
      <c r="BA17" s="78">
        <v>4321</v>
      </c>
      <c r="BB17" s="78">
        <v>4.8</v>
      </c>
      <c r="BC17" s="78">
        <v>0.2</v>
      </c>
      <c r="BD17" s="78">
        <v>46767</v>
      </c>
      <c r="BE17" s="78">
        <v>2055</v>
      </c>
      <c r="BF17" s="78">
        <v>2120744</v>
      </c>
      <c r="BG17" s="78">
        <v>11632</v>
      </c>
      <c r="BH17" s="78">
        <v>82.9</v>
      </c>
      <c r="BI17" s="78">
        <v>0.3</v>
      </c>
      <c r="BJ17" s="78">
        <v>57327</v>
      </c>
      <c r="BK17" s="78">
        <v>696</v>
      </c>
      <c r="BL17" s="78">
        <v>119963</v>
      </c>
      <c r="BM17" s="78">
        <v>5565</v>
      </c>
      <c r="BN17" s="78">
        <v>4.7</v>
      </c>
      <c r="BO17" s="78">
        <v>0.2</v>
      </c>
      <c r="BP17" s="78">
        <v>27371</v>
      </c>
      <c r="BQ17" s="78">
        <v>2253</v>
      </c>
      <c r="BR17" s="78">
        <v>826551</v>
      </c>
      <c r="BS17" s="78">
        <v>9076</v>
      </c>
      <c r="BT17" s="78">
        <v>32.299999999999997</v>
      </c>
      <c r="BU17" s="78">
        <v>0.3</v>
      </c>
      <c r="BV17" s="78">
        <v>60575</v>
      </c>
      <c r="BW17" s="78">
        <v>772</v>
      </c>
      <c r="BX17" s="78">
        <v>975919</v>
      </c>
      <c r="BY17" s="78">
        <v>6670</v>
      </c>
      <c r="BZ17" s="78">
        <v>38.200000000000003</v>
      </c>
      <c r="CA17" s="78">
        <v>0.3</v>
      </c>
      <c r="CB17" s="78">
        <v>66873</v>
      </c>
      <c r="CC17" s="78">
        <v>1281</v>
      </c>
      <c r="CD17" s="78">
        <v>634866</v>
      </c>
      <c r="CE17" s="78">
        <v>6012</v>
      </c>
      <c r="CF17" s="78">
        <v>24.8</v>
      </c>
      <c r="CG17" s="78">
        <v>0.2</v>
      </c>
      <c r="CH17" s="78">
        <v>40010</v>
      </c>
      <c r="CI17" s="78">
        <v>798</v>
      </c>
      <c r="CJ17" s="78">
        <v>1660102</v>
      </c>
      <c r="CK17" s="78">
        <v>12057</v>
      </c>
      <c r="CL17" s="78">
        <v>1660102</v>
      </c>
      <c r="CM17" s="78">
        <v>12057</v>
      </c>
      <c r="CN17" s="78">
        <v>68085</v>
      </c>
      <c r="CO17" s="78">
        <v>763</v>
      </c>
      <c r="CP17" s="78">
        <v>708126</v>
      </c>
      <c r="CQ17" s="78">
        <v>9287</v>
      </c>
      <c r="CR17" s="78">
        <v>42.7</v>
      </c>
      <c r="CS17" s="78">
        <v>0.5</v>
      </c>
      <c r="CT17" s="78">
        <v>66123</v>
      </c>
      <c r="CU17" s="78">
        <v>1257</v>
      </c>
      <c r="CV17" s="78">
        <v>951976</v>
      </c>
      <c r="CW17" s="78">
        <v>10135</v>
      </c>
      <c r="CX17" s="78">
        <v>57.3</v>
      </c>
      <c r="CY17" s="78">
        <v>0.5</v>
      </c>
      <c r="CZ17" s="78">
        <v>69294</v>
      </c>
      <c r="DA17" s="78">
        <v>905</v>
      </c>
      <c r="DB17" s="78">
        <v>1232773</v>
      </c>
      <c r="DC17" s="78">
        <v>12279</v>
      </c>
      <c r="DD17" s="78">
        <v>74.3</v>
      </c>
      <c r="DE17" s="78">
        <v>0.5</v>
      </c>
      <c r="DF17" s="78">
        <v>80624</v>
      </c>
      <c r="DG17" s="78">
        <v>560</v>
      </c>
      <c r="DH17" s="78">
        <v>464625</v>
      </c>
      <c r="DI17" s="78">
        <v>8562</v>
      </c>
      <c r="DJ17" s="78">
        <v>28</v>
      </c>
      <c r="DK17" s="78">
        <v>0.5</v>
      </c>
      <c r="DL17" s="78">
        <v>89198</v>
      </c>
      <c r="DM17" s="78">
        <v>1529</v>
      </c>
      <c r="DN17" s="78">
        <v>301346</v>
      </c>
      <c r="DO17" s="78">
        <v>6639</v>
      </c>
      <c r="DP17" s="78">
        <v>18.2</v>
      </c>
      <c r="DQ17" s="78">
        <v>0.4</v>
      </c>
      <c r="DR17" s="78">
        <v>33060</v>
      </c>
      <c r="DS17" s="78">
        <v>1234</v>
      </c>
      <c r="DT17" s="78">
        <v>177494</v>
      </c>
      <c r="DU17" s="78">
        <v>6344</v>
      </c>
      <c r="DV17" s="78">
        <v>10.7</v>
      </c>
      <c r="DW17" s="78">
        <v>0.4</v>
      </c>
      <c r="DX17" s="78">
        <v>25639</v>
      </c>
      <c r="DY17" s="78">
        <v>1224</v>
      </c>
      <c r="DZ17" s="78">
        <v>125983</v>
      </c>
      <c r="EA17" s="78">
        <v>5314</v>
      </c>
      <c r="EB17" s="78">
        <v>7.6</v>
      </c>
      <c r="EC17" s="78">
        <v>0.3</v>
      </c>
      <c r="ED17" s="78">
        <v>48852</v>
      </c>
      <c r="EE17" s="78">
        <v>2584</v>
      </c>
      <c r="EF17" s="78">
        <v>66007</v>
      </c>
      <c r="EG17" s="78">
        <v>3764</v>
      </c>
      <c r="EH17" s="78">
        <v>4</v>
      </c>
      <c r="EI17" s="78">
        <v>0.2</v>
      </c>
      <c r="EJ17" s="78">
        <v>42814</v>
      </c>
      <c r="EK17" s="78">
        <v>3864</v>
      </c>
      <c r="EL17" s="78" t="s">
        <v>622</v>
      </c>
      <c r="EM17" s="78" t="s">
        <v>622</v>
      </c>
      <c r="EN17" s="78" t="s">
        <v>622</v>
      </c>
      <c r="EO17" s="78" t="s">
        <v>622</v>
      </c>
      <c r="EP17" s="78">
        <v>60452</v>
      </c>
      <c r="EQ17" s="78">
        <v>570</v>
      </c>
      <c r="ER17" s="78" t="s">
        <v>622</v>
      </c>
      <c r="ES17" s="78" t="s">
        <v>622</v>
      </c>
      <c r="ET17" s="78" t="s">
        <v>622</v>
      </c>
      <c r="EU17" s="78" t="s">
        <v>622</v>
      </c>
      <c r="EV17" s="78">
        <v>71090</v>
      </c>
      <c r="EW17" s="78">
        <v>1464</v>
      </c>
      <c r="EX17" s="78" t="s">
        <v>622</v>
      </c>
      <c r="EY17" s="78" t="s">
        <v>622</v>
      </c>
      <c r="EZ17" s="78" t="s">
        <v>622</v>
      </c>
      <c r="FA17" s="78" t="s">
        <v>622</v>
      </c>
      <c r="FB17" s="78">
        <v>85368</v>
      </c>
      <c r="FC17" s="78">
        <v>2552</v>
      </c>
      <c r="FD17" s="78" t="s">
        <v>622</v>
      </c>
      <c r="FE17" s="78" t="s">
        <v>622</v>
      </c>
      <c r="FF17" s="78" t="s">
        <v>622</v>
      </c>
      <c r="FG17" s="78" t="s">
        <v>622</v>
      </c>
      <c r="FH17" s="78">
        <v>80269</v>
      </c>
      <c r="FI17" s="78">
        <v>2744</v>
      </c>
      <c r="FJ17" s="78" t="s">
        <v>622</v>
      </c>
      <c r="FK17" s="78" t="s">
        <v>622</v>
      </c>
      <c r="FL17" s="78" t="s">
        <v>622</v>
      </c>
      <c r="FM17" s="78" t="s">
        <v>622</v>
      </c>
      <c r="FN17" s="78">
        <v>76468</v>
      </c>
      <c r="FO17" s="78">
        <v>5057</v>
      </c>
      <c r="FP17" s="78" t="s">
        <v>622</v>
      </c>
      <c r="FQ17" s="78" t="s">
        <v>622</v>
      </c>
      <c r="FR17" s="78" t="s">
        <v>622</v>
      </c>
      <c r="FS17" s="78" t="s">
        <v>622</v>
      </c>
      <c r="FT17" s="78">
        <v>78332</v>
      </c>
      <c r="FU17" s="78">
        <v>7579</v>
      </c>
      <c r="FV17" s="78">
        <v>250596</v>
      </c>
      <c r="FW17" s="78">
        <v>6649</v>
      </c>
      <c r="FX17" s="78">
        <v>15.1</v>
      </c>
      <c r="FY17" s="78">
        <v>0.4</v>
      </c>
      <c r="FZ17" s="78">
        <v>38449</v>
      </c>
      <c r="GA17" s="78">
        <v>1011</v>
      </c>
      <c r="GB17" s="78">
        <v>534393</v>
      </c>
      <c r="GC17" s="78">
        <v>9932</v>
      </c>
      <c r="GD17" s="78">
        <v>32.200000000000003</v>
      </c>
      <c r="GE17" s="78">
        <v>0.5</v>
      </c>
      <c r="GF17" s="78">
        <v>48243</v>
      </c>
      <c r="GG17" s="78">
        <v>1195</v>
      </c>
      <c r="GH17" s="78">
        <v>705374</v>
      </c>
      <c r="GI17" s="78">
        <v>9937</v>
      </c>
      <c r="GJ17" s="78">
        <v>42.5</v>
      </c>
      <c r="GK17" s="78">
        <v>0.5</v>
      </c>
      <c r="GL17" s="78">
        <v>87284</v>
      </c>
      <c r="GM17" s="78">
        <v>998</v>
      </c>
      <c r="GN17" s="78">
        <v>169739</v>
      </c>
      <c r="GO17" s="78">
        <v>5353</v>
      </c>
      <c r="GP17" s="78">
        <v>10.199999999999999</v>
      </c>
      <c r="GQ17" s="78">
        <v>0.3</v>
      </c>
      <c r="GR17" s="78">
        <v>112976</v>
      </c>
      <c r="GS17" s="78">
        <v>1907</v>
      </c>
      <c r="GT17" s="78">
        <v>897197</v>
      </c>
      <c r="GU17" s="78">
        <v>11650</v>
      </c>
      <c r="GV17" s="78">
        <v>897197</v>
      </c>
      <c r="GW17" s="78">
        <v>11650</v>
      </c>
      <c r="GX17" s="78">
        <v>31574</v>
      </c>
      <c r="GY17" s="78">
        <v>503</v>
      </c>
      <c r="GZ17" s="78">
        <v>468513</v>
      </c>
      <c r="HA17" s="78">
        <v>8786</v>
      </c>
      <c r="HB17" s="78">
        <v>52.2</v>
      </c>
      <c r="HC17" s="78">
        <v>0.6</v>
      </c>
      <c r="HD17" s="78">
        <v>26744</v>
      </c>
      <c r="HE17" s="78">
        <v>530</v>
      </c>
      <c r="HF17" s="78">
        <v>396708</v>
      </c>
      <c r="HG17" s="78">
        <v>8340</v>
      </c>
      <c r="HH17" s="78">
        <v>44.2</v>
      </c>
      <c r="HI17" s="78">
        <v>0.6</v>
      </c>
      <c r="HJ17" s="78">
        <v>24221</v>
      </c>
      <c r="HK17" s="78">
        <v>512</v>
      </c>
      <c r="HL17" s="78">
        <v>71805</v>
      </c>
      <c r="HM17" s="78">
        <v>3884</v>
      </c>
      <c r="HN17" s="78">
        <v>8</v>
      </c>
      <c r="HO17" s="78">
        <v>0.4</v>
      </c>
      <c r="HP17" s="78">
        <v>50104</v>
      </c>
      <c r="HQ17" s="78">
        <v>2814</v>
      </c>
      <c r="HR17" s="78">
        <v>428684</v>
      </c>
      <c r="HS17" s="78">
        <v>7474</v>
      </c>
      <c r="HT17" s="78">
        <v>47.8</v>
      </c>
      <c r="HU17" s="78">
        <v>0.6</v>
      </c>
      <c r="HV17" s="78">
        <v>37814</v>
      </c>
      <c r="HW17" s="78">
        <v>971</v>
      </c>
      <c r="HX17" s="78">
        <v>341588</v>
      </c>
      <c r="HY17" s="78">
        <v>7713</v>
      </c>
      <c r="HZ17" s="78">
        <v>38.1</v>
      </c>
      <c r="IA17" s="78">
        <v>0.7</v>
      </c>
      <c r="IB17" s="78">
        <v>34565</v>
      </c>
      <c r="IC17" s="78">
        <v>1090</v>
      </c>
      <c r="ID17" s="78">
        <v>87096</v>
      </c>
      <c r="IE17" s="78">
        <v>4613</v>
      </c>
      <c r="IF17" s="78">
        <v>9.6999999999999993</v>
      </c>
      <c r="IG17" s="78">
        <v>0.5</v>
      </c>
      <c r="IH17" s="78">
        <v>59000</v>
      </c>
      <c r="II17" s="78">
        <v>3753</v>
      </c>
    </row>
    <row r="18" spans="1:243">
      <c r="A18" s="78" t="s">
        <v>107</v>
      </c>
      <c r="B18" s="78">
        <v>19</v>
      </c>
      <c r="C18" s="78" t="s">
        <v>54</v>
      </c>
      <c r="D18" s="78">
        <v>1257505</v>
      </c>
      <c r="E18" s="78">
        <v>6773</v>
      </c>
      <c r="F18" s="78">
        <v>1257505</v>
      </c>
      <c r="G18" s="78">
        <v>6773</v>
      </c>
      <c r="H18" s="78">
        <v>58570</v>
      </c>
      <c r="I18" s="78">
        <v>851</v>
      </c>
      <c r="J18" s="78">
        <v>1168129</v>
      </c>
      <c r="K18" s="78">
        <v>6630</v>
      </c>
      <c r="L18" s="78">
        <v>92.9</v>
      </c>
      <c r="M18" s="78">
        <v>0.2</v>
      </c>
      <c r="N18" s="78">
        <v>60021</v>
      </c>
      <c r="O18" s="78">
        <v>698</v>
      </c>
      <c r="P18" s="78">
        <v>36340</v>
      </c>
      <c r="Q18" s="78">
        <v>1908</v>
      </c>
      <c r="R18" s="78">
        <v>2.9</v>
      </c>
      <c r="S18" s="78">
        <v>0.2</v>
      </c>
      <c r="T18" s="78">
        <v>30840</v>
      </c>
      <c r="U18" s="78">
        <v>3343</v>
      </c>
      <c r="V18" s="78">
        <v>3206</v>
      </c>
      <c r="W18" s="78">
        <v>740</v>
      </c>
      <c r="X18" s="78">
        <v>0.3</v>
      </c>
      <c r="Y18" s="78">
        <v>0.1</v>
      </c>
      <c r="Z18" s="78">
        <v>38456</v>
      </c>
      <c r="AA18" s="78">
        <v>11414</v>
      </c>
      <c r="AB18" s="78">
        <v>23182</v>
      </c>
      <c r="AC18" s="78">
        <v>1580</v>
      </c>
      <c r="AD18" s="78">
        <v>1.8</v>
      </c>
      <c r="AE18" s="78">
        <v>0.1</v>
      </c>
      <c r="AF18" s="78">
        <v>66545</v>
      </c>
      <c r="AG18" s="78">
        <v>3583</v>
      </c>
      <c r="AH18" s="78" t="s">
        <v>621</v>
      </c>
      <c r="AI18" s="78" t="s">
        <v>621</v>
      </c>
      <c r="AJ18" s="78" t="s">
        <v>621</v>
      </c>
      <c r="AK18" s="78" t="s">
        <v>621</v>
      </c>
      <c r="AL18" s="78">
        <v>33759</v>
      </c>
      <c r="AM18" s="78">
        <v>10625</v>
      </c>
      <c r="AN18" s="78">
        <v>11363</v>
      </c>
      <c r="AO18" s="78">
        <v>1485</v>
      </c>
      <c r="AP18" s="78">
        <v>0.9</v>
      </c>
      <c r="AQ18" s="78">
        <v>0.1</v>
      </c>
      <c r="AR18" s="78">
        <v>50864</v>
      </c>
      <c r="AS18" s="78">
        <v>6281</v>
      </c>
      <c r="AT18" s="78">
        <v>13834</v>
      </c>
      <c r="AU18" s="78">
        <v>1912</v>
      </c>
      <c r="AV18" s="78">
        <v>1.1000000000000001</v>
      </c>
      <c r="AW18" s="78">
        <v>0.2</v>
      </c>
      <c r="AX18" s="78">
        <v>34008</v>
      </c>
      <c r="AY18" s="78">
        <v>5139</v>
      </c>
      <c r="AZ18" s="78">
        <v>49350</v>
      </c>
      <c r="BA18" s="78">
        <v>2594</v>
      </c>
      <c r="BB18" s="78">
        <v>3.9</v>
      </c>
      <c r="BC18" s="78">
        <v>0.2</v>
      </c>
      <c r="BD18" s="78">
        <v>46376</v>
      </c>
      <c r="BE18" s="78">
        <v>2723</v>
      </c>
      <c r="BF18" s="78">
        <v>1132505</v>
      </c>
      <c r="BG18" s="78">
        <v>6157</v>
      </c>
      <c r="BH18" s="78">
        <v>90.1</v>
      </c>
      <c r="BI18" s="78">
        <v>0.3</v>
      </c>
      <c r="BJ18" s="78">
        <v>60447</v>
      </c>
      <c r="BK18" s="78">
        <v>542</v>
      </c>
      <c r="BL18" s="78">
        <v>75612</v>
      </c>
      <c r="BM18" s="78">
        <v>3628</v>
      </c>
      <c r="BN18" s="78">
        <v>6</v>
      </c>
      <c r="BO18" s="78">
        <v>0.3</v>
      </c>
      <c r="BP18" s="78">
        <v>33468</v>
      </c>
      <c r="BQ18" s="78">
        <v>3047</v>
      </c>
      <c r="BR18" s="78">
        <v>401600</v>
      </c>
      <c r="BS18" s="78">
        <v>4912</v>
      </c>
      <c r="BT18" s="78">
        <v>31.9</v>
      </c>
      <c r="BU18" s="78">
        <v>0.4</v>
      </c>
      <c r="BV18" s="78">
        <v>66559</v>
      </c>
      <c r="BW18" s="78">
        <v>1214</v>
      </c>
      <c r="BX18" s="78">
        <v>456661</v>
      </c>
      <c r="BY18" s="78">
        <v>5287</v>
      </c>
      <c r="BZ18" s="78">
        <v>36.299999999999997</v>
      </c>
      <c r="CA18" s="78">
        <v>0.4</v>
      </c>
      <c r="CB18" s="78">
        <v>71299</v>
      </c>
      <c r="CC18" s="78">
        <v>1272</v>
      </c>
      <c r="CD18" s="78">
        <v>323632</v>
      </c>
      <c r="CE18" s="78">
        <v>3646</v>
      </c>
      <c r="CF18" s="78">
        <v>25.7</v>
      </c>
      <c r="CG18" s="78">
        <v>0.3</v>
      </c>
      <c r="CH18" s="78">
        <v>40740</v>
      </c>
      <c r="CI18" s="78">
        <v>1033</v>
      </c>
      <c r="CJ18" s="78">
        <v>794614</v>
      </c>
      <c r="CK18" s="78">
        <v>8064</v>
      </c>
      <c r="CL18" s="78">
        <v>794614</v>
      </c>
      <c r="CM18" s="78">
        <v>8064</v>
      </c>
      <c r="CN18" s="78">
        <v>75076</v>
      </c>
      <c r="CO18" s="78">
        <v>976</v>
      </c>
      <c r="CP18" s="78">
        <v>344569</v>
      </c>
      <c r="CQ18" s="78">
        <v>6258</v>
      </c>
      <c r="CR18" s="78">
        <v>43.4</v>
      </c>
      <c r="CS18" s="78">
        <v>0.7</v>
      </c>
      <c r="CT18" s="78">
        <v>74912</v>
      </c>
      <c r="CU18" s="78">
        <v>1614</v>
      </c>
      <c r="CV18" s="78">
        <v>450045</v>
      </c>
      <c r="CW18" s="78">
        <v>7031</v>
      </c>
      <c r="CX18" s="78">
        <v>56.6</v>
      </c>
      <c r="CY18" s="78">
        <v>0.7</v>
      </c>
      <c r="CZ18" s="78">
        <v>75182</v>
      </c>
      <c r="DA18" s="78">
        <v>1213</v>
      </c>
      <c r="DB18" s="78">
        <v>634509</v>
      </c>
      <c r="DC18" s="78">
        <v>7761</v>
      </c>
      <c r="DD18" s="78">
        <v>79.900000000000006</v>
      </c>
      <c r="DE18" s="78">
        <v>0.6</v>
      </c>
      <c r="DF18" s="78">
        <v>85309</v>
      </c>
      <c r="DG18" s="78">
        <v>995</v>
      </c>
      <c r="DH18" s="78">
        <v>243177</v>
      </c>
      <c r="DI18" s="78">
        <v>5725</v>
      </c>
      <c r="DJ18" s="78">
        <v>30.6</v>
      </c>
      <c r="DK18" s="78">
        <v>0.7</v>
      </c>
      <c r="DL18" s="78">
        <v>94591</v>
      </c>
      <c r="DM18" s="78">
        <v>1896</v>
      </c>
      <c r="DN18" s="78">
        <v>107961</v>
      </c>
      <c r="DO18" s="78">
        <v>3853</v>
      </c>
      <c r="DP18" s="78">
        <v>13.6</v>
      </c>
      <c r="DQ18" s="78">
        <v>0.5</v>
      </c>
      <c r="DR18" s="78">
        <v>35771</v>
      </c>
      <c r="DS18" s="78">
        <v>1485</v>
      </c>
      <c r="DT18" s="78">
        <v>68729</v>
      </c>
      <c r="DU18" s="78">
        <v>3501</v>
      </c>
      <c r="DV18" s="78">
        <v>8.6</v>
      </c>
      <c r="DW18" s="78">
        <v>0.4</v>
      </c>
      <c r="DX18" s="78">
        <v>28924</v>
      </c>
      <c r="DY18" s="78">
        <v>2562</v>
      </c>
      <c r="DZ18" s="78">
        <v>52144</v>
      </c>
      <c r="EA18" s="78">
        <v>3634</v>
      </c>
      <c r="EB18" s="78">
        <v>6.6</v>
      </c>
      <c r="EC18" s="78">
        <v>0.4</v>
      </c>
      <c r="ED18" s="78">
        <v>46596</v>
      </c>
      <c r="EE18" s="78">
        <v>2687</v>
      </c>
      <c r="EF18" s="78">
        <v>32663</v>
      </c>
      <c r="EG18" s="78">
        <v>2902</v>
      </c>
      <c r="EH18" s="78">
        <v>4.0999999999999996</v>
      </c>
      <c r="EI18" s="78">
        <v>0.4</v>
      </c>
      <c r="EJ18" s="78">
        <v>43368</v>
      </c>
      <c r="EK18" s="78">
        <v>3147</v>
      </c>
      <c r="EL18" s="78" t="s">
        <v>622</v>
      </c>
      <c r="EM18" s="78" t="s">
        <v>622</v>
      </c>
      <c r="EN18" s="78" t="s">
        <v>622</v>
      </c>
      <c r="EO18" s="78" t="s">
        <v>622</v>
      </c>
      <c r="EP18" s="78">
        <v>66765</v>
      </c>
      <c r="EQ18" s="78">
        <v>1167</v>
      </c>
      <c r="ER18" s="78" t="s">
        <v>622</v>
      </c>
      <c r="ES18" s="78" t="s">
        <v>622</v>
      </c>
      <c r="ET18" s="78" t="s">
        <v>622</v>
      </c>
      <c r="EU18" s="78" t="s">
        <v>622</v>
      </c>
      <c r="EV18" s="78">
        <v>75754</v>
      </c>
      <c r="EW18" s="78">
        <v>2128</v>
      </c>
      <c r="EX18" s="78" t="s">
        <v>622</v>
      </c>
      <c r="EY18" s="78" t="s">
        <v>622</v>
      </c>
      <c r="EZ18" s="78" t="s">
        <v>622</v>
      </c>
      <c r="FA18" s="78" t="s">
        <v>622</v>
      </c>
      <c r="FB18" s="78">
        <v>92135</v>
      </c>
      <c r="FC18" s="78">
        <v>2555</v>
      </c>
      <c r="FD18" s="78" t="s">
        <v>622</v>
      </c>
      <c r="FE18" s="78" t="s">
        <v>622</v>
      </c>
      <c r="FF18" s="78" t="s">
        <v>622</v>
      </c>
      <c r="FG18" s="78" t="s">
        <v>622</v>
      </c>
      <c r="FH18" s="78">
        <v>92387</v>
      </c>
      <c r="FI18" s="78">
        <v>3777</v>
      </c>
      <c r="FJ18" s="78" t="s">
        <v>622</v>
      </c>
      <c r="FK18" s="78" t="s">
        <v>622</v>
      </c>
      <c r="FL18" s="78" t="s">
        <v>622</v>
      </c>
      <c r="FM18" s="78" t="s">
        <v>622</v>
      </c>
      <c r="FN18" s="78">
        <v>72391</v>
      </c>
      <c r="FO18" s="78">
        <v>9897</v>
      </c>
      <c r="FP18" s="78" t="s">
        <v>622</v>
      </c>
      <c r="FQ18" s="78" t="s">
        <v>622</v>
      </c>
      <c r="FR18" s="78" t="s">
        <v>622</v>
      </c>
      <c r="FS18" s="78" t="s">
        <v>622</v>
      </c>
      <c r="FT18" s="78">
        <v>79282</v>
      </c>
      <c r="FU18" s="78">
        <v>7962</v>
      </c>
      <c r="FV18" s="78">
        <v>105964</v>
      </c>
      <c r="FW18" s="78">
        <v>3656</v>
      </c>
      <c r="FX18" s="78">
        <v>13.3</v>
      </c>
      <c r="FY18" s="78">
        <v>0.4</v>
      </c>
      <c r="FZ18" s="78">
        <v>42560</v>
      </c>
      <c r="GA18" s="78">
        <v>1492</v>
      </c>
      <c r="GB18" s="78">
        <v>221387</v>
      </c>
      <c r="GC18" s="78">
        <v>6540</v>
      </c>
      <c r="GD18" s="78">
        <v>27.9</v>
      </c>
      <c r="GE18" s="78">
        <v>0.7</v>
      </c>
      <c r="GF18" s="78">
        <v>49607</v>
      </c>
      <c r="GG18" s="78">
        <v>1358</v>
      </c>
      <c r="GH18" s="78">
        <v>388103</v>
      </c>
      <c r="GI18" s="78">
        <v>7261</v>
      </c>
      <c r="GJ18" s="78">
        <v>48.8</v>
      </c>
      <c r="GK18" s="78">
        <v>0.8</v>
      </c>
      <c r="GL18" s="78">
        <v>91297</v>
      </c>
      <c r="GM18" s="78">
        <v>934</v>
      </c>
      <c r="GN18" s="78">
        <v>79160</v>
      </c>
      <c r="GO18" s="78">
        <v>3451</v>
      </c>
      <c r="GP18" s="78">
        <v>10</v>
      </c>
      <c r="GQ18" s="78">
        <v>0.4</v>
      </c>
      <c r="GR18" s="78">
        <v>110798</v>
      </c>
      <c r="GS18" s="78">
        <v>2460</v>
      </c>
      <c r="GT18" s="78">
        <v>462891</v>
      </c>
      <c r="GU18" s="78">
        <v>6834</v>
      </c>
      <c r="GV18" s="78">
        <v>462891</v>
      </c>
      <c r="GW18" s="78">
        <v>6834</v>
      </c>
      <c r="GX18" s="78">
        <v>34335</v>
      </c>
      <c r="GY18" s="78">
        <v>958</v>
      </c>
      <c r="GZ18" s="78">
        <v>233118</v>
      </c>
      <c r="HA18" s="78">
        <v>5457</v>
      </c>
      <c r="HB18" s="78">
        <v>50.4</v>
      </c>
      <c r="HC18" s="78">
        <v>0.9</v>
      </c>
      <c r="HD18" s="78">
        <v>28757</v>
      </c>
      <c r="HE18" s="78">
        <v>1194</v>
      </c>
      <c r="HF18" s="78">
        <v>194104</v>
      </c>
      <c r="HG18" s="78">
        <v>5436</v>
      </c>
      <c r="HH18" s="78">
        <v>41.9</v>
      </c>
      <c r="HI18" s="78">
        <v>1</v>
      </c>
      <c r="HJ18" s="78">
        <v>25619</v>
      </c>
      <c r="HK18" s="78">
        <v>917</v>
      </c>
      <c r="HL18" s="78">
        <v>39014</v>
      </c>
      <c r="HM18" s="78">
        <v>2838</v>
      </c>
      <c r="HN18" s="78">
        <v>8.4</v>
      </c>
      <c r="HO18" s="78">
        <v>0.6</v>
      </c>
      <c r="HP18" s="78">
        <v>55007</v>
      </c>
      <c r="HQ18" s="78">
        <v>4784</v>
      </c>
      <c r="HR18" s="78">
        <v>229773</v>
      </c>
      <c r="HS18" s="78">
        <v>5503</v>
      </c>
      <c r="HT18" s="78">
        <v>49.6</v>
      </c>
      <c r="HU18" s="78">
        <v>0.9</v>
      </c>
      <c r="HV18" s="78">
        <v>40557</v>
      </c>
      <c r="HW18" s="78">
        <v>724</v>
      </c>
      <c r="HX18" s="78">
        <v>172560</v>
      </c>
      <c r="HY18" s="78">
        <v>5779</v>
      </c>
      <c r="HZ18" s="78">
        <v>37.299999999999997</v>
      </c>
      <c r="IA18" s="78">
        <v>1.1000000000000001</v>
      </c>
      <c r="IB18" s="78">
        <v>35731</v>
      </c>
      <c r="IC18" s="78">
        <v>958</v>
      </c>
      <c r="ID18" s="78">
        <v>57213</v>
      </c>
      <c r="IE18" s="78">
        <v>3336</v>
      </c>
      <c r="IF18" s="78">
        <v>12.4</v>
      </c>
      <c r="IG18" s="78">
        <v>0.7</v>
      </c>
      <c r="IH18" s="78">
        <v>58400</v>
      </c>
      <c r="II18" s="78">
        <v>4300</v>
      </c>
    </row>
    <row r="19" spans="1:243">
      <c r="A19" s="78" t="s">
        <v>108</v>
      </c>
      <c r="B19" s="78">
        <v>20</v>
      </c>
      <c r="C19" s="78" t="s">
        <v>15</v>
      </c>
      <c r="D19" s="78">
        <v>1128983</v>
      </c>
      <c r="E19" s="78">
        <v>6821</v>
      </c>
      <c r="F19" s="78">
        <v>1128983</v>
      </c>
      <c r="G19" s="78">
        <v>6821</v>
      </c>
      <c r="H19" s="78">
        <v>56422</v>
      </c>
      <c r="I19" s="78">
        <v>702</v>
      </c>
      <c r="J19" s="78">
        <v>989369</v>
      </c>
      <c r="K19" s="78">
        <v>6235</v>
      </c>
      <c r="L19" s="78">
        <v>87.6</v>
      </c>
      <c r="M19" s="78">
        <v>0.4</v>
      </c>
      <c r="N19" s="78">
        <v>58708</v>
      </c>
      <c r="O19" s="78">
        <v>799</v>
      </c>
      <c r="P19" s="78">
        <v>62449</v>
      </c>
      <c r="Q19" s="78">
        <v>3100</v>
      </c>
      <c r="R19" s="78">
        <v>5.5</v>
      </c>
      <c r="S19" s="78">
        <v>0.3</v>
      </c>
      <c r="T19" s="78">
        <v>36048</v>
      </c>
      <c r="U19" s="78">
        <v>2241</v>
      </c>
      <c r="V19" s="78">
        <v>7687</v>
      </c>
      <c r="W19" s="78">
        <v>1302</v>
      </c>
      <c r="X19" s="78">
        <v>0.7</v>
      </c>
      <c r="Y19" s="78">
        <v>0.1</v>
      </c>
      <c r="Z19" s="78">
        <v>37701</v>
      </c>
      <c r="AA19" s="78">
        <v>7828</v>
      </c>
      <c r="AB19" s="78">
        <v>26934</v>
      </c>
      <c r="AC19" s="78">
        <v>2296</v>
      </c>
      <c r="AD19" s="78">
        <v>2.4</v>
      </c>
      <c r="AE19" s="78">
        <v>0.2</v>
      </c>
      <c r="AF19" s="78">
        <v>70352</v>
      </c>
      <c r="AG19" s="78">
        <v>8626</v>
      </c>
      <c r="AH19" s="78" t="s">
        <v>621</v>
      </c>
      <c r="AI19" s="78" t="s">
        <v>621</v>
      </c>
      <c r="AJ19" s="78" t="s">
        <v>621</v>
      </c>
      <c r="AK19" s="78" t="s">
        <v>621</v>
      </c>
      <c r="AL19" s="78">
        <v>52870</v>
      </c>
      <c r="AM19" s="78">
        <v>2434</v>
      </c>
      <c r="AN19" s="78">
        <v>18632</v>
      </c>
      <c r="AO19" s="78">
        <v>1894</v>
      </c>
      <c r="AP19" s="78">
        <v>1.7</v>
      </c>
      <c r="AQ19" s="78">
        <v>0.2</v>
      </c>
      <c r="AR19" s="78">
        <v>45128</v>
      </c>
      <c r="AS19" s="78">
        <v>5750</v>
      </c>
      <c r="AT19" s="78">
        <v>22732</v>
      </c>
      <c r="AU19" s="78">
        <v>2069</v>
      </c>
      <c r="AV19" s="78">
        <v>2</v>
      </c>
      <c r="AW19" s="78">
        <v>0.2</v>
      </c>
      <c r="AX19" s="78">
        <v>39721</v>
      </c>
      <c r="AY19" s="78">
        <v>3734</v>
      </c>
      <c r="AZ19" s="78">
        <v>94128</v>
      </c>
      <c r="BA19" s="78">
        <v>3077</v>
      </c>
      <c r="BB19" s="78">
        <v>8.3000000000000007</v>
      </c>
      <c r="BC19" s="78">
        <v>0.3</v>
      </c>
      <c r="BD19" s="78">
        <v>45558</v>
      </c>
      <c r="BE19" s="78">
        <v>1505</v>
      </c>
      <c r="BF19" s="78">
        <v>918419</v>
      </c>
      <c r="BG19" s="78">
        <v>5711</v>
      </c>
      <c r="BH19" s="78">
        <v>81.3</v>
      </c>
      <c r="BI19" s="78">
        <v>0.4</v>
      </c>
      <c r="BJ19" s="78">
        <v>60007</v>
      </c>
      <c r="BK19" s="78">
        <v>664</v>
      </c>
      <c r="BL19" s="78">
        <v>66173</v>
      </c>
      <c r="BM19" s="78">
        <v>3859</v>
      </c>
      <c r="BN19" s="78">
        <v>5.9</v>
      </c>
      <c r="BO19" s="78">
        <v>0.3</v>
      </c>
      <c r="BP19" s="78">
        <v>31938</v>
      </c>
      <c r="BQ19" s="78">
        <v>2234</v>
      </c>
      <c r="BR19" s="78">
        <v>375005</v>
      </c>
      <c r="BS19" s="78">
        <v>4621</v>
      </c>
      <c r="BT19" s="78">
        <v>33.200000000000003</v>
      </c>
      <c r="BU19" s="78">
        <v>0.4</v>
      </c>
      <c r="BV19" s="78">
        <v>62415</v>
      </c>
      <c r="BW19" s="78">
        <v>1546</v>
      </c>
      <c r="BX19" s="78">
        <v>409290</v>
      </c>
      <c r="BY19" s="78">
        <v>4623</v>
      </c>
      <c r="BZ19" s="78">
        <v>36.299999999999997</v>
      </c>
      <c r="CA19" s="78">
        <v>0.3</v>
      </c>
      <c r="CB19" s="78">
        <v>69482</v>
      </c>
      <c r="CC19" s="78">
        <v>1509</v>
      </c>
      <c r="CD19" s="78">
        <v>278515</v>
      </c>
      <c r="CE19" s="78">
        <v>3550</v>
      </c>
      <c r="CF19" s="78">
        <v>24.7</v>
      </c>
      <c r="CG19" s="78">
        <v>0.3</v>
      </c>
      <c r="CH19" s="78">
        <v>42434</v>
      </c>
      <c r="CI19" s="78">
        <v>1047</v>
      </c>
      <c r="CJ19" s="78">
        <v>733649</v>
      </c>
      <c r="CK19" s="78">
        <v>7787</v>
      </c>
      <c r="CL19" s="78">
        <v>733649</v>
      </c>
      <c r="CM19" s="78">
        <v>7787</v>
      </c>
      <c r="CN19" s="78">
        <v>72057</v>
      </c>
      <c r="CO19" s="78">
        <v>917</v>
      </c>
      <c r="CP19" s="78">
        <v>326685</v>
      </c>
      <c r="CQ19" s="78">
        <v>6597</v>
      </c>
      <c r="CR19" s="78">
        <v>44.5</v>
      </c>
      <c r="CS19" s="78">
        <v>0.8</v>
      </c>
      <c r="CT19" s="78">
        <v>68860</v>
      </c>
      <c r="CU19" s="78">
        <v>2827</v>
      </c>
      <c r="CV19" s="78">
        <v>406964</v>
      </c>
      <c r="CW19" s="78">
        <v>7041</v>
      </c>
      <c r="CX19" s="78">
        <v>55.5</v>
      </c>
      <c r="CY19" s="78">
        <v>0.8</v>
      </c>
      <c r="CZ19" s="78">
        <v>74151</v>
      </c>
      <c r="DA19" s="78">
        <v>1294</v>
      </c>
      <c r="DB19" s="78">
        <v>572393</v>
      </c>
      <c r="DC19" s="78">
        <v>7725</v>
      </c>
      <c r="DD19" s="78">
        <v>78</v>
      </c>
      <c r="DE19" s="78">
        <v>0.7</v>
      </c>
      <c r="DF19" s="78">
        <v>82913</v>
      </c>
      <c r="DG19" s="78">
        <v>1309</v>
      </c>
      <c r="DH19" s="78">
        <v>229995</v>
      </c>
      <c r="DI19" s="78">
        <v>6018</v>
      </c>
      <c r="DJ19" s="78">
        <v>31.3</v>
      </c>
      <c r="DK19" s="78">
        <v>0.8</v>
      </c>
      <c r="DL19" s="78">
        <v>88524</v>
      </c>
      <c r="DM19" s="78">
        <v>1955</v>
      </c>
      <c r="DN19" s="78">
        <v>111269</v>
      </c>
      <c r="DO19" s="78">
        <v>4756</v>
      </c>
      <c r="DP19" s="78">
        <v>15.2</v>
      </c>
      <c r="DQ19" s="78">
        <v>0.6</v>
      </c>
      <c r="DR19" s="78">
        <v>34371</v>
      </c>
      <c r="DS19" s="78">
        <v>2496</v>
      </c>
      <c r="DT19" s="78">
        <v>69151</v>
      </c>
      <c r="DU19" s="78">
        <v>4744</v>
      </c>
      <c r="DV19" s="78">
        <v>9.4</v>
      </c>
      <c r="DW19" s="78">
        <v>0.6</v>
      </c>
      <c r="DX19" s="78">
        <v>26926</v>
      </c>
      <c r="DY19" s="78">
        <v>1115</v>
      </c>
      <c r="DZ19" s="78">
        <v>49987</v>
      </c>
      <c r="EA19" s="78">
        <v>3183</v>
      </c>
      <c r="EB19" s="78">
        <v>6.8</v>
      </c>
      <c r="EC19" s="78">
        <v>0.4</v>
      </c>
      <c r="ED19" s="78">
        <v>50537</v>
      </c>
      <c r="EE19" s="78">
        <v>2609</v>
      </c>
      <c r="EF19" s="78">
        <v>27539</v>
      </c>
      <c r="EG19" s="78">
        <v>2526</v>
      </c>
      <c r="EH19" s="78">
        <v>3.8</v>
      </c>
      <c r="EI19" s="78">
        <v>0.3</v>
      </c>
      <c r="EJ19" s="78">
        <v>45309</v>
      </c>
      <c r="EK19" s="78">
        <v>3211</v>
      </c>
      <c r="EL19" s="78" t="s">
        <v>622</v>
      </c>
      <c r="EM19" s="78" t="s">
        <v>622</v>
      </c>
      <c r="EN19" s="78" t="s">
        <v>622</v>
      </c>
      <c r="EO19" s="78" t="s">
        <v>622</v>
      </c>
      <c r="EP19" s="78">
        <v>64859</v>
      </c>
      <c r="EQ19" s="78">
        <v>1804</v>
      </c>
      <c r="ER19" s="78" t="s">
        <v>622</v>
      </c>
      <c r="ES19" s="78" t="s">
        <v>622</v>
      </c>
      <c r="ET19" s="78" t="s">
        <v>622</v>
      </c>
      <c r="EU19" s="78" t="s">
        <v>622</v>
      </c>
      <c r="EV19" s="78">
        <v>74092</v>
      </c>
      <c r="EW19" s="78">
        <v>2378</v>
      </c>
      <c r="EX19" s="78" t="s">
        <v>622</v>
      </c>
      <c r="EY19" s="78" t="s">
        <v>622</v>
      </c>
      <c r="EZ19" s="78" t="s">
        <v>622</v>
      </c>
      <c r="FA19" s="78" t="s">
        <v>622</v>
      </c>
      <c r="FB19" s="78">
        <v>83114</v>
      </c>
      <c r="FC19" s="78">
        <v>3165</v>
      </c>
      <c r="FD19" s="78" t="s">
        <v>622</v>
      </c>
      <c r="FE19" s="78" t="s">
        <v>622</v>
      </c>
      <c r="FF19" s="78" t="s">
        <v>622</v>
      </c>
      <c r="FG19" s="78" t="s">
        <v>622</v>
      </c>
      <c r="FH19" s="78">
        <v>84319</v>
      </c>
      <c r="FI19" s="78">
        <v>4777</v>
      </c>
      <c r="FJ19" s="78" t="s">
        <v>622</v>
      </c>
      <c r="FK19" s="78" t="s">
        <v>622</v>
      </c>
      <c r="FL19" s="78" t="s">
        <v>622</v>
      </c>
      <c r="FM19" s="78" t="s">
        <v>622</v>
      </c>
      <c r="FN19" s="78">
        <v>80488</v>
      </c>
      <c r="FO19" s="78">
        <v>6301</v>
      </c>
      <c r="FP19" s="78" t="s">
        <v>622</v>
      </c>
      <c r="FQ19" s="78" t="s">
        <v>622</v>
      </c>
      <c r="FR19" s="78" t="s">
        <v>622</v>
      </c>
      <c r="FS19" s="78" t="s">
        <v>622</v>
      </c>
      <c r="FT19" s="78">
        <v>72843</v>
      </c>
      <c r="FU19" s="78">
        <v>12026</v>
      </c>
      <c r="FV19" s="78">
        <v>92670</v>
      </c>
      <c r="FW19" s="78">
        <v>3050</v>
      </c>
      <c r="FX19" s="78">
        <v>12.6</v>
      </c>
      <c r="FY19" s="78">
        <v>0.4</v>
      </c>
      <c r="FZ19" s="78">
        <v>41509</v>
      </c>
      <c r="GA19" s="78">
        <v>1503</v>
      </c>
      <c r="GB19" s="78">
        <v>223995</v>
      </c>
      <c r="GC19" s="78">
        <v>6610</v>
      </c>
      <c r="GD19" s="78">
        <v>30.5</v>
      </c>
      <c r="GE19" s="78">
        <v>0.8</v>
      </c>
      <c r="GF19" s="78">
        <v>49214</v>
      </c>
      <c r="GG19" s="78">
        <v>1996</v>
      </c>
      <c r="GH19" s="78">
        <v>337277</v>
      </c>
      <c r="GI19" s="78">
        <v>7660</v>
      </c>
      <c r="GJ19" s="78">
        <v>46</v>
      </c>
      <c r="GK19" s="78">
        <v>0.9</v>
      </c>
      <c r="GL19" s="78">
        <v>88589</v>
      </c>
      <c r="GM19" s="78">
        <v>1926</v>
      </c>
      <c r="GN19" s="78">
        <v>79707</v>
      </c>
      <c r="GO19" s="78">
        <v>3729</v>
      </c>
      <c r="GP19" s="78">
        <v>10.9</v>
      </c>
      <c r="GQ19" s="78">
        <v>0.5</v>
      </c>
      <c r="GR19" s="78">
        <v>108924</v>
      </c>
      <c r="GS19" s="78">
        <v>3398</v>
      </c>
      <c r="GT19" s="78">
        <v>395334</v>
      </c>
      <c r="GU19" s="78">
        <v>7647</v>
      </c>
      <c r="GV19" s="78">
        <v>395334</v>
      </c>
      <c r="GW19" s="78">
        <v>7647</v>
      </c>
      <c r="GX19" s="78">
        <v>32327</v>
      </c>
      <c r="GY19" s="78">
        <v>714</v>
      </c>
      <c r="GZ19" s="78">
        <v>201611</v>
      </c>
      <c r="HA19" s="78">
        <v>5129</v>
      </c>
      <c r="HB19" s="78">
        <v>51</v>
      </c>
      <c r="HC19" s="78">
        <v>1</v>
      </c>
      <c r="HD19" s="78">
        <v>28514</v>
      </c>
      <c r="HE19" s="78">
        <v>1059</v>
      </c>
      <c r="HF19" s="78">
        <v>171972</v>
      </c>
      <c r="HG19" s="78">
        <v>4764</v>
      </c>
      <c r="HH19" s="78">
        <v>43.5</v>
      </c>
      <c r="HI19" s="78">
        <v>1</v>
      </c>
      <c r="HJ19" s="78">
        <v>26267</v>
      </c>
      <c r="HK19" s="78">
        <v>727</v>
      </c>
      <c r="HL19" s="78">
        <v>29639</v>
      </c>
      <c r="HM19" s="78">
        <v>2705</v>
      </c>
      <c r="HN19" s="78">
        <v>7.5</v>
      </c>
      <c r="HO19" s="78">
        <v>0.7</v>
      </c>
      <c r="HP19" s="78">
        <v>47778</v>
      </c>
      <c r="HQ19" s="78">
        <v>3881</v>
      </c>
      <c r="HR19" s="78">
        <v>193723</v>
      </c>
      <c r="HS19" s="78">
        <v>5792</v>
      </c>
      <c r="HT19" s="78">
        <v>49</v>
      </c>
      <c r="HU19" s="78">
        <v>1</v>
      </c>
      <c r="HV19" s="78">
        <v>36775</v>
      </c>
      <c r="HW19" s="78">
        <v>951</v>
      </c>
      <c r="HX19" s="78">
        <v>155530</v>
      </c>
      <c r="HY19" s="78">
        <v>4964</v>
      </c>
      <c r="HZ19" s="78">
        <v>39.299999999999997</v>
      </c>
      <c r="IA19" s="78">
        <v>1</v>
      </c>
      <c r="IB19" s="78">
        <v>33922</v>
      </c>
      <c r="IC19" s="78">
        <v>1680</v>
      </c>
      <c r="ID19" s="78">
        <v>38193</v>
      </c>
      <c r="IE19" s="78">
        <v>3172</v>
      </c>
      <c r="IF19" s="78">
        <v>9.6999999999999993</v>
      </c>
      <c r="IG19" s="78">
        <v>0.7</v>
      </c>
      <c r="IH19" s="78">
        <v>53195</v>
      </c>
      <c r="II19" s="78">
        <v>3423</v>
      </c>
    </row>
    <row r="20" spans="1:243">
      <c r="A20" s="78" t="s">
        <v>109</v>
      </c>
      <c r="B20" s="78">
        <v>21</v>
      </c>
      <c r="C20" s="78" t="s">
        <v>16</v>
      </c>
      <c r="D20" s="78">
        <v>1725034</v>
      </c>
      <c r="E20" s="78">
        <v>10346</v>
      </c>
      <c r="F20" s="78">
        <v>1725034</v>
      </c>
      <c r="G20" s="78">
        <v>10346</v>
      </c>
      <c r="H20" s="78">
        <v>48375</v>
      </c>
      <c r="I20" s="78">
        <v>630</v>
      </c>
      <c r="J20" s="78">
        <v>1524795</v>
      </c>
      <c r="K20" s="78">
        <v>9699</v>
      </c>
      <c r="L20" s="78">
        <v>88.4</v>
      </c>
      <c r="M20" s="78">
        <v>0.3</v>
      </c>
      <c r="N20" s="78">
        <v>50034</v>
      </c>
      <c r="O20" s="78">
        <v>664</v>
      </c>
      <c r="P20" s="78">
        <v>144848</v>
      </c>
      <c r="Q20" s="78">
        <v>4310</v>
      </c>
      <c r="R20" s="78">
        <v>8.4</v>
      </c>
      <c r="S20" s="78">
        <v>0.2</v>
      </c>
      <c r="T20" s="78">
        <v>35967</v>
      </c>
      <c r="U20" s="78">
        <v>1491</v>
      </c>
      <c r="V20" s="78" t="s">
        <v>621</v>
      </c>
      <c r="W20" s="78" t="s">
        <v>621</v>
      </c>
      <c r="X20" s="78" t="s">
        <v>621</v>
      </c>
      <c r="Y20" s="78" t="s">
        <v>621</v>
      </c>
      <c r="Z20" s="78">
        <v>23675</v>
      </c>
      <c r="AA20" s="78">
        <v>11147</v>
      </c>
      <c r="AB20" s="78">
        <v>19361</v>
      </c>
      <c r="AC20" s="78">
        <v>1485</v>
      </c>
      <c r="AD20" s="78">
        <v>1.1000000000000001</v>
      </c>
      <c r="AE20" s="78">
        <v>0.1</v>
      </c>
      <c r="AF20" s="78">
        <v>58937</v>
      </c>
      <c r="AG20" s="78">
        <v>4631</v>
      </c>
      <c r="AH20" s="78" t="s">
        <v>621</v>
      </c>
      <c r="AI20" s="78" t="s">
        <v>621</v>
      </c>
      <c r="AJ20" s="78" t="s">
        <v>621</v>
      </c>
      <c r="AK20" s="78" t="s">
        <v>621</v>
      </c>
      <c r="AL20" s="78">
        <v>44438</v>
      </c>
      <c r="AM20" s="78">
        <v>35068</v>
      </c>
      <c r="AN20" s="78">
        <v>10835</v>
      </c>
      <c r="AO20" s="78">
        <v>1788</v>
      </c>
      <c r="AP20" s="78">
        <v>0.6</v>
      </c>
      <c r="AQ20" s="78">
        <v>0.1</v>
      </c>
      <c r="AR20" s="78">
        <v>41575</v>
      </c>
      <c r="AS20" s="78">
        <v>9506</v>
      </c>
      <c r="AT20" s="78">
        <v>20544</v>
      </c>
      <c r="AU20" s="78">
        <v>2582</v>
      </c>
      <c r="AV20" s="78">
        <v>1.2</v>
      </c>
      <c r="AW20" s="78">
        <v>0.1</v>
      </c>
      <c r="AX20" s="78">
        <v>45176</v>
      </c>
      <c r="AY20" s="78">
        <v>9354</v>
      </c>
      <c r="AZ20" s="78">
        <v>42207</v>
      </c>
      <c r="BA20" s="78">
        <v>2464</v>
      </c>
      <c r="BB20" s="78">
        <v>2.4</v>
      </c>
      <c r="BC20" s="78">
        <v>0.1</v>
      </c>
      <c r="BD20" s="78">
        <v>42069</v>
      </c>
      <c r="BE20" s="78">
        <v>5130</v>
      </c>
      <c r="BF20" s="78">
        <v>1494746</v>
      </c>
      <c r="BG20" s="78">
        <v>9133</v>
      </c>
      <c r="BH20" s="78">
        <v>86.7</v>
      </c>
      <c r="BI20" s="78">
        <v>0.3</v>
      </c>
      <c r="BJ20" s="78">
        <v>50140</v>
      </c>
      <c r="BK20" s="78">
        <v>652</v>
      </c>
      <c r="BL20" s="78">
        <v>70206</v>
      </c>
      <c r="BM20" s="78">
        <v>4080</v>
      </c>
      <c r="BN20" s="78">
        <v>4.0999999999999996</v>
      </c>
      <c r="BO20" s="78">
        <v>0.2</v>
      </c>
      <c r="BP20" s="78">
        <v>27774</v>
      </c>
      <c r="BQ20" s="78">
        <v>2946</v>
      </c>
      <c r="BR20" s="78">
        <v>539091</v>
      </c>
      <c r="BS20" s="78">
        <v>7021</v>
      </c>
      <c r="BT20" s="78">
        <v>31.3</v>
      </c>
      <c r="BU20" s="78">
        <v>0.3</v>
      </c>
      <c r="BV20" s="78">
        <v>54778</v>
      </c>
      <c r="BW20" s="78">
        <v>1519</v>
      </c>
      <c r="BX20" s="78">
        <v>670702</v>
      </c>
      <c r="BY20" s="78">
        <v>6159</v>
      </c>
      <c r="BZ20" s="78">
        <v>38.9</v>
      </c>
      <c r="CA20" s="78">
        <v>0.3</v>
      </c>
      <c r="CB20" s="78">
        <v>57184</v>
      </c>
      <c r="CC20" s="78">
        <v>1263</v>
      </c>
      <c r="CD20" s="78">
        <v>445035</v>
      </c>
      <c r="CE20" s="78">
        <v>4970</v>
      </c>
      <c r="CF20" s="78">
        <v>25.8</v>
      </c>
      <c r="CG20" s="78">
        <v>0.3</v>
      </c>
      <c r="CH20" s="78">
        <v>36161</v>
      </c>
      <c r="CI20" s="78">
        <v>915</v>
      </c>
      <c r="CJ20" s="78">
        <v>1129828</v>
      </c>
      <c r="CK20" s="78">
        <v>12032</v>
      </c>
      <c r="CL20" s="78">
        <v>1129828</v>
      </c>
      <c r="CM20" s="78">
        <v>12032</v>
      </c>
      <c r="CN20" s="78">
        <v>61593</v>
      </c>
      <c r="CO20" s="78">
        <v>809</v>
      </c>
      <c r="CP20" s="78">
        <v>458500</v>
      </c>
      <c r="CQ20" s="78">
        <v>9457</v>
      </c>
      <c r="CR20" s="78">
        <v>40.6</v>
      </c>
      <c r="CS20" s="78">
        <v>0.6</v>
      </c>
      <c r="CT20" s="78">
        <v>61354</v>
      </c>
      <c r="CU20" s="78">
        <v>1484</v>
      </c>
      <c r="CV20" s="78">
        <v>671328</v>
      </c>
      <c r="CW20" s="78">
        <v>9233</v>
      </c>
      <c r="CX20" s="78">
        <v>59.4</v>
      </c>
      <c r="CY20" s="78">
        <v>0.6</v>
      </c>
      <c r="CZ20" s="78">
        <v>61730</v>
      </c>
      <c r="DA20" s="78">
        <v>966</v>
      </c>
      <c r="DB20" s="78">
        <v>837553</v>
      </c>
      <c r="DC20" s="78">
        <v>11380</v>
      </c>
      <c r="DD20" s="78">
        <v>74.099999999999994</v>
      </c>
      <c r="DE20" s="78">
        <v>0.6</v>
      </c>
      <c r="DF20" s="78">
        <v>74078</v>
      </c>
      <c r="DG20" s="78">
        <v>1122</v>
      </c>
      <c r="DH20" s="78">
        <v>307600</v>
      </c>
      <c r="DI20" s="78">
        <v>8394</v>
      </c>
      <c r="DJ20" s="78">
        <v>27.2</v>
      </c>
      <c r="DK20" s="78">
        <v>0.6</v>
      </c>
      <c r="DL20" s="78">
        <v>83847</v>
      </c>
      <c r="DM20" s="78">
        <v>1964</v>
      </c>
      <c r="DN20" s="78">
        <v>210751</v>
      </c>
      <c r="DO20" s="78">
        <v>5362</v>
      </c>
      <c r="DP20" s="78">
        <v>18.7</v>
      </c>
      <c r="DQ20" s="78">
        <v>0.5</v>
      </c>
      <c r="DR20" s="78">
        <v>30208</v>
      </c>
      <c r="DS20" s="78">
        <v>1169</v>
      </c>
      <c r="DT20" s="78">
        <v>109104</v>
      </c>
      <c r="DU20" s="78">
        <v>4361</v>
      </c>
      <c r="DV20" s="78">
        <v>9.6999999999999993</v>
      </c>
      <c r="DW20" s="78">
        <v>0.4</v>
      </c>
      <c r="DX20" s="78">
        <v>22994</v>
      </c>
      <c r="DY20" s="78">
        <v>1613</v>
      </c>
      <c r="DZ20" s="78">
        <v>81524</v>
      </c>
      <c r="EA20" s="78">
        <v>4522</v>
      </c>
      <c r="EB20" s="78">
        <v>7.2</v>
      </c>
      <c r="EC20" s="78">
        <v>0.4</v>
      </c>
      <c r="ED20" s="78">
        <v>42061</v>
      </c>
      <c r="EE20" s="78">
        <v>1948</v>
      </c>
      <c r="EF20" s="78">
        <v>41796</v>
      </c>
      <c r="EG20" s="78">
        <v>3481</v>
      </c>
      <c r="EH20" s="78">
        <v>3.7</v>
      </c>
      <c r="EI20" s="78">
        <v>0.3</v>
      </c>
      <c r="EJ20" s="78">
        <v>37434</v>
      </c>
      <c r="EK20" s="78">
        <v>4585</v>
      </c>
      <c r="EL20" s="78" t="s">
        <v>622</v>
      </c>
      <c r="EM20" s="78" t="s">
        <v>622</v>
      </c>
      <c r="EN20" s="78" t="s">
        <v>622</v>
      </c>
      <c r="EO20" s="78" t="s">
        <v>622</v>
      </c>
      <c r="EP20" s="78">
        <v>53528</v>
      </c>
      <c r="EQ20" s="78">
        <v>898</v>
      </c>
      <c r="ER20" s="78" t="s">
        <v>622</v>
      </c>
      <c r="ES20" s="78" t="s">
        <v>622</v>
      </c>
      <c r="ET20" s="78" t="s">
        <v>622</v>
      </c>
      <c r="EU20" s="78" t="s">
        <v>622</v>
      </c>
      <c r="EV20" s="78">
        <v>64577</v>
      </c>
      <c r="EW20" s="78">
        <v>1769</v>
      </c>
      <c r="EX20" s="78" t="s">
        <v>622</v>
      </c>
      <c r="EY20" s="78" t="s">
        <v>622</v>
      </c>
      <c r="EZ20" s="78" t="s">
        <v>622</v>
      </c>
      <c r="FA20" s="78" t="s">
        <v>622</v>
      </c>
      <c r="FB20" s="78">
        <v>77069</v>
      </c>
      <c r="FC20" s="78">
        <v>2589</v>
      </c>
      <c r="FD20" s="78" t="s">
        <v>622</v>
      </c>
      <c r="FE20" s="78" t="s">
        <v>622</v>
      </c>
      <c r="FF20" s="78" t="s">
        <v>622</v>
      </c>
      <c r="FG20" s="78" t="s">
        <v>622</v>
      </c>
      <c r="FH20" s="78">
        <v>74132</v>
      </c>
      <c r="FI20" s="78">
        <v>3651</v>
      </c>
      <c r="FJ20" s="78" t="s">
        <v>622</v>
      </c>
      <c r="FK20" s="78" t="s">
        <v>622</v>
      </c>
      <c r="FL20" s="78" t="s">
        <v>622</v>
      </c>
      <c r="FM20" s="78" t="s">
        <v>622</v>
      </c>
      <c r="FN20" s="78">
        <v>78882</v>
      </c>
      <c r="FO20" s="78">
        <v>6898</v>
      </c>
      <c r="FP20" s="78" t="s">
        <v>622</v>
      </c>
      <c r="FQ20" s="78" t="s">
        <v>622</v>
      </c>
      <c r="FR20" s="78" t="s">
        <v>622</v>
      </c>
      <c r="FS20" s="78" t="s">
        <v>622</v>
      </c>
      <c r="FT20" s="78">
        <v>73033</v>
      </c>
      <c r="FU20" s="78">
        <v>8006</v>
      </c>
      <c r="FV20" s="78">
        <v>206094</v>
      </c>
      <c r="FW20" s="78">
        <v>5431</v>
      </c>
      <c r="FX20" s="78">
        <v>18.2</v>
      </c>
      <c r="FY20" s="78">
        <v>0.4</v>
      </c>
      <c r="FZ20" s="78">
        <v>29855</v>
      </c>
      <c r="GA20" s="78">
        <v>1004</v>
      </c>
      <c r="GB20" s="78">
        <v>375364</v>
      </c>
      <c r="GC20" s="78">
        <v>8266</v>
      </c>
      <c r="GD20" s="78">
        <v>33.200000000000003</v>
      </c>
      <c r="GE20" s="78">
        <v>0.6</v>
      </c>
      <c r="GF20" s="78">
        <v>44552</v>
      </c>
      <c r="GG20" s="78">
        <v>1100</v>
      </c>
      <c r="GH20" s="78">
        <v>444256</v>
      </c>
      <c r="GI20" s="78">
        <v>8836</v>
      </c>
      <c r="GJ20" s="78">
        <v>39.299999999999997</v>
      </c>
      <c r="GK20" s="78">
        <v>0.7</v>
      </c>
      <c r="GL20" s="78">
        <v>84143</v>
      </c>
      <c r="GM20" s="78">
        <v>1594</v>
      </c>
      <c r="GN20" s="78">
        <v>104114</v>
      </c>
      <c r="GO20" s="78">
        <v>4631</v>
      </c>
      <c r="GP20" s="78">
        <v>9.1999999999999993</v>
      </c>
      <c r="GQ20" s="78">
        <v>0.4</v>
      </c>
      <c r="GR20" s="78">
        <v>113798</v>
      </c>
      <c r="GS20" s="78">
        <v>2311</v>
      </c>
      <c r="GT20" s="78">
        <v>595206</v>
      </c>
      <c r="GU20" s="78">
        <v>10481</v>
      </c>
      <c r="GV20" s="78">
        <v>595206</v>
      </c>
      <c r="GW20" s="78">
        <v>10481</v>
      </c>
      <c r="GX20" s="78">
        <v>27249</v>
      </c>
      <c r="GY20" s="78">
        <v>673</v>
      </c>
      <c r="GZ20" s="78">
        <v>311068</v>
      </c>
      <c r="HA20" s="78">
        <v>7980</v>
      </c>
      <c r="HB20" s="78">
        <v>52.3</v>
      </c>
      <c r="HC20" s="78">
        <v>1</v>
      </c>
      <c r="HD20" s="78">
        <v>24200</v>
      </c>
      <c r="HE20" s="78">
        <v>811</v>
      </c>
      <c r="HF20" s="78">
        <v>270442</v>
      </c>
      <c r="HG20" s="78">
        <v>7157</v>
      </c>
      <c r="HH20" s="78">
        <v>45.4</v>
      </c>
      <c r="HI20" s="78">
        <v>0.9</v>
      </c>
      <c r="HJ20" s="78">
        <v>22007</v>
      </c>
      <c r="HK20" s="78">
        <v>703</v>
      </c>
      <c r="HL20" s="78">
        <v>40626</v>
      </c>
      <c r="HM20" s="78">
        <v>2811</v>
      </c>
      <c r="HN20" s="78">
        <v>6.8</v>
      </c>
      <c r="HO20" s="78">
        <v>0.5</v>
      </c>
      <c r="HP20" s="78">
        <v>46975</v>
      </c>
      <c r="HQ20" s="78">
        <v>3465</v>
      </c>
      <c r="HR20" s="78">
        <v>284138</v>
      </c>
      <c r="HS20" s="78">
        <v>7709</v>
      </c>
      <c r="HT20" s="78">
        <v>47.7</v>
      </c>
      <c r="HU20" s="78">
        <v>1</v>
      </c>
      <c r="HV20" s="78">
        <v>31825</v>
      </c>
      <c r="HW20" s="78">
        <v>792</v>
      </c>
      <c r="HX20" s="78">
        <v>222408</v>
      </c>
      <c r="HY20" s="78">
        <v>6589</v>
      </c>
      <c r="HZ20" s="78">
        <v>37.4</v>
      </c>
      <c r="IA20" s="78">
        <v>1</v>
      </c>
      <c r="IB20" s="78">
        <v>27628</v>
      </c>
      <c r="IC20" s="78">
        <v>1583</v>
      </c>
      <c r="ID20" s="78">
        <v>61730</v>
      </c>
      <c r="IE20" s="78">
        <v>4633</v>
      </c>
      <c r="IF20" s="78">
        <v>10.4</v>
      </c>
      <c r="IG20" s="78">
        <v>0.7</v>
      </c>
      <c r="IH20" s="78">
        <v>51728</v>
      </c>
      <c r="II20" s="78">
        <v>4354</v>
      </c>
    </row>
    <row r="21" spans="1:243">
      <c r="A21" s="78" t="s">
        <v>110</v>
      </c>
      <c r="B21" s="78">
        <v>22</v>
      </c>
      <c r="C21" s="78" t="s">
        <v>17</v>
      </c>
      <c r="D21" s="78">
        <v>1737123</v>
      </c>
      <c r="E21" s="78">
        <v>11255</v>
      </c>
      <c r="F21" s="78">
        <v>1737123</v>
      </c>
      <c r="G21" s="78">
        <v>11255</v>
      </c>
      <c r="H21" s="78">
        <v>46145</v>
      </c>
      <c r="I21" s="78">
        <v>634</v>
      </c>
      <c r="J21" s="78">
        <v>1130363</v>
      </c>
      <c r="K21" s="78">
        <v>9093</v>
      </c>
      <c r="L21" s="78">
        <v>65.099999999999994</v>
      </c>
      <c r="M21" s="78">
        <v>0.4</v>
      </c>
      <c r="N21" s="78">
        <v>56643</v>
      </c>
      <c r="O21" s="78">
        <v>809</v>
      </c>
      <c r="P21" s="78">
        <v>530579</v>
      </c>
      <c r="Q21" s="78">
        <v>6647</v>
      </c>
      <c r="R21" s="78">
        <v>30.5</v>
      </c>
      <c r="S21" s="78">
        <v>0.3</v>
      </c>
      <c r="T21" s="78">
        <v>28222</v>
      </c>
      <c r="U21" s="78">
        <v>997</v>
      </c>
      <c r="V21" s="78">
        <v>9524</v>
      </c>
      <c r="W21" s="78">
        <v>1600</v>
      </c>
      <c r="X21" s="78">
        <v>0.5</v>
      </c>
      <c r="Y21" s="78">
        <v>0.1</v>
      </c>
      <c r="Z21" s="78">
        <v>35455</v>
      </c>
      <c r="AA21" s="78">
        <v>4860</v>
      </c>
      <c r="AB21" s="78">
        <v>23665</v>
      </c>
      <c r="AC21" s="78">
        <v>1662</v>
      </c>
      <c r="AD21" s="78">
        <v>1.4</v>
      </c>
      <c r="AE21" s="78">
        <v>0.1</v>
      </c>
      <c r="AF21" s="78">
        <v>63161</v>
      </c>
      <c r="AG21" s="78">
        <v>7014</v>
      </c>
      <c r="AH21" s="78" t="s">
        <v>621</v>
      </c>
      <c r="AI21" s="78" t="s">
        <v>621</v>
      </c>
      <c r="AJ21" s="78" t="s">
        <v>621</v>
      </c>
      <c r="AK21" s="78" t="s">
        <v>621</v>
      </c>
      <c r="AL21" s="78">
        <v>44026</v>
      </c>
      <c r="AM21" s="78">
        <v>13624</v>
      </c>
      <c r="AN21" s="78">
        <v>22211</v>
      </c>
      <c r="AO21" s="78">
        <v>2178</v>
      </c>
      <c r="AP21" s="78">
        <v>1.3</v>
      </c>
      <c r="AQ21" s="78">
        <v>0.1</v>
      </c>
      <c r="AR21" s="78">
        <v>30283</v>
      </c>
      <c r="AS21" s="78">
        <v>3298</v>
      </c>
      <c r="AT21" s="78">
        <v>20191</v>
      </c>
      <c r="AU21" s="78">
        <v>2500</v>
      </c>
      <c r="AV21" s="78">
        <v>1.2</v>
      </c>
      <c r="AW21" s="78">
        <v>0.1</v>
      </c>
      <c r="AX21" s="78">
        <v>41479</v>
      </c>
      <c r="AY21" s="78">
        <v>4630</v>
      </c>
      <c r="AZ21" s="78">
        <v>74511</v>
      </c>
      <c r="BA21" s="78">
        <v>3113</v>
      </c>
      <c r="BB21" s="78">
        <v>4.3</v>
      </c>
      <c r="BC21" s="78">
        <v>0.2</v>
      </c>
      <c r="BD21" s="78">
        <v>39465</v>
      </c>
      <c r="BE21" s="78">
        <v>3553</v>
      </c>
      <c r="BF21" s="78">
        <v>1082542</v>
      </c>
      <c r="BG21" s="78">
        <v>8791</v>
      </c>
      <c r="BH21" s="78">
        <v>62.3</v>
      </c>
      <c r="BI21" s="78">
        <v>0.3</v>
      </c>
      <c r="BJ21" s="78">
        <v>57217</v>
      </c>
      <c r="BK21" s="78">
        <v>918</v>
      </c>
      <c r="BL21" s="78">
        <v>61843</v>
      </c>
      <c r="BM21" s="78">
        <v>3920</v>
      </c>
      <c r="BN21" s="78">
        <v>3.6</v>
      </c>
      <c r="BO21" s="78">
        <v>0.2</v>
      </c>
      <c r="BP21" s="78">
        <v>24524</v>
      </c>
      <c r="BQ21" s="78">
        <v>3299</v>
      </c>
      <c r="BR21" s="78">
        <v>576437</v>
      </c>
      <c r="BS21" s="78">
        <v>9748</v>
      </c>
      <c r="BT21" s="78">
        <v>33.200000000000003</v>
      </c>
      <c r="BU21" s="78">
        <v>0.4</v>
      </c>
      <c r="BV21" s="78">
        <v>50901</v>
      </c>
      <c r="BW21" s="78">
        <v>995</v>
      </c>
      <c r="BX21" s="78">
        <v>658208</v>
      </c>
      <c r="BY21" s="78">
        <v>7024</v>
      </c>
      <c r="BZ21" s="78">
        <v>37.9</v>
      </c>
      <c r="CA21" s="78">
        <v>0.4</v>
      </c>
      <c r="CB21" s="78">
        <v>55101</v>
      </c>
      <c r="CC21" s="78">
        <v>1341</v>
      </c>
      <c r="CD21" s="78">
        <v>440635</v>
      </c>
      <c r="CE21" s="78">
        <v>4159</v>
      </c>
      <c r="CF21" s="78">
        <v>25.4</v>
      </c>
      <c r="CG21" s="78">
        <v>0.2</v>
      </c>
      <c r="CH21" s="78">
        <v>34880</v>
      </c>
      <c r="CI21" s="78">
        <v>993</v>
      </c>
      <c r="CJ21" s="78">
        <v>1107245</v>
      </c>
      <c r="CK21" s="78">
        <v>13193</v>
      </c>
      <c r="CL21" s="78">
        <v>1107245</v>
      </c>
      <c r="CM21" s="78">
        <v>13193</v>
      </c>
      <c r="CN21" s="78">
        <v>60510</v>
      </c>
      <c r="CO21" s="78">
        <v>868</v>
      </c>
      <c r="CP21" s="78">
        <v>458621</v>
      </c>
      <c r="CQ21" s="78">
        <v>9963</v>
      </c>
      <c r="CR21" s="78">
        <v>41.4</v>
      </c>
      <c r="CS21" s="78">
        <v>0.6</v>
      </c>
      <c r="CT21" s="78">
        <v>57168</v>
      </c>
      <c r="CU21" s="78">
        <v>2133</v>
      </c>
      <c r="CV21" s="78">
        <v>648624</v>
      </c>
      <c r="CW21" s="78">
        <v>9158</v>
      </c>
      <c r="CX21" s="78">
        <v>58.6</v>
      </c>
      <c r="CY21" s="78">
        <v>0.6</v>
      </c>
      <c r="CZ21" s="78">
        <v>62030</v>
      </c>
      <c r="DA21" s="78">
        <v>1190</v>
      </c>
      <c r="DB21" s="78">
        <v>744011</v>
      </c>
      <c r="DC21" s="78">
        <v>12091</v>
      </c>
      <c r="DD21" s="78">
        <v>67.2</v>
      </c>
      <c r="DE21" s="78">
        <v>0.7</v>
      </c>
      <c r="DF21" s="78">
        <v>78706</v>
      </c>
      <c r="DG21" s="78">
        <v>1773</v>
      </c>
      <c r="DH21" s="78">
        <v>272793</v>
      </c>
      <c r="DI21" s="78">
        <v>8072</v>
      </c>
      <c r="DJ21" s="78">
        <v>24.6</v>
      </c>
      <c r="DK21" s="78">
        <v>0.6</v>
      </c>
      <c r="DL21" s="78">
        <v>91725</v>
      </c>
      <c r="DM21" s="78">
        <v>2330</v>
      </c>
      <c r="DN21" s="78">
        <v>275895</v>
      </c>
      <c r="DO21" s="78">
        <v>7194</v>
      </c>
      <c r="DP21" s="78">
        <v>24.9</v>
      </c>
      <c r="DQ21" s="78">
        <v>0.6</v>
      </c>
      <c r="DR21" s="78">
        <v>26725</v>
      </c>
      <c r="DS21" s="78">
        <v>875</v>
      </c>
      <c r="DT21" s="78">
        <v>144645</v>
      </c>
      <c r="DU21" s="78">
        <v>6013</v>
      </c>
      <c r="DV21" s="78">
        <v>13.1</v>
      </c>
      <c r="DW21" s="78">
        <v>0.5</v>
      </c>
      <c r="DX21" s="78">
        <v>20951</v>
      </c>
      <c r="DY21" s="78">
        <v>986</v>
      </c>
      <c r="DZ21" s="78">
        <v>87339</v>
      </c>
      <c r="EA21" s="78">
        <v>5575</v>
      </c>
      <c r="EB21" s="78">
        <v>7.9</v>
      </c>
      <c r="EC21" s="78">
        <v>0.5</v>
      </c>
      <c r="ED21" s="78">
        <v>42594</v>
      </c>
      <c r="EE21" s="78">
        <v>3256</v>
      </c>
      <c r="EF21" s="78">
        <v>41183</v>
      </c>
      <c r="EG21" s="78">
        <v>3731</v>
      </c>
      <c r="EH21" s="78">
        <v>3.7</v>
      </c>
      <c r="EI21" s="78">
        <v>0.3</v>
      </c>
      <c r="EJ21" s="78">
        <v>40511</v>
      </c>
      <c r="EK21" s="78">
        <v>3560</v>
      </c>
      <c r="EL21" s="78" t="s">
        <v>622</v>
      </c>
      <c r="EM21" s="78" t="s">
        <v>622</v>
      </c>
      <c r="EN21" s="78" t="s">
        <v>622</v>
      </c>
      <c r="EO21" s="78" t="s">
        <v>622</v>
      </c>
      <c r="EP21" s="78">
        <v>52758</v>
      </c>
      <c r="EQ21" s="78">
        <v>1341</v>
      </c>
      <c r="ER21" s="78" t="s">
        <v>622</v>
      </c>
      <c r="ES21" s="78" t="s">
        <v>622</v>
      </c>
      <c r="ET21" s="78" t="s">
        <v>622</v>
      </c>
      <c r="EU21" s="78" t="s">
        <v>622</v>
      </c>
      <c r="EV21" s="78">
        <v>62476</v>
      </c>
      <c r="EW21" s="78">
        <v>2498</v>
      </c>
      <c r="EX21" s="78" t="s">
        <v>622</v>
      </c>
      <c r="EY21" s="78" t="s">
        <v>622</v>
      </c>
      <c r="EZ21" s="78" t="s">
        <v>622</v>
      </c>
      <c r="FA21" s="78" t="s">
        <v>622</v>
      </c>
      <c r="FB21" s="78">
        <v>76618</v>
      </c>
      <c r="FC21" s="78">
        <v>3127</v>
      </c>
      <c r="FD21" s="78" t="s">
        <v>622</v>
      </c>
      <c r="FE21" s="78" t="s">
        <v>622</v>
      </c>
      <c r="FF21" s="78" t="s">
        <v>622</v>
      </c>
      <c r="FG21" s="78" t="s">
        <v>622</v>
      </c>
      <c r="FH21" s="78">
        <v>73660</v>
      </c>
      <c r="FI21" s="78">
        <v>5914</v>
      </c>
      <c r="FJ21" s="78" t="s">
        <v>622</v>
      </c>
      <c r="FK21" s="78" t="s">
        <v>622</v>
      </c>
      <c r="FL21" s="78" t="s">
        <v>622</v>
      </c>
      <c r="FM21" s="78" t="s">
        <v>622</v>
      </c>
      <c r="FN21" s="78">
        <v>55640</v>
      </c>
      <c r="FO21" s="78">
        <v>6109</v>
      </c>
      <c r="FP21" s="78" t="s">
        <v>622</v>
      </c>
      <c r="FQ21" s="78" t="s">
        <v>622</v>
      </c>
      <c r="FR21" s="78" t="s">
        <v>622</v>
      </c>
      <c r="FS21" s="78" t="s">
        <v>622</v>
      </c>
      <c r="FT21" s="78">
        <v>56274</v>
      </c>
      <c r="FU21" s="78">
        <v>9773</v>
      </c>
      <c r="FV21" s="78">
        <v>195384</v>
      </c>
      <c r="FW21" s="78">
        <v>5985</v>
      </c>
      <c r="FX21" s="78">
        <v>17.600000000000001</v>
      </c>
      <c r="FY21" s="78">
        <v>0.6</v>
      </c>
      <c r="FZ21" s="78">
        <v>26707</v>
      </c>
      <c r="GA21" s="78">
        <v>1057</v>
      </c>
      <c r="GB21" s="78">
        <v>408356</v>
      </c>
      <c r="GC21" s="78">
        <v>11317</v>
      </c>
      <c r="GD21" s="78">
        <v>36.9</v>
      </c>
      <c r="GE21" s="78">
        <v>0.9</v>
      </c>
      <c r="GF21" s="78">
        <v>43971</v>
      </c>
      <c r="GG21" s="78">
        <v>1343</v>
      </c>
      <c r="GH21" s="78">
        <v>410199</v>
      </c>
      <c r="GI21" s="78">
        <v>10368</v>
      </c>
      <c r="GJ21" s="78">
        <v>37</v>
      </c>
      <c r="GK21" s="78">
        <v>0.8</v>
      </c>
      <c r="GL21" s="78">
        <v>89169</v>
      </c>
      <c r="GM21" s="78">
        <v>1528</v>
      </c>
      <c r="GN21" s="78">
        <v>93306</v>
      </c>
      <c r="GO21" s="78">
        <v>4617</v>
      </c>
      <c r="GP21" s="78">
        <v>8.4</v>
      </c>
      <c r="GQ21" s="78">
        <v>0.4</v>
      </c>
      <c r="GR21" s="78">
        <v>115453</v>
      </c>
      <c r="GS21" s="78">
        <v>4669</v>
      </c>
      <c r="GT21" s="78">
        <v>629878</v>
      </c>
      <c r="GU21" s="78">
        <v>10181</v>
      </c>
      <c r="GV21" s="78">
        <v>629878</v>
      </c>
      <c r="GW21" s="78">
        <v>10181</v>
      </c>
      <c r="GX21" s="78">
        <v>26106</v>
      </c>
      <c r="GY21" s="78">
        <v>635</v>
      </c>
      <c r="GZ21" s="78">
        <v>334083</v>
      </c>
      <c r="HA21" s="78">
        <v>8107</v>
      </c>
      <c r="HB21" s="78">
        <v>53</v>
      </c>
      <c r="HC21" s="78">
        <v>1</v>
      </c>
      <c r="HD21" s="78">
        <v>22209</v>
      </c>
      <c r="HE21" s="78">
        <v>874</v>
      </c>
      <c r="HF21" s="78">
        <v>291725</v>
      </c>
      <c r="HG21" s="78">
        <v>8005</v>
      </c>
      <c r="HH21" s="78">
        <v>46.3</v>
      </c>
      <c r="HI21" s="78">
        <v>1</v>
      </c>
      <c r="HJ21" s="78">
        <v>20294</v>
      </c>
      <c r="HK21" s="78">
        <v>811</v>
      </c>
      <c r="HL21" s="78">
        <v>42358</v>
      </c>
      <c r="HM21" s="78">
        <v>3399</v>
      </c>
      <c r="HN21" s="78">
        <v>6.7</v>
      </c>
      <c r="HO21" s="78">
        <v>0.5</v>
      </c>
      <c r="HP21" s="78">
        <v>43161</v>
      </c>
      <c r="HQ21" s="78">
        <v>3643</v>
      </c>
      <c r="HR21" s="78">
        <v>295795</v>
      </c>
      <c r="HS21" s="78">
        <v>7743</v>
      </c>
      <c r="HT21" s="78">
        <v>47</v>
      </c>
      <c r="HU21" s="78">
        <v>1</v>
      </c>
      <c r="HV21" s="78">
        <v>31106</v>
      </c>
      <c r="HW21" s="78">
        <v>913</v>
      </c>
      <c r="HX21" s="78">
        <v>241629</v>
      </c>
      <c r="HY21" s="78">
        <v>7172</v>
      </c>
      <c r="HZ21" s="78">
        <v>38.4</v>
      </c>
      <c r="IA21" s="78">
        <v>0.9</v>
      </c>
      <c r="IB21" s="78">
        <v>28138</v>
      </c>
      <c r="IC21" s="78">
        <v>1553</v>
      </c>
      <c r="ID21" s="78">
        <v>54166</v>
      </c>
      <c r="IE21" s="78">
        <v>3923</v>
      </c>
      <c r="IF21" s="78">
        <v>8.6</v>
      </c>
      <c r="IG21" s="78">
        <v>0.6</v>
      </c>
      <c r="IH21" s="78">
        <v>50079</v>
      </c>
      <c r="II21" s="78">
        <v>3656</v>
      </c>
    </row>
    <row r="22" spans="1:243">
      <c r="A22" s="78" t="s">
        <v>111</v>
      </c>
      <c r="B22" s="78">
        <v>23</v>
      </c>
      <c r="C22" s="78" t="s">
        <v>18</v>
      </c>
      <c r="D22" s="78">
        <v>540959</v>
      </c>
      <c r="E22" s="78">
        <v>6050</v>
      </c>
      <c r="F22" s="78">
        <v>540959</v>
      </c>
      <c r="G22" s="78">
        <v>6050</v>
      </c>
      <c r="H22" s="78">
        <v>56277</v>
      </c>
      <c r="I22" s="78">
        <v>1168</v>
      </c>
      <c r="J22" s="78">
        <v>521031</v>
      </c>
      <c r="K22" s="78">
        <v>5785</v>
      </c>
      <c r="L22" s="78">
        <v>96.3</v>
      </c>
      <c r="M22" s="78">
        <v>0.3</v>
      </c>
      <c r="N22" s="78">
        <v>56939</v>
      </c>
      <c r="O22" s="78">
        <v>1154</v>
      </c>
      <c r="P22" s="78">
        <v>4291</v>
      </c>
      <c r="Q22" s="78">
        <v>842</v>
      </c>
      <c r="R22" s="78">
        <v>0.8</v>
      </c>
      <c r="S22" s="78">
        <v>0.2</v>
      </c>
      <c r="T22" s="78">
        <v>24698</v>
      </c>
      <c r="U22" s="78">
        <v>13412</v>
      </c>
      <c r="V22" s="78">
        <v>3752</v>
      </c>
      <c r="W22" s="78">
        <v>754</v>
      </c>
      <c r="X22" s="78">
        <v>0.7</v>
      </c>
      <c r="Y22" s="78">
        <v>0.1</v>
      </c>
      <c r="Z22" s="78">
        <v>37583</v>
      </c>
      <c r="AA22" s="78">
        <v>13232</v>
      </c>
      <c r="AB22" s="78">
        <v>3889</v>
      </c>
      <c r="AC22" s="78">
        <v>594</v>
      </c>
      <c r="AD22" s="78">
        <v>0.7</v>
      </c>
      <c r="AE22" s="78">
        <v>0.1</v>
      </c>
      <c r="AF22" s="78">
        <v>48695</v>
      </c>
      <c r="AG22" s="78">
        <v>12267</v>
      </c>
      <c r="AH22" s="78" t="s">
        <v>621</v>
      </c>
      <c r="AI22" s="78" t="s">
        <v>621</v>
      </c>
      <c r="AJ22" s="78" t="s">
        <v>621</v>
      </c>
      <c r="AK22" s="78" t="s">
        <v>621</v>
      </c>
      <c r="AL22" s="78" t="s">
        <v>623</v>
      </c>
      <c r="AM22" s="78" t="s">
        <v>624</v>
      </c>
      <c r="AN22" s="78" t="s">
        <v>621</v>
      </c>
      <c r="AO22" s="78" t="s">
        <v>621</v>
      </c>
      <c r="AP22" s="78" t="s">
        <v>621</v>
      </c>
      <c r="AQ22" s="78" t="s">
        <v>621</v>
      </c>
      <c r="AR22" s="78">
        <v>61060</v>
      </c>
      <c r="AS22" s="78">
        <v>12390</v>
      </c>
      <c r="AT22" s="78">
        <v>7615</v>
      </c>
      <c r="AU22" s="78">
        <v>1161</v>
      </c>
      <c r="AV22" s="78">
        <v>1.4</v>
      </c>
      <c r="AW22" s="78">
        <v>0.2</v>
      </c>
      <c r="AX22" s="78">
        <v>45867</v>
      </c>
      <c r="AY22" s="78">
        <v>8513</v>
      </c>
      <c r="AZ22" s="78">
        <v>5317</v>
      </c>
      <c r="BA22" s="78">
        <v>944</v>
      </c>
      <c r="BB22" s="78">
        <v>1</v>
      </c>
      <c r="BC22" s="78">
        <v>0.2</v>
      </c>
      <c r="BD22" s="78">
        <v>45250</v>
      </c>
      <c r="BE22" s="78">
        <v>14736</v>
      </c>
      <c r="BF22" s="78">
        <v>516673</v>
      </c>
      <c r="BG22" s="78">
        <v>5820</v>
      </c>
      <c r="BH22" s="78">
        <v>95.5</v>
      </c>
      <c r="BI22" s="78">
        <v>0.3</v>
      </c>
      <c r="BJ22" s="78">
        <v>57071</v>
      </c>
      <c r="BK22" s="78">
        <v>1158</v>
      </c>
      <c r="BL22" s="78">
        <v>15790</v>
      </c>
      <c r="BM22" s="78">
        <v>1892</v>
      </c>
      <c r="BN22" s="78">
        <v>2.9</v>
      </c>
      <c r="BO22" s="78">
        <v>0.3</v>
      </c>
      <c r="BP22" s="78">
        <v>33621</v>
      </c>
      <c r="BQ22" s="78">
        <v>4908</v>
      </c>
      <c r="BR22" s="78">
        <v>137681</v>
      </c>
      <c r="BS22" s="78">
        <v>3731</v>
      </c>
      <c r="BT22" s="78">
        <v>25.5</v>
      </c>
      <c r="BU22" s="78">
        <v>0.5</v>
      </c>
      <c r="BV22" s="78">
        <v>65378</v>
      </c>
      <c r="BW22" s="78">
        <v>1950</v>
      </c>
      <c r="BX22" s="78">
        <v>223846</v>
      </c>
      <c r="BY22" s="78">
        <v>3147</v>
      </c>
      <c r="BZ22" s="78">
        <v>41.4</v>
      </c>
      <c r="CA22" s="78">
        <v>0.5</v>
      </c>
      <c r="CB22" s="78">
        <v>66483</v>
      </c>
      <c r="CC22" s="78">
        <v>1893</v>
      </c>
      <c r="CD22" s="78">
        <v>163642</v>
      </c>
      <c r="CE22" s="78">
        <v>2303</v>
      </c>
      <c r="CF22" s="78">
        <v>30.3</v>
      </c>
      <c r="CG22" s="78">
        <v>0.4</v>
      </c>
      <c r="CH22" s="78">
        <v>40094</v>
      </c>
      <c r="CI22" s="78">
        <v>1775</v>
      </c>
      <c r="CJ22" s="78">
        <v>330106</v>
      </c>
      <c r="CK22" s="78">
        <v>6496</v>
      </c>
      <c r="CL22" s="78">
        <v>330106</v>
      </c>
      <c r="CM22" s="78">
        <v>6496</v>
      </c>
      <c r="CN22" s="78">
        <v>72177</v>
      </c>
      <c r="CO22" s="78">
        <v>1780</v>
      </c>
      <c r="CP22" s="78">
        <v>117749</v>
      </c>
      <c r="CQ22" s="78">
        <v>4212</v>
      </c>
      <c r="CR22" s="78">
        <v>35.700000000000003</v>
      </c>
      <c r="CS22" s="78">
        <v>0.9</v>
      </c>
      <c r="CT22" s="78">
        <v>73530</v>
      </c>
      <c r="CU22" s="78">
        <v>3606</v>
      </c>
      <c r="CV22" s="78">
        <v>212357</v>
      </c>
      <c r="CW22" s="78">
        <v>4576</v>
      </c>
      <c r="CX22" s="78">
        <v>64.3</v>
      </c>
      <c r="CY22" s="78">
        <v>0.9</v>
      </c>
      <c r="CZ22" s="78">
        <v>71635</v>
      </c>
      <c r="DA22" s="78">
        <v>1977</v>
      </c>
      <c r="DB22" s="78">
        <v>263878</v>
      </c>
      <c r="DC22" s="78">
        <v>6107</v>
      </c>
      <c r="DD22" s="78">
        <v>79.900000000000006</v>
      </c>
      <c r="DE22" s="78">
        <v>1.1000000000000001</v>
      </c>
      <c r="DF22" s="78">
        <v>80702</v>
      </c>
      <c r="DG22" s="78">
        <v>1923</v>
      </c>
      <c r="DH22" s="78">
        <v>80334</v>
      </c>
      <c r="DI22" s="78">
        <v>3391</v>
      </c>
      <c r="DJ22" s="78">
        <v>24.3</v>
      </c>
      <c r="DK22" s="78">
        <v>0.9</v>
      </c>
      <c r="DL22" s="78">
        <v>92172</v>
      </c>
      <c r="DM22" s="78">
        <v>3260</v>
      </c>
      <c r="DN22" s="78">
        <v>44752</v>
      </c>
      <c r="DO22" s="78">
        <v>3130</v>
      </c>
      <c r="DP22" s="78">
        <v>13.6</v>
      </c>
      <c r="DQ22" s="78">
        <v>0.9</v>
      </c>
      <c r="DR22" s="78">
        <v>40609</v>
      </c>
      <c r="DS22" s="78">
        <v>2347</v>
      </c>
      <c r="DT22" s="78">
        <v>24690</v>
      </c>
      <c r="DU22" s="78">
        <v>2379</v>
      </c>
      <c r="DV22" s="78">
        <v>7.5</v>
      </c>
      <c r="DW22" s="78">
        <v>0.7</v>
      </c>
      <c r="DX22" s="78">
        <v>29838</v>
      </c>
      <c r="DY22" s="78">
        <v>3628</v>
      </c>
      <c r="DZ22" s="78">
        <v>21476</v>
      </c>
      <c r="EA22" s="78">
        <v>2206</v>
      </c>
      <c r="EB22" s="78">
        <v>6.5</v>
      </c>
      <c r="EC22" s="78">
        <v>0.6</v>
      </c>
      <c r="ED22" s="78">
        <v>47785</v>
      </c>
      <c r="EE22" s="78">
        <v>6215</v>
      </c>
      <c r="EF22" s="78">
        <v>12725</v>
      </c>
      <c r="EG22" s="78">
        <v>1734</v>
      </c>
      <c r="EH22" s="78">
        <v>3.9</v>
      </c>
      <c r="EI22" s="78">
        <v>0.5</v>
      </c>
      <c r="EJ22" s="78">
        <v>40392</v>
      </c>
      <c r="EK22" s="78">
        <v>3006</v>
      </c>
      <c r="EL22" s="78" t="s">
        <v>622</v>
      </c>
      <c r="EM22" s="78" t="s">
        <v>622</v>
      </c>
      <c r="EN22" s="78" t="s">
        <v>622</v>
      </c>
      <c r="EO22" s="78" t="s">
        <v>622</v>
      </c>
      <c r="EP22" s="78">
        <v>64231</v>
      </c>
      <c r="EQ22" s="78">
        <v>2146</v>
      </c>
      <c r="ER22" s="78" t="s">
        <v>622</v>
      </c>
      <c r="ES22" s="78" t="s">
        <v>622</v>
      </c>
      <c r="ET22" s="78" t="s">
        <v>622</v>
      </c>
      <c r="EU22" s="78" t="s">
        <v>622</v>
      </c>
      <c r="EV22" s="78">
        <v>80553</v>
      </c>
      <c r="EW22" s="78">
        <v>4429</v>
      </c>
      <c r="EX22" s="78" t="s">
        <v>622</v>
      </c>
      <c r="EY22" s="78" t="s">
        <v>622</v>
      </c>
      <c r="EZ22" s="78" t="s">
        <v>622</v>
      </c>
      <c r="FA22" s="78" t="s">
        <v>622</v>
      </c>
      <c r="FB22" s="78">
        <v>94215</v>
      </c>
      <c r="FC22" s="78">
        <v>3522</v>
      </c>
      <c r="FD22" s="78" t="s">
        <v>622</v>
      </c>
      <c r="FE22" s="78" t="s">
        <v>622</v>
      </c>
      <c r="FF22" s="78" t="s">
        <v>622</v>
      </c>
      <c r="FG22" s="78" t="s">
        <v>622</v>
      </c>
      <c r="FH22" s="78">
        <v>81699</v>
      </c>
      <c r="FI22" s="78">
        <v>8204</v>
      </c>
      <c r="FJ22" s="78" t="s">
        <v>622</v>
      </c>
      <c r="FK22" s="78" t="s">
        <v>622</v>
      </c>
      <c r="FL22" s="78" t="s">
        <v>622</v>
      </c>
      <c r="FM22" s="78" t="s">
        <v>622</v>
      </c>
      <c r="FN22" s="78">
        <v>80535</v>
      </c>
      <c r="FO22" s="78">
        <v>11728</v>
      </c>
      <c r="FP22" s="78" t="s">
        <v>622</v>
      </c>
      <c r="FQ22" s="78" t="s">
        <v>622</v>
      </c>
      <c r="FR22" s="78" t="s">
        <v>622</v>
      </c>
      <c r="FS22" s="78" t="s">
        <v>622</v>
      </c>
      <c r="FT22" s="78">
        <v>78320</v>
      </c>
      <c r="FU22" s="78">
        <v>19620</v>
      </c>
      <c r="FV22" s="78">
        <v>55389</v>
      </c>
      <c r="FW22" s="78">
        <v>2974</v>
      </c>
      <c r="FX22" s="78">
        <v>16.8</v>
      </c>
      <c r="FY22" s="78">
        <v>0.8</v>
      </c>
      <c r="FZ22" s="78">
        <v>35988</v>
      </c>
      <c r="GA22" s="78">
        <v>2665</v>
      </c>
      <c r="GB22" s="78">
        <v>94788</v>
      </c>
      <c r="GC22" s="78">
        <v>4616</v>
      </c>
      <c r="GD22" s="78">
        <v>28.7</v>
      </c>
      <c r="GE22" s="78">
        <v>1.2</v>
      </c>
      <c r="GF22" s="78">
        <v>51677</v>
      </c>
      <c r="GG22" s="78">
        <v>1416</v>
      </c>
      <c r="GH22" s="78">
        <v>145667</v>
      </c>
      <c r="GI22" s="78">
        <v>4642</v>
      </c>
      <c r="GJ22" s="78">
        <v>44.1</v>
      </c>
      <c r="GK22" s="78">
        <v>1.2</v>
      </c>
      <c r="GL22" s="78">
        <v>90805</v>
      </c>
      <c r="GM22" s="78">
        <v>1849</v>
      </c>
      <c r="GN22" s="78">
        <v>34262</v>
      </c>
      <c r="GO22" s="78">
        <v>2819</v>
      </c>
      <c r="GP22" s="78">
        <v>10.4</v>
      </c>
      <c r="GQ22" s="78">
        <v>0.8</v>
      </c>
      <c r="GR22" s="78">
        <v>106833</v>
      </c>
      <c r="GS22" s="78">
        <v>3890</v>
      </c>
      <c r="GT22" s="78">
        <v>210853</v>
      </c>
      <c r="GU22" s="78">
        <v>5332</v>
      </c>
      <c r="GV22" s="78">
        <v>210853</v>
      </c>
      <c r="GW22" s="78">
        <v>5332</v>
      </c>
      <c r="GX22" s="78">
        <v>31688</v>
      </c>
      <c r="GY22" s="78">
        <v>1234</v>
      </c>
      <c r="GZ22" s="78">
        <v>114990</v>
      </c>
      <c r="HA22" s="78">
        <v>3729</v>
      </c>
      <c r="HB22" s="78">
        <v>54.5</v>
      </c>
      <c r="HC22" s="78">
        <v>1.3</v>
      </c>
      <c r="HD22" s="78">
        <v>28639</v>
      </c>
      <c r="HE22" s="78">
        <v>1482</v>
      </c>
      <c r="HF22" s="78">
        <v>93261</v>
      </c>
      <c r="HG22" s="78">
        <v>3454</v>
      </c>
      <c r="HH22" s="78">
        <v>44.2</v>
      </c>
      <c r="HI22" s="78">
        <v>1.4</v>
      </c>
      <c r="HJ22" s="78">
        <v>23910</v>
      </c>
      <c r="HK22" s="78">
        <v>1413</v>
      </c>
      <c r="HL22" s="78">
        <v>21729</v>
      </c>
      <c r="HM22" s="78">
        <v>2356</v>
      </c>
      <c r="HN22" s="78">
        <v>10.3</v>
      </c>
      <c r="HO22" s="78">
        <v>1.1000000000000001</v>
      </c>
      <c r="HP22" s="78">
        <v>58917</v>
      </c>
      <c r="HQ22" s="78">
        <v>1906</v>
      </c>
      <c r="HR22" s="78">
        <v>95863</v>
      </c>
      <c r="HS22" s="78">
        <v>3954</v>
      </c>
      <c r="HT22" s="78">
        <v>45.5</v>
      </c>
      <c r="HU22" s="78">
        <v>1.3</v>
      </c>
      <c r="HV22" s="78">
        <v>35526</v>
      </c>
      <c r="HW22" s="78">
        <v>2474</v>
      </c>
      <c r="HX22" s="78">
        <v>71548</v>
      </c>
      <c r="HY22" s="78">
        <v>3427</v>
      </c>
      <c r="HZ22" s="78">
        <v>33.9</v>
      </c>
      <c r="IA22" s="78">
        <v>1.3</v>
      </c>
      <c r="IB22" s="78">
        <v>28696</v>
      </c>
      <c r="IC22" s="78">
        <v>2763</v>
      </c>
      <c r="ID22" s="78">
        <v>24315</v>
      </c>
      <c r="IE22" s="78">
        <v>2547</v>
      </c>
      <c r="IF22" s="78">
        <v>11.5</v>
      </c>
      <c r="IG22" s="78">
        <v>1.1000000000000001</v>
      </c>
      <c r="IH22" s="78">
        <v>62205</v>
      </c>
      <c r="II22" s="78">
        <v>3150</v>
      </c>
    </row>
    <row r="23" spans="1:243">
      <c r="A23" s="78" t="s">
        <v>112</v>
      </c>
      <c r="B23" s="78">
        <v>24</v>
      </c>
      <c r="C23" s="78" t="s">
        <v>19</v>
      </c>
      <c r="D23" s="78">
        <v>2207343</v>
      </c>
      <c r="E23" s="78">
        <v>8135</v>
      </c>
      <c r="F23" s="78">
        <v>2207343</v>
      </c>
      <c r="G23" s="78">
        <v>8135</v>
      </c>
      <c r="H23" s="78">
        <v>80776</v>
      </c>
      <c r="I23" s="78">
        <v>707</v>
      </c>
      <c r="J23" s="78">
        <v>1311217</v>
      </c>
      <c r="K23" s="78">
        <v>8188</v>
      </c>
      <c r="L23" s="78">
        <v>59.4</v>
      </c>
      <c r="M23" s="78">
        <v>0.3</v>
      </c>
      <c r="N23" s="78">
        <v>90570</v>
      </c>
      <c r="O23" s="78">
        <v>977</v>
      </c>
      <c r="P23" s="78">
        <v>647863</v>
      </c>
      <c r="Q23" s="78">
        <v>5922</v>
      </c>
      <c r="R23" s="78">
        <v>29.4</v>
      </c>
      <c r="S23" s="78">
        <v>0.3</v>
      </c>
      <c r="T23" s="78">
        <v>64120</v>
      </c>
      <c r="U23" s="78">
        <v>1853</v>
      </c>
      <c r="V23" s="78">
        <v>6306</v>
      </c>
      <c r="W23" s="78">
        <v>1213</v>
      </c>
      <c r="X23" s="78">
        <v>0.3</v>
      </c>
      <c r="Y23" s="78">
        <v>0.1</v>
      </c>
      <c r="Z23" s="78">
        <v>81653</v>
      </c>
      <c r="AA23" s="78">
        <v>8599</v>
      </c>
      <c r="AB23" s="78">
        <v>124741</v>
      </c>
      <c r="AC23" s="78">
        <v>3363</v>
      </c>
      <c r="AD23" s="78">
        <v>5.7</v>
      </c>
      <c r="AE23" s="78">
        <v>0.1</v>
      </c>
      <c r="AF23" s="78">
        <v>100019</v>
      </c>
      <c r="AG23" s="78">
        <v>4255</v>
      </c>
      <c r="AH23" s="78" t="s">
        <v>621</v>
      </c>
      <c r="AI23" s="78" t="s">
        <v>621</v>
      </c>
      <c r="AJ23" s="78" t="s">
        <v>621</v>
      </c>
      <c r="AK23" s="78" t="s">
        <v>621</v>
      </c>
      <c r="AL23" s="78" t="s">
        <v>621</v>
      </c>
      <c r="AM23" s="78" t="s">
        <v>621</v>
      </c>
      <c r="AN23" s="78">
        <v>69831</v>
      </c>
      <c r="AO23" s="78">
        <v>3602</v>
      </c>
      <c r="AP23" s="78">
        <v>3.2</v>
      </c>
      <c r="AQ23" s="78">
        <v>0.2</v>
      </c>
      <c r="AR23" s="78">
        <v>61183</v>
      </c>
      <c r="AS23" s="78">
        <v>2799</v>
      </c>
      <c r="AT23" s="78">
        <v>46428</v>
      </c>
      <c r="AU23" s="78">
        <v>3881</v>
      </c>
      <c r="AV23" s="78">
        <v>2.1</v>
      </c>
      <c r="AW23" s="78">
        <v>0.2</v>
      </c>
      <c r="AX23" s="78">
        <v>81270</v>
      </c>
      <c r="AY23" s="78">
        <v>7830</v>
      </c>
      <c r="AZ23" s="78">
        <v>146136</v>
      </c>
      <c r="BA23" s="78">
        <v>3964</v>
      </c>
      <c r="BB23" s="78">
        <v>6.6</v>
      </c>
      <c r="BC23" s="78">
        <v>0.2</v>
      </c>
      <c r="BD23" s="78">
        <v>71376</v>
      </c>
      <c r="BE23" s="78">
        <v>3086</v>
      </c>
      <c r="BF23" s="78">
        <v>1246896</v>
      </c>
      <c r="BG23" s="78">
        <v>8389</v>
      </c>
      <c r="BH23" s="78">
        <v>56.5</v>
      </c>
      <c r="BI23" s="78">
        <v>0.3</v>
      </c>
      <c r="BJ23" s="78">
        <v>91044</v>
      </c>
      <c r="BK23" s="78">
        <v>944</v>
      </c>
      <c r="BL23" s="78">
        <v>50251</v>
      </c>
      <c r="BM23" s="78">
        <v>3382</v>
      </c>
      <c r="BN23" s="78">
        <v>2.2999999999999998</v>
      </c>
      <c r="BO23" s="78">
        <v>0.2</v>
      </c>
      <c r="BP23" s="78">
        <v>42080</v>
      </c>
      <c r="BQ23" s="78">
        <v>2575</v>
      </c>
      <c r="BR23" s="78">
        <v>703542</v>
      </c>
      <c r="BS23" s="78">
        <v>7205</v>
      </c>
      <c r="BT23" s="78">
        <v>31.9</v>
      </c>
      <c r="BU23" s="78">
        <v>0.3</v>
      </c>
      <c r="BV23" s="78">
        <v>84121</v>
      </c>
      <c r="BW23" s="78">
        <v>2207</v>
      </c>
      <c r="BX23" s="78">
        <v>913121</v>
      </c>
      <c r="BY23" s="78">
        <v>7629</v>
      </c>
      <c r="BZ23" s="78">
        <v>41.4</v>
      </c>
      <c r="CA23" s="78">
        <v>0.3</v>
      </c>
      <c r="CB23" s="78">
        <v>97863</v>
      </c>
      <c r="CC23" s="78">
        <v>1893</v>
      </c>
      <c r="CD23" s="78">
        <v>540429</v>
      </c>
      <c r="CE23" s="78">
        <v>4890</v>
      </c>
      <c r="CF23" s="78">
        <v>24.5</v>
      </c>
      <c r="CG23" s="78">
        <v>0.2</v>
      </c>
      <c r="CH23" s="78">
        <v>56296</v>
      </c>
      <c r="CI23" s="78">
        <v>1226</v>
      </c>
      <c r="CJ23" s="78">
        <v>1469830</v>
      </c>
      <c r="CK23" s="78">
        <v>12332</v>
      </c>
      <c r="CL23" s="78">
        <v>1469830</v>
      </c>
      <c r="CM23" s="78">
        <v>12332</v>
      </c>
      <c r="CN23" s="78">
        <v>98393</v>
      </c>
      <c r="CO23" s="78">
        <v>858</v>
      </c>
      <c r="CP23" s="78">
        <v>615231</v>
      </c>
      <c r="CQ23" s="78">
        <v>9506</v>
      </c>
      <c r="CR23" s="78">
        <v>41.9</v>
      </c>
      <c r="CS23" s="78">
        <v>0.5</v>
      </c>
      <c r="CT23" s="78">
        <v>97680</v>
      </c>
      <c r="CU23" s="78">
        <v>1919</v>
      </c>
      <c r="CV23" s="78">
        <v>854599</v>
      </c>
      <c r="CW23" s="78">
        <v>10585</v>
      </c>
      <c r="CX23" s="78">
        <v>58.1</v>
      </c>
      <c r="CY23" s="78">
        <v>0.5</v>
      </c>
      <c r="CZ23" s="78">
        <v>98842</v>
      </c>
      <c r="DA23" s="78">
        <v>1313</v>
      </c>
      <c r="DB23" s="78">
        <v>1052297</v>
      </c>
      <c r="DC23" s="78">
        <v>12891</v>
      </c>
      <c r="DD23" s="78">
        <v>71.599999999999994</v>
      </c>
      <c r="DE23" s="78">
        <v>0.6</v>
      </c>
      <c r="DF23" s="78">
        <v>117255</v>
      </c>
      <c r="DG23" s="78">
        <v>1533</v>
      </c>
      <c r="DH23" s="78">
        <v>423110</v>
      </c>
      <c r="DI23" s="78">
        <v>9332</v>
      </c>
      <c r="DJ23" s="78">
        <v>28.8</v>
      </c>
      <c r="DK23" s="78">
        <v>0.6</v>
      </c>
      <c r="DL23" s="78">
        <v>125988</v>
      </c>
      <c r="DM23" s="78">
        <v>2230</v>
      </c>
      <c r="DN23" s="78">
        <v>312834</v>
      </c>
      <c r="DO23" s="78">
        <v>7716</v>
      </c>
      <c r="DP23" s="78">
        <v>21.3</v>
      </c>
      <c r="DQ23" s="78">
        <v>0.5</v>
      </c>
      <c r="DR23" s="78">
        <v>52458</v>
      </c>
      <c r="DS23" s="78">
        <v>1860</v>
      </c>
      <c r="DT23" s="78">
        <v>147225</v>
      </c>
      <c r="DU23" s="78">
        <v>6120</v>
      </c>
      <c r="DV23" s="78">
        <v>10</v>
      </c>
      <c r="DW23" s="78">
        <v>0.4</v>
      </c>
      <c r="DX23" s="78">
        <v>38867</v>
      </c>
      <c r="DY23" s="78">
        <v>1969</v>
      </c>
      <c r="DZ23" s="78">
        <v>104699</v>
      </c>
      <c r="EA23" s="78">
        <v>5657</v>
      </c>
      <c r="EB23" s="78">
        <v>7.1</v>
      </c>
      <c r="EC23" s="78">
        <v>0.4</v>
      </c>
      <c r="ED23" s="78">
        <v>66746</v>
      </c>
      <c r="EE23" s="78">
        <v>3658</v>
      </c>
      <c r="EF23" s="78">
        <v>44896</v>
      </c>
      <c r="EG23" s="78">
        <v>4029</v>
      </c>
      <c r="EH23" s="78">
        <v>3.1</v>
      </c>
      <c r="EI23" s="78">
        <v>0.3</v>
      </c>
      <c r="EJ23" s="78">
        <v>52355</v>
      </c>
      <c r="EK23" s="78">
        <v>5913</v>
      </c>
      <c r="EL23" s="78" t="s">
        <v>622</v>
      </c>
      <c r="EM23" s="78" t="s">
        <v>622</v>
      </c>
      <c r="EN23" s="78" t="s">
        <v>622</v>
      </c>
      <c r="EO23" s="78" t="s">
        <v>622</v>
      </c>
      <c r="EP23" s="78">
        <v>84731</v>
      </c>
      <c r="EQ23" s="78">
        <v>1425</v>
      </c>
      <c r="ER23" s="78" t="s">
        <v>622</v>
      </c>
      <c r="ES23" s="78" t="s">
        <v>622</v>
      </c>
      <c r="ET23" s="78" t="s">
        <v>622</v>
      </c>
      <c r="EU23" s="78" t="s">
        <v>622</v>
      </c>
      <c r="EV23" s="78">
        <v>102917</v>
      </c>
      <c r="EW23" s="78">
        <v>2190</v>
      </c>
      <c r="EX23" s="78" t="s">
        <v>622</v>
      </c>
      <c r="EY23" s="78" t="s">
        <v>622</v>
      </c>
      <c r="EZ23" s="78" t="s">
        <v>622</v>
      </c>
      <c r="FA23" s="78" t="s">
        <v>622</v>
      </c>
      <c r="FB23" s="78">
        <v>115771</v>
      </c>
      <c r="FC23" s="78">
        <v>3332</v>
      </c>
      <c r="FD23" s="78" t="s">
        <v>622</v>
      </c>
      <c r="FE23" s="78" t="s">
        <v>622</v>
      </c>
      <c r="FF23" s="78" t="s">
        <v>622</v>
      </c>
      <c r="FG23" s="78" t="s">
        <v>622</v>
      </c>
      <c r="FH23" s="78">
        <v>110043</v>
      </c>
      <c r="FI23" s="78">
        <v>5244</v>
      </c>
      <c r="FJ23" s="78" t="s">
        <v>622</v>
      </c>
      <c r="FK23" s="78" t="s">
        <v>622</v>
      </c>
      <c r="FL23" s="78" t="s">
        <v>622</v>
      </c>
      <c r="FM23" s="78" t="s">
        <v>622</v>
      </c>
      <c r="FN23" s="78">
        <v>108028</v>
      </c>
      <c r="FO23" s="78">
        <v>8999</v>
      </c>
      <c r="FP23" s="78" t="s">
        <v>622</v>
      </c>
      <c r="FQ23" s="78" t="s">
        <v>622</v>
      </c>
      <c r="FR23" s="78" t="s">
        <v>622</v>
      </c>
      <c r="FS23" s="78" t="s">
        <v>622</v>
      </c>
      <c r="FT23" s="78">
        <v>102482</v>
      </c>
      <c r="FU23" s="78">
        <v>8352</v>
      </c>
      <c r="FV23" s="78">
        <v>164860</v>
      </c>
      <c r="FW23" s="78">
        <v>4659</v>
      </c>
      <c r="FX23" s="78">
        <v>11.2</v>
      </c>
      <c r="FY23" s="78">
        <v>0.3</v>
      </c>
      <c r="FZ23" s="78">
        <v>46443</v>
      </c>
      <c r="GA23" s="78">
        <v>1863</v>
      </c>
      <c r="GB23" s="78">
        <v>437597</v>
      </c>
      <c r="GC23" s="78">
        <v>9864</v>
      </c>
      <c r="GD23" s="78">
        <v>29.8</v>
      </c>
      <c r="GE23" s="78">
        <v>0.6</v>
      </c>
      <c r="GF23" s="78">
        <v>64615</v>
      </c>
      <c r="GG23" s="78">
        <v>1900</v>
      </c>
      <c r="GH23" s="78">
        <v>657679</v>
      </c>
      <c r="GI23" s="78">
        <v>11108</v>
      </c>
      <c r="GJ23" s="78">
        <v>44.7</v>
      </c>
      <c r="GK23" s="78">
        <v>0.6</v>
      </c>
      <c r="GL23" s="78">
        <v>119949</v>
      </c>
      <c r="GM23" s="78">
        <v>1956</v>
      </c>
      <c r="GN23" s="78">
        <v>209694</v>
      </c>
      <c r="GO23" s="78">
        <v>6430</v>
      </c>
      <c r="GP23" s="78">
        <v>14.3</v>
      </c>
      <c r="GQ23" s="78">
        <v>0.4</v>
      </c>
      <c r="GR23" s="78">
        <v>141656</v>
      </c>
      <c r="GS23" s="78">
        <v>3539</v>
      </c>
      <c r="GT23" s="78">
        <v>737513</v>
      </c>
      <c r="GU23" s="78">
        <v>11304</v>
      </c>
      <c r="GV23" s="78">
        <v>737513</v>
      </c>
      <c r="GW23" s="78">
        <v>11304</v>
      </c>
      <c r="GX23" s="78">
        <v>50457</v>
      </c>
      <c r="GY23" s="78">
        <v>714</v>
      </c>
      <c r="GZ23" s="78">
        <v>411129</v>
      </c>
      <c r="HA23" s="78">
        <v>8681</v>
      </c>
      <c r="HB23" s="78">
        <v>55.7</v>
      </c>
      <c r="HC23" s="78">
        <v>0.8</v>
      </c>
      <c r="HD23" s="78">
        <v>45284</v>
      </c>
      <c r="HE23" s="78">
        <v>1125</v>
      </c>
      <c r="HF23" s="78">
        <v>350395</v>
      </c>
      <c r="HG23" s="78">
        <v>8299</v>
      </c>
      <c r="HH23" s="78">
        <v>47.5</v>
      </c>
      <c r="HI23" s="78">
        <v>0.8</v>
      </c>
      <c r="HJ23" s="78">
        <v>40572</v>
      </c>
      <c r="HK23" s="78">
        <v>1003</v>
      </c>
      <c r="HL23" s="78">
        <v>60734</v>
      </c>
      <c r="HM23" s="78">
        <v>3588</v>
      </c>
      <c r="HN23" s="78">
        <v>8.1999999999999993</v>
      </c>
      <c r="HO23" s="78">
        <v>0.5</v>
      </c>
      <c r="HP23" s="78">
        <v>88579</v>
      </c>
      <c r="HQ23" s="78">
        <v>3624</v>
      </c>
      <c r="HR23" s="78">
        <v>326384</v>
      </c>
      <c r="HS23" s="78">
        <v>7374</v>
      </c>
      <c r="HT23" s="78">
        <v>44.3</v>
      </c>
      <c r="HU23" s="78">
        <v>0.8</v>
      </c>
      <c r="HV23" s="78">
        <v>56115</v>
      </c>
      <c r="HW23" s="78">
        <v>1353</v>
      </c>
      <c r="HX23" s="78">
        <v>255293</v>
      </c>
      <c r="HY23" s="78">
        <v>6740</v>
      </c>
      <c r="HZ23" s="78">
        <v>34.6</v>
      </c>
      <c r="IA23" s="78">
        <v>0.8</v>
      </c>
      <c r="IB23" s="78">
        <v>50294</v>
      </c>
      <c r="IC23" s="78">
        <v>1096</v>
      </c>
      <c r="ID23" s="78">
        <v>71091</v>
      </c>
      <c r="IE23" s="78">
        <v>4247</v>
      </c>
      <c r="IF23" s="78">
        <v>9.6</v>
      </c>
      <c r="IG23" s="78">
        <v>0.5</v>
      </c>
      <c r="IH23" s="78">
        <v>86448</v>
      </c>
      <c r="II23" s="78">
        <v>4661</v>
      </c>
    </row>
    <row r="24" spans="1:243">
      <c r="A24" s="78" t="s">
        <v>113</v>
      </c>
      <c r="B24" s="78">
        <v>25</v>
      </c>
      <c r="C24" s="78" t="s">
        <v>20</v>
      </c>
      <c r="D24" s="78">
        <v>2604954</v>
      </c>
      <c r="E24" s="78">
        <v>9148</v>
      </c>
      <c r="F24" s="78">
        <v>2604954</v>
      </c>
      <c r="G24" s="78">
        <v>9148</v>
      </c>
      <c r="H24" s="78">
        <v>77385</v>
      </c>
      <c r="I24" s="78">
        <v>907</v>
      </c>
      <c r="J24" s="78">
        <v>2144863</v>
      </c>
      <c r="K24" s="78">
        <v>9989</v>
      </c>
      <c r="L24" s="78">
        <v>82.3</v>
      </c>
      <c r="M24" s="78">
        <v>0.3</v>
      </c>
      <c r="N24" s="78">
        <v>81924</v>
      </c>
      <c r="O24" s="78">
        <v>870</v>
      </c>
      <c r="P24" s="78">
        <v>176086</v>
      </c>
      <c r="Q24" s="78">
        <v>4563</v>
      </c>
      <c r="R24" s="78">
        <v>6.8</v>
      </c>
      <c r="S24" s="78">
        <v>0.2</v>
      </c>
      <c r="T24" s="78">
        <v>46925</v>
      </c>
      <c r="U24" s="78">
        <v>3302</v>
      </c>
      <c r="V24" s="78">
        <v>4686</v>
      </c>
      <c r="W24" s="78">
        <v>1238</v>
      </c>
      <c r="X24" s="78">
        <v>0.2</v>
      </c>
      <c r="Y24" s="78">
        <v>0.1</v>
      </c>
      <c r="Z24" s="78">
        <v>41410</v>
      </c>
      <c r="AA24" s="78">
        <v>10586</v>
      </c>
      <c r="AB24" s="78">
        <v>147437</v>
      </c>
      <c r="AC24" s="78">
        <v>2921</v>
      </c>
      <c r="AD24" s="78">
        <v>5.7</v>
      </c>
      <c r="AE24" s="78">
        <v>0.1</v>
      </c>
      <c r="AF24" s="78">
        <v>91150</v>
      </c>
      <c r="AG24" s="78">
        <v>3676</v>
      </c>
      <c r="AH24" s="78" t="s">
        <v>621</v>
      </c>
      <c r="AI24" s="78" t="s">
        <v>621</v>
      </c>
      <c r="AJ24" s="78" t="s">
        <v>621</v>
      </c>
      <c r="AK24" s="78" t="s">
        <v>621</v>
      </c>
      <c r="AL24" s="78" t="s">
        <v>623</v>
      </c>
      <c r="AM24" s="78" t="s">
        <v>624</v>
      </c>
      <c r="AN24" s="78">
        <v>80965</v>
      </c>
      <c r="AO24" s="78">
        <v>5386</v>
      </c>
      <c r="AP24" s="78">
        <v>3.1</v>
      </c>
      <c r="AQ24" s="78">
        <v>0.2</v>
      </c>
      <c r="AR24" s="78">
        <v>41173</v>
      </c>
      <c r="AS24" s="78">
        <v>3464</v>
      </c>
      <c r="AT24" s="78">
        <v>50747</v>
      </c>
      <c r="AU24" s="78">
        <v>3893</v>
      </c>
      <c r="AV24" s="78">
        <v>1.9</v>
      </c>
      <c r="AW24" s="78">
        <v>0.1</v>
      </c>
      <c r="AX24" s="78">
        <v>60488</v>
      </c>
      <c r="AY24" s="78">
        <v>3399</v>
      </c>
      <c r="AZ24" s="78">
        <v>243668</v>
      </c>
      <c r="BA24" s="78">
        <v>5143</v>
      </c>
      <c r="BB24" s="78">
        <v>9.4</v>
      </c>
      <c r="BC24" s="78">
        <v>0.2</v>
      </c>
      <c r="BD24" s="78">
        <v>41995</v>
      </c>
      <c r="BE24" s="78">
        <v>1771</v>
      </c>
      <c r="BF24" s="78">
        <v>1998325</v>
      </c>
      <c r="BG24" s="78">
        <v>9390</v>
      </c>
      <c r="BH24" s="78">
        <v>76.7</v>
      </c>
      <c r="BI24" s="78">
        <v>0.3</v>
      </c>
      <c r="BJ24" s="78">
        <v>84988</v>
      </c>
      <c r="BK24" s="78">
        <v>1151</v>
      </c>
      <c r="BL24" s="78">
        <v>70883</v>
      </c>
      <c r="BM24" s="78">
        <v>4605</v>
      </c>
      <c r="BN24" s="78">
        <v>2.7</v>
      </c>
      <c r="BO24" s="78">
        <v>0.2</v>
      </c>
      <c r="BP24" s="78">
        <v>41770</v>
      </c>
      <c r="BQ24" s="78">
        <v>2805</v>
      </c>
      <c r="BR24" s="78">
        <v>802227</v>
      </c>
      <c r="BS24" s="78">
        <v>8175</v>
      </c>
      <c r="BT24" s="78">
        <v>30.8</v>
      </c>
      <c r="BU24" s="78">
        <v>0.3</v>
      </c>
      <c r="BV24" s="78">
        <v>88204</v>
      </c>
      <c r="BW24" s="78">
        <v>1470</v>
      </c>
      <c r="BX24" s="78">
        <v>1053080</v>
      </c>
      <c r="BY24" s="78">
        <v>8123</v>
      </c>
      <c r="BZ24" s="78">
        <v>40.4</v>
      </c>
      <c r="CA24" s="78">
        <v>0.3</v>
      </c>
      <c r="CB24" s="78">
        <v>96586</v>
      </c>
      <c r="CC24" s="78">
        <v>1888</v>
      </c>
      <c r="CD24" s="78">
        <v>678764</v>
      </c>
      <c r="CE24" s="78">
        <v>6520</v>
      </c>
      <c r="CF24" s="78">
        <v>26.1</v>
      </c>
      <c r="CG24" s="78">
        <v>0.2</v>
      </c>
      <c r="CH24" s="78">
        <v>47254</v>
      </c>
      <c r="CI24" s="78">
        <v>1156</v>
      </c>
      <c r="CJ24" s="78">
        <v>1652214</v>
      </c>
      <c r="CK24" s="78">
        <v>13374</v>
      </c>
      <c r="CL24" s="78">
        <v>1652214</v>
      </c>
      <c r="CM24" s="78">
        <v>13374</v>
      </c>
      <c r="CN24" s="78">
        <v>98758</v>
      </c>
      <c r="CO24" s="78">
        <v>1414</v>
      </c>
      <c r="CP24" s="78">
        <v>673731</v>
      </c>
      <c r="CQ24" s="78">
        <v>11375</v>
      </c>
      <c r="CR24" s="78">
        <v>40.799999999999997</v>
      </c>
      <c r="CS24" s="78">
        <v>0.6</v>
      </c>
      <c r="CT24" s="78">
        <v>101240</v>
      </c>
      <c r="CU24" s="78">
        <v>1265</v>
      </c>
      <c r="CV24" s="78">
        <v>978483</v>
      </c>
      <c r="CW24" s="78">
        <v>13396</v>
      </c>
      <c r="CX24" s="78">
        <v>59.2</v>
      </c>
      <c r="CY24" s="78">
        <v>0.6</v>
      </c>
      <c r="CZ24" s="78">
        <v>96831</v>
      </c>
      <c r="DA24" s="78">
        <v>1303</v>
      </c>
      <c r="DB24" s="78">
        <v>1223401</v>
      </c>
      <c r="DC24" s="78">
        <v>12617</v>
      </c>
      <c r="DD24" s="78">
        <v>74</v>
      </c>
      <c r="DE24" s="78">
        <v>0.6</v>
      </c>
      <c r="DF24" s="78">
        <v>118733</v>
      </c>
      <c r="DG24" s="78">
        <v>1864</v>
      </c>
      <c r="DH24" s="78">
        <v>469685</v>
      </c>
      <c r="DI24" s="78">
        <v>8739</v>
      </c>
      <c r="DJ24" s="78">
        <v>28.4</v>
      </c>
      <c r="DK24" s="78">
        <v>0.5</v>
      </c>
      <c r="DL24" s="78">
        <v>134915</v>
      </c>
      <c r="DM24" s="78">
        <v>2621</v>
      </c>
      <c r="DN24" s="78">
        <v>317155</v>
      </c>
      <c r="DO24" s="78">
        <v>9631</v>
      </c>
      <c r="DP24" s="78">
        <v>19.2</v>
      </c>
      <c r="DQ24" s="78">
        <v>0.5</v>
      </c>
      <c r="DR24" s="78">
        <v>44698</v>
      </c>
      <c r="DS24" s="78">
        <v>1775</v>
      </c>
      <c r="DT24" s="78">
        <v>161107</v>
      </c>
      <c r="DU24" s="78">
        <v>6130</v>
      </c>
      <c r="DV24" s="78">
        <v>9.8000000000000007</v>
      </c>
      <c r="DW24" s="78">
        <v>0.3</v>
      </c>
      <c r="DX24" s="78">
        <v>31463</v>
      </c>
      <c r="DY24" s="78">
        <v>967</v>
      </c>
      <c r="DZ24" s="78">
        <v>111658</v>
      </c>
      <c r="EA24" s="78">
        <v>6700</v>
      </c>
      <c r="EB24" s="78">
        <v>6.8</v>
      </c>
      <c r="EC24" s="78">
        <v>0.4</v>
      </c>
      <c r="ED24" s="78">
        <v>64419</v>
      </c>
      <c r="EE24" s="78">
        <v>3651</v>
      </c>
      <c r="EF24" s="78">
        <v>42939</v>
      </c>
      <c r="EG24" s="78">
        <v>3717</v>
      </c>
      <c r="EH24" s="78">
        <v>2.6</v>
      </c>
      <c r="EI24" s="78">
        <v>0.2</v>
      </c>
      <c r="EJ24" s="78">
        <v>53555</v>
      </c>
      <c r="EK24" s="78">
        <v>4562</v>
      </c>
      <c r="EL24" s="78" t="s">
        <v>622</v>
      </c>
      <c r="EM24" s="78" t="s">
        <v>622</v>
      </c>
      <c r="EN24" s="78" t="s">
        <v>622</v>
      </c>
      <c r="EO24" s="78" t="s">
        <v>622</v>
      </c>
      <c r="EP24" s="78">
        <v>81339</v>
      </c>
      <c r="EQ24" s="78">
        <v>1233</v>
      </c>
      <c r="ER24" s="78" t="s">
        <v>622</v>
      </c>
      <c r="ES24" s="78" t="s">
        <v>622</v>
      </c>
      <c r="ET24" s="78" t="s">
        <v>622</v>
      </c>
      <c r="EU24" s="78" t="s">
        <v>622</v>
      </c>
      <c r="EV24" s="78">
        <v>102059</v>
      </c>
      <c r="EW24" s="78">
        <v>1901</v>
      </c>
      <c r="EX24" s="78" t="s">
        <v>622</v>
      </c>
      <c r="EY24" s="78" t="s">
        <v>622</v>
      </c>
      <c r="EZ24" s="78" t="s">
        <v>622</v>
      </c>
      <c r="FA24" s="78" t="s">
        <v>622</v>
      </c>
      <c r="FB24" s="78">
        <v>127579</v>
      </c>
      <c r="FC24" s="78">
        <v>3579</v>
      </c>
      <c r="FD24" s="78" t="s">
        <v>622</v>
      </c>
      <c r="FE24" s="78" t="s">
        <v>622</v>
      </c>
      <c r="FF24" s="78" t="s">
        <v>622</v>
      </c>
      <c r="FG24" s="78" t="s">
        <v>622</v>
      </c>
      <c r="FH24" s="78">
        <v>122231</v>
      </c>
      <c r="FI24" s="78">
        <v>3827</v>
      </c>
      <c r="FJ24" s="78" t="s">
        <v>622</v>
      </c>
      <c r="FK24" s="78" t="s">
        <v>622</v>
      </c>
      <c r="FL24" s="78" t="s">
        <v>622</v>
      </c>
      <c r="FM24" s="78" t="s">
        <v>622</v>
      </c>
      <c r="FN24" s="78">
        <v>122768</v>
      </c>
      <c r="FO24" s="78">
        <v>9610</v>
      </c>
      <c r="FP24" s="78" t="s">
        <v>622</v>
      </c>
      <c r="FQ24" s="78" t="s">
        <v>622</v>
      </c>
      <c r="FR24" s="78" t="s">
        <v>622</v>
      </c>
      <c r="FS24" s="78" t="s">
        <v>622</v>
      </c>
      <c r="FT24" s="78">
        <v>120806</v>
      </c>
      <c r="FU24" s="78">
        <v>12382</v>
      </c>
      <c r="FV24" s="78">
        <v>209252</v>
      </c>
      <c r="FW24" s="78">
        <v>6521</v>
      </c>
      <c r="FX24" s="78">
        <v>12.7</v>
      </c>
      <c r="FY24" s="78">
        <v>0.4</v>
      </c>
      <c r="FZ24" s="78">
        <v>36730</v>
      </c>
      <c r="GA24" s="78">
        <v>1368</v>
      </c>
      <c r="GB24" s="78">
        <v>467876</v>
      </c>
      <c r="GC24" s="78">
        <v>9987</v>
      </c>
      <c r="GD24" s="78">
        <v>28.3</v>
      </c>
      <c r="GE24" s="78">
        <v>0.6</v>
      </c>
      <c r="GF24" s="78">
        <v>64907</v>
      </c>
      <c r="GG24" s="78">
        <v>1805</v>
      </c>
      <c r="GH24" s="78">
        <v>739028</v>
      </c>
      <c r="GI24" s="78">
        <v>13628</v>
      </c>
      <c r="GJ24" s="78">
        <v>44.7</v>
      </c>
      <c r="GK24" s="78">
        <v>0.7</v>
      </c>
      <c r="GL24" s="78">
        <v>124162</v>
      </c>
      <c r="GM24" s="78">
        <v>2532</v>
      </c>
      <c r="GN24" s="78">
        <v>236058</v>
      </c>
      <c r="GO24" s="78">
        <v>6770</v>
      </c>
      <c r="GP24" s="78">
        <v>14.3</v>
      </c>
      <c r="GQ24" s="78">
        <v>0.4</v>
      </c>
      <c r="GR24" s="78">
        <v>146037</v>
      </c>
      <c r="GS24" s="78">
        <v>2676</v>
      </c>
      <c r="GT24" s="78">
        <v>952740</v>
      </c>
      <c r="GU24" s="78">
        <v>14640</v>
      </c>
      <c r="GV24" s="78">
        <v>952740</v>
      </c>
      <c r="GW24" s="78">
        <v>14640</v>
      </c>
      <c r="GX24" s="78">
        <v>43824</v>
      </c>
      <c r="GY24" s="78">
        <v>1292</v>
      </c>
      <c r="GZ24" s="78">
        <v>537352</v>
      </c>
      <c r="HA24" s="78">
        <v>10292</v>
      </c>
      <c r="HB24" s="78">
        <v>56.4</v>
      </c>
      <c r="HC24" s="78">
        <v>0.7</v>
      </c>
      <c r="HD24" s="78">
        <v>37809</v>
      </c>
      <c r="HE24" s="78">
        <v>1252</v>
      </c>
      <c r="HF24" s="78">
        <v>437574</v>
      </c>
      <c r="HG24" s="78">
        <v>8594</v>
      </c>
      <c r="HH24" s="78">
        <v>45.9</v>
      </c>
      <c r="HI24" s="78">
        <v>0.7</v>
      </c>
      <c r="HJ24" s="78">
        <v>30855</v>
      </c>
      <c r="HK24" s="78">
        <v>724</v>
      </c>
      <c r="HL24" s="78">
        <v>99778</v>
      </c>
      <c r="HM24" s="78">
        <v>5467</v>
      </c>
      <c r="HN24" s="78">
        <v>10.5</v>
      </c>
      <c r="HO24" s="78">
        <v>0.5</v>
      </c>
      <c r="HP24" s="78">
        <v>88375</v>
      </c>
      <c r="HQ24" s="78">
        <v>3159</v>
      </c>
      <c r="HR24" s="78">
        <v>415388</v>
      </c>
      <c r="HS24" s="78">
        <v>9285</v>
      </c>
      <c r="HT24" s="78">
        <v>43.6</v>
      </c>
      <c r="HU24" s="78">
        <v>0.7</v>
      </c>
      <c r="HV24" s="78">
        <v>52391</v>
      </c>
      <c r="HW24" s="78">
        <v>1879</v>
      </c>
      <c r="HX24" s="78">
        <v>307904</v>
      </c>
      <c r="HY24" s="78">
        <v>8846</v>
      </c>
      <c r="HZ24" s="78">
        <v>32.299999999999997</v>
      </c>
      <c r="IA24" s="78">
        <v>0.8</v>
      </c>
      <c r="IB24" s="78">
        <v>41221</v>
      </c>
      <c r="IC24" s="78">
        <v>1183</v>
      </c>
      <c r="ID24" s="78">
        <v>107484</v>
      </c>
      <c r="IE24" s="78">
        <v>5809</v>
      </c>
      <c r="IF24" s="78">
        <v>11.3</v>
      </c>
      <c r="IG24" s="78">
        <v>0.6</v>
      </c>
      <c r="IH24" s="78">
        <v>96631</v>
      </c>
      <c r="II24" s="78">
        <v>6260</v>
      </c>
    </row>
    <row r="25" spans="1:243">
      <c r="A25" s="78" t="s">
        <v>114</v>
      </c>
      <c r="B25" s="78">
        <v>26</v>
      </c>
      <c r="C25" s="78" t="s">
        <v>21</v>
      </c>
      <c r="D25" s="78">
        <v>3930017</v>
      </c>
      <c r="E25" s="78">
        <v>12926</v>
      </c>
      <c r="F25" s="78">
        <v>3930017</v>
      </c>
      <c r="G25" s="78">
        <v>12926</v>
      </c>
      <c r="H25" s="78">
        <v>54909</v>
      </c>
      <c r="I25" s="78">
        <v>440</v>
      </c>
      <c r="J25" s="78">
        <v>3176729</v>
      </c>
      <c r="K25" s="78">
        <v>11661</v>
      </c>
      <c r="L25" s="78">
        <v>80.8</v>
      </c>
      <c r="M25" s="78">
        <v>0.2</v>
      </c>
      <c r="N25" s="78">
        <v>58841</v>
      </c>
      <c r="O25" s="78">
        <v>451</v>
      </c>
      <c r="P25" s="78">
        <v>530430</v>
      </c>
      <c r="Q25" s="78">
        <v>6785</v>
      </c>
      <c r="R25" s="78">
        <v>13.5</v>
      </c>
      <c r="S25" s="78">
        <v>0.2</v>
      </c>
      <c r="T25" s="78">
        <v>34757</v>
      </c>
      <c r="U25" s="78">
        <v>1092</v>
      </c>
      <c r="V25" s="78">
        <v>21243</v>
      </c>
      <c r="W25" s="78">
        <v>1918</v>
      </c>
      <c r="X25" s="78">
        <v>0.5</v>
      </c>
      <c r="Y25" s="78">
        <v>0.1</v>
      </c>
      <c r="Z25" s="78">
        <v>45187</v>
      </c>
      <c r="AA25" s="78">
        <v>6396</v>
      </c>
      <c r="AB25" s="78">
        <v>101448</v>
      </c>
      <c r="AC25" s="78">
        <v>3042</v>
      </c>
      <c r="AD25" s="78">
        <v>2.6</v>
      </c>
      <c r="AE25" s="78">
        <v>0.1</v>
      </c>
      <c r="AF25" s="78">
        <v>80968</v>
      </c>
      <c r="AG25" s="78">
        <v>2905</v>
      </c>
      <c r="AH25" s="78" t="s">
        <v>621</v>
      </c>
      <c r="AI25" s="78" t="s">
        <v>621</v>
      </c>
      <c r="AJ25" s="78" t="s">
        <v>621</v>
      </c>
      <c r="AK25" s="78" t="s">
        <v>621</v>
      </c>
      <c r="AL25" s="78">
        <v>28729</v>
      </c>
      <c r="AM25" s="78">
        <v>23584</v>
      </c>
      <c r="AN25" s="78">
        <v>33219</v>
      </c>
      <c r="AO25" s="78">
        <v>2533</v>
      </c>
      <c r="AP25" s="78">
        <v>0.8</v>
      </c>
      <c r="AQ25" s="78">
        <v>0.1</v>
      </c>
      <c r="AR25" s="78">
        <v>41934</v>
      </c>
      <c r="AS25" s="78">
        <v>3901</v>
      </c>
      <c r="AT25" s="78">
        <v>66217</v>
      </c>
      <c r="AU25" s="78">
        <v>3798</v>
      </c>
      <c r="AV25" s="78">
        <v>1.7</v>
      </c>
      <c r="AW25" s="78">
        <v>0.1</v>
      </c>
      <c r="AX25" s="78">
        <v>45203</v>
      </c>
      <c r="AY25" s="78">
        <v>3862</v>
      </c>
      <c r="AZ25" s="78">
        <v>141060</v>
      </c>
      <c r="BA25" s="78">
        <v>3542</v>
      </c>
      <c r="BB25" s="78">
        <v>3.6</v>
      </c>
      <c r="BC25" s="78">
        <v>0.1</v>
      </c>
      <c r="BD25" s="78">
        <v>46222</v>
      </c>
      <c r="BE25" s="78">
        <v>2524</v>
      </c>
      <c r="BF25" s="78">
        <v>3079028</v>
      </c>
      <c r="BG25" s="78">
        <v>11587</v>
      </c>
      <c r="BH25" s="78">
        <v>78.3</v>
      </c>
      <c r="BI25" s="78">
        <v>0.2</v>
      </c>
      <c r="BJ25" s="78">
        <v>59291</v>
      </c>
      <c r="BK25" s="78">
        <v>464</v>
      </c>
      <c r="BL25" s="78">
        <v>158703</v>
      </c>
      <c r="BM25" s="78">
        <v>6109</v>
      </c>
      <c r="BN25" s="78">
        <v>4</v>
      </c>
      <c r="BO25" s="78">
        <v>0.2</v>
      </c>
      <c r="BP25" s="78">
        <v>31464</v>
      </c>
      <c r="BQ25" s="78">
        <v>1161</v>
      </c>
      <c r="BR25" s="78">
        <v>1158811</v>
      </c>
      <c r="BS25" s="78">
        <v>9592</v>
      </c>
      <c r="BT25" s="78">
        <v>29.5</v>
      </c>
      <c r="BU25" s="78">
        <v>0.2</v>
      </c>
      <c r="BV25" s="78">
        <v>60447</v>
      </c>
      <c r="BW25" s="78">
        <v>680</v>
      </c>
      <c r="BX25" s="78">
        <v>1559183</v>
      </c>
      <c r="BY25" s="78">
        <v>8489</v>
      </c>
      <c r="BZ25" s="78">
        <v>39.700000000000003</v>
      </c>
      <c r="CA25" s="78">
        <v>0.2</v>
      </c>
      <c r="CB25" s="78">
        <v>67001</v>
      </c>
      <c r="CC25" s="78">
        <v>688</v>
      </c>
      <c r="CD25" s="78">
        <v>1053320</v>
      </c>
      <c r="CE25" s="78">
        <v>6369</v>
      </c>
      <c r="CF25" s="78">
        <v>26.8</v>
      </c>
      <c r="CG25" s="78">
        <v>0.2</v>
      </c>
      <c r="CH25" s="78">
        <v>42097</v>
      </c>
      <c r="CI25" s="78">
        <v>460</v>
      </c>
      <c r="CJ25" s="78">
        <v>2518003</v>
      </c>
      <c r="CK25" s="78">
        <v>14120</v>
      </c>
      <c r="CL25" s="78">
        <v>2518003</v>
      </c>
      <c r="CM25" s="78">
        <v>14120</v>
      </c>
      <c r="CN25" s="78">
        <v>69664</v>
      </c>
      <c r="CO25" s="78">
        <v>611</v>
      </c>
      <c r="CP25" s="78">
        <v>1007817</v>
      </c>
      <c r="CQ25" s="78">
        <v>9848</v>
      </c>
      <c r="CR25" s="78">
        <v>40</v>
      </c>
      <c r="CS25" s="78">
        <v>0.4</v>
      </c>
      <c r="CT25" s="78">
        <v>67027</v>
      </c>
      <c r="CU25" s="78">
        <v>933</v>
      </c>
      <c r="CV25" s="78">
        <v>1510186</v>
      </c>
      <c r="CW25" s="78">
        <v>13115</v>
      </c>
      <c r="CX25" s="78">
        <v>60</v>
      </c>
      <c r="CY25" s="78">
        <v>0.4</v>
      </c>
      <c r="CZ25" s="78">
        <v>70916</v>
      </c>
      <c r="DA25" s="78">
        <v>571</v>
      </c>
      <c r="DB25" s="78">
        <v>1856750</v>
      </c>
      <c r="DC25" s="78">
        <v>14500</v>
      </c>
      <c r="DD25" s="78">
        <v>73.7</v>
      </c>
      <c r="DE25" s="78">
        <v>0.4</v>
      </c>
      <c r="DF25" s="78">
        <v>83120</v>
      </c>
      <c r="DG25" s="78">
        <v>791</v>
      </c>
      <c r="DH25" s="78">
        <v>667073</v>
      </c>
      <c r="DI25" s="78">
        <v>8018</v>
      </c>
      <c r="DJ25" s="78">
        <v>26.5</v>
      </c>
      <c r="DK25" s="78">
        <v>0.3</v>
      </c>
      <c r="DL25" s="78">
        <v>92792</v>
      </c>
      <c r="DM25" s="78">
        <v>1341</v>
      </c>
      <c r="DN25" s="78">
        <v>471695</v>
      </c>
      <c r="DO25" s="78">
        <v>9633</v>
      </c>
      <c r="DP25" s="78">
        <v>18.7</v>
      </c>
      <c r="DQ25" s="78">
        <v>0.4</v>
      </c>
      <c r="DR25" s="78">
        <v>35101</v>
      </c>
      <c r="DS25" s="78">
        <v>915</v>
      </c>
      <c r="DT25" s="78">
        <v>246536</v>
      </c>
      <c r="DU25" s="78">
        <v>6969</v>
      </c>
      <c r="DV25" s="78">
        <v>9.8000000000000007</v>
      </c>
      <c r="DW25" s="78">
        <v>0.3</v>
      </c>
      <c r="DX25" s="78">
        <v>26283</v>
      </c>
      <c r="DY25" s="78">
        <v>780</v>
      </c>
      <c r="DZ25" s="78">
        <v>189558</v>
      </c>
      <c r="EA25" s="78">
        <v>5628</v>
      </c>
      <c r="EB25" s="78">
        <v>7.5</v>
      </c>
      <c r="EC25" s="78">
        <v>0.2</v>
      </c>
      <c r="ED25" s="78">
        <v>45966</v>
      </c>
      <c r="EE25" s="78">
        <v>1142</v>
      </c>
      <c r="EF25" s="78">
        <v>94208</v>
      </c>
      <c r="EG25" s="78">
        <v>4136</v>
      </c>
      <c r="EH25" s="78">
        <v>3.7</v>
      </c>
      <c r="EI25" s="78">
        <v>0.2</v>
      </c>
      <c r="EJ25" s="78">
        <v>37979</v>
      </c>
      <c r="EK25" s="78">
        <v>2841</v>
      </c>
      <c r="EL25" s="78" t="s">
        <v>622</v>
      </c>
      <c r="EM25" s="78" t="s">
        <v>622</v>
      </c>
      <c r="EN25" s="78" t="s">
        <v>622</v>
      </c>
      <c r="EO25" s="78" t="s">
        <v>622</v>
      </c>
      <c r="EP25" s="78">
        <v>61125</v>
      </c>
      <c r="EQ25" s="78">
        <v>615</v>
      </c>
      <c r="ER25" s="78" t="s">
        <v>622</v>
      </c>
      <c r="ES25" s="78" t="s">
        <v>622</v>
      </c>
      <c r="ET25" s="78" t="s">
        <v>622</v>
      </c>
      <c r="EU25" s="78" t="s">
        <v>622</v>
      </c>
      <c r="EV25" s="78">
        <v>73262</v>
      </c>
      <c r="EW25" s="78">
        <v>1359</v>
      </c>
      <c r="EX25" s="78" t="s">
        <v>622</v>
      </c>
      <c r="EY25" s="78" t="s">
        <v>622</v>
      </c>
      <c r="EZ25" s="78" t="s">
        <v>622</v>
      </c>
      <c r="FA25" s="78" t="s">
        <v>622</v>
      </c>
      <c r="FB25" s="78">
        <v>90531</v>
      </c>
      <c r="FC25" s="78">
        <v>1507</v>
      </c>
      <c r="FD25" s="78" t="s">
        <v>622</v>
      </c>
      <c r="FE25" s="78" t="s">
        <v>622</v>
      </c>
      <c r="FF25" s="78" t="s">
        <v>622</v>
      </c>
      <c r="FG25" s="78" t="s">
        <v>622</v>
      </c>
      <c r="FH25" s="78">
        <v>83373</v>
      </c>
      <c r="FI25" s="78">
        <v>2621</v>
      </c>
      <c r="FJ25" s="78" t="s">
        <v>622</v>
      </c>
      <c r="FK25" s="78" t="s">
        <v>622</v>
      </c>
      <c r="FL25" s="78" t="s">
        <v>622</v>
      </c>
      <c r="FM25" s="78" t="s">
        <v>622</v>
      </c>
      <c r="FN25" s="78">
        <v>73807</v>
      </c>
      <c r="FO25" s="78">
        <v>4178</v>
      </c>
      <c r="FP25" s="78" t="s">
        <v>622</v>
      </c>
      <c r="FQ25" s="78" t="s">
        <v>622</v>
      </c>
      <c r="FR25" s="78" t="s">
        <v>622</v>
      </c>
      <c r="FS25" s="78" t="s">
        <v>622</v>
      </c>
      <c r="FT25" s="78">
        <v>62949</v>
      </c>
      <c r="FU25" s="78">
        <v>5124</v>
      </c>
      <c r="FV25" s="78">
        <v>428052</v>
      </c>
      <c r="FW25" s="78">
        <v>7835</v>
      </c>
      <c r="FX25" s="78">
        <v>17</v>
      </c>
      <c r="FY25" s="78">
        <v>0.3</v>
      </c>
      <c r="FZ25" s="78">
        <v>40781</v>
      </c>
      <c r="GA25" s="78">
        <v>752</v>
      </c>
      <c r="GB25" s="78">
        <v>811493</v>
      </c>
      <c r="GC25" s="78">
        <v>11668</v>
      </c>
      <c r="GD25" s="78">
        <v>32.200000000000003</v>
      </c>
      <c r="GE25" s="78">
        <v>0.4</v>
      </c>
      <c r="GF25" s="78">
        <v>50179</v>
      </c>
      <c r="GG25" s="78">
        <v>600</v>
      </c>
      <c r="GH25" s="78">
        <v>997036</v>
      </c>
      <c r="GI25" s="78">
        <v>12923</v>
      </c>
      <c r="GJ25" s="78">
        <v>39.6</v>
      </c>
      <c r="GK25" s="78">
        <v>0.5</v>
      </c>
      <c r="GL25" s="78">
        <v>90478</v>
      </c>
      <c r="GM25" s="78">
        <v>741</v>
      </c>
      <c r="GN25" s="78">
        <v>281422</v>
      </c>
      <c r="GO25" s="78">
        <v>7782</v>
      </c>
      <c r="GP25" s="78">
        <v>11.2</v>
      </c>
      <c r="GQ25" s="78">
        <v>0.3</v>
      </c>
      <c r="GR25" s="78">
        <v>112978</v>
      </c>
      <c r="GS25" s="78">
        <v>1762</v>
      </c>
      <c r="GT25" s="78">
        <v>1412014</v>
      </c>
      <c r="GU25" s="78">
        <v>13836</v>
      </c>
      <c r="GV25" s="78">
        <v>1412014</v>
      </c>
      <c r="GW25" s="78">
        <v>13836</v>
      </c>
      <c r="GX25" s="78">
        <v>32401</v>
      </c>
      <c r="GY25" s="78">
        <v>423</v>
      </c>
      <c r="GZ25" s="78">
        <v>732353</v>
      </c>
      <c r="HA25" s="78">
        <v>10168</v>
      </c>
      <c r="HB25" s="78">
        <v>51.9</v>
      </c>
      <c r="HC25" s="78">
        <v>0.5</v>
      </c>
      <c r="HD25" s="78">
        <v>28691</v>
      </c>
      <c r="HE25" s="78">
        <v>506</v>
      </c>
      <c r="HF25" s="78">
        <v>622255</v>
      </c>
      <c r="HG25" s="78">
        <v>9140</v>
      </c>
      <c r="HH25" s="78">
        <v>44.1</v>
      </c>
      <c r="HI25" s="78">
        <v>0.5</v>
      </c>
      <c r="HJ25" s="78">
        <v>25912</v>
      </c>
      <c r="HK25" s="78">
        <v>437</v>
      </c>
      <c r="HL25" s="78">
        <v>110098</v>
      </c>
      <c r="HM25" s="78">
        <v>4551</v>
      </c>
      <c r="HN25" s="78">
        <v>7.8</v>
      </c>
      <c r="HO25" s="78">
        <v>0.3</v>
      </c>
      <c r="HP25" s="78">
        <v>53895</v>
      </c>
      <c r="HQ25" s="78">
        <v>1860</v>
      </c>
      <c r="HR25" s="78">
        <v>679661</v>
      </c>
      <c r="HS25" s="78">
        <v>9947</v>
      </c>
      <c r="HT25" s="78">
        <v>48.1</v>
      </c>
      <c r="HU25" s="78">
        <v>0.5</v>
      </c>
      <c r="HV25" s="78">
        <v>37940</v>
      </c>
      <c r="HW25" s="78">
        <v>891</v>
      </c>
      <c r="HX25" s="78">
        <v>539825</v>
      </c>
      <c r="HY25" s="78">
        <v>9523</v>
      </c>
      <c r="HZ25" s="78">
        <v>38.200000000000003</v>
      </c>
      <c r="IA25" s="78">
        <v>0.5</v>
      </c>
      <c r="IB25" s="78">
        <v>33396</v>
      </c>
      <c r="IC25" s="78">
        <v>931</v>
      </c>
      <c r="ID25" s="78">
        <v>139836</v>
      </c>
      <c r="IE25" s="78">
        <v>5084</v>
      </c>
      <c r="IF25" s="78">
        <v>9.9</v>
      </c>
      <c r="IG25" s="78">
        <v>0.4</v>
      </c>
      <c r="IH25" s="78">
        <v>60963</v>
      </c>
      <c r="II25" s="78">
        <v>2409</v>
      </c>
    </row>
    <row r="26" spans="1:243">
      <c r="A26" s="78" t="s">
        <v>115</v>
      </c>
      <c r="B26" s="78">
        <v>27</v>
      </c>
      <c r="C26" s="78" t="s">
        <v>22</v>
      </c>
      <c r="D26" s="78">
        <v>2162211</v>
      </c>
      <c r="E26" s="78">
        <v>7968</v>
      </c>
      <c r="F26" s="78">
        <v>2162211</v>
      </c>
      <c r="G26" s="78">
        <v>7968</v>
      </c>
      <c r="H26" s="78">
        <v>68388</v>
      </c>
      <c r="I26" s="78">
        <v>658</v>
      </c>
      <c r="J26" s="78">
        <v>1889135</v>
      </c>
      <c r="K26" s="78">
        <v>7927</v>
      </c>
      <c r="L26" s="78">
        <v>87.4</v>
      </c>
      <c r="M26" s="78">
        <v>0.2</v>
      </c>
      <c r="N26" s="78">
        <v>71547</v>
      </c>
      <c r="O26" s="78">
        <v>547</v>
      </c>
      <c r="P26" s="78">
        <v>116805</v>
      </c>
      <c r="Q26" s="78">
        <v>3058</v>
      </c>
      <c r="R26" s="78">
        <v>5.4</v>
      </c>
      <c r="S26" s="78">
        <v>0.1</v>
      </c>
      <c r="T26" s="78">
        <v>38147</v>
      </c>
      <c r="U26" s="78">
        <v>2731</v>
      </c>
      <c r="V26" s="78">
        <v>19335</v>
      </c>
      <c r="W26" s="78">
        <v>2017</v>
      </c>
      <c r="X26" s="78">
        <v>0.9</v>
      </c>
      <c r="Y26" s="78">
        <v>0.1</v>
      </c>
      <c r="Z26" s="78">
        <v>36912</v>
      </c>
      <c r="AA26" s="78">
        <v>3885</v>
      </c>
      <c r="AB26" s="78">
        <v>76139</v>
      </c>
      <c r="AC26" s="78">
        <v>2578</v>
      </c>
      <c r="AD26" s="78">
        <v>3.5</v>
      </c>
      <c r="AE26" s="78">
        <v>0.1</v>
      </c>
      <c r="AF26" s="78">
        <v>74766</v>
      </c>
      <c r="AG26" s="78">
        <v>5116</v>
      </c>
      <c r="AH26" s="78" t="s">
        <v>621</v>
      </c>
      <c r="AI26" s="78" t="s">
        <v>621</v>
      </c>
      <c r="AJ26" s="78" t="s">
        <v>621</v>
      </c>
      <c r="AK26" s="78" t="s">
        <v>621</v>
      </c>
      <c r="AL26" s="78">
        <v>70832</v>
      </c>
      <c r="AM26" s="78">
        <v>22566</v>
      </c>
      <c r="AN26" s="78">
        <v>27519</v>
      </c>
      <c r="AO26" s="78">
        <v>1832</v>
      </c>
      <c r="AP26" s="78">
        <v>1.3</v>
      </c>
      <c r="AQ26" s="78">
        <v>0.1</v>
      </c>
      <c r="AR26" s="78">
        <v>48664</v>
      </c>
      <c r="AS26" s="78">
        <v>3980</v>
      </c>
      <c r="AT26" s="78">
        <v>32227</v>
      </c>
      <c r="AU26" s="78">
        <v>3072</v>
      </c>
      <c r="AV26" s="78">
        <v>1.5</v>
      </c>
      <c r="AW26" s="78">
        <v>0.1</v>
      </c>
      <c r="AX26" s="78">
        <v>55229</v>
      </c>
      <c r="AY26" s="78">
        <v>4727</v>
      </c>
      <c r="AZ26" s="78">
        <v>71166</v>
      </c>
      <c r="BA26" s="78">
        <v>2445</v>
      </c>
      <c r="BB26" s="78">
        <v>3.3</v>
      </c>
      <c r="BC26" s="78">
        <v>0.1</v>
      </c>
      <c r="BD26" s="78">
        <v>50866</v>
      </c>
      <c r="BE26" s="78">
        <v>2173</v>
      </c>
      <c r="BF26" s="78">
        <v>1849929</v>
      </c>
      <c r="BG26" s="78">
        <v>7476</v>
      </c>
      <c r="BH26" s="78">
        <v>85.6</v>
      </c>
      <c r="BI26" s="78">
        <v>0.2</v>
      </c>
      <c r="BJ26" s="78">
        <v>71863</v>
      </c>
      <c r="BK26" s="78">
        <v>553</v>
      </c>
      <c r="BL26" s="78">
        <v>87209</v>
      </c>
      <c r="BM26" s="78">
        <v>3840</v>
      </c>
      <c r="BN26" s="78">
        <v>4</v>
      </c>
      <c r="BO26" s="78">
        <v>0.2</v>
      </c>
      <c r="BP26" s="78">
        <v>37321</v>
      </c>
      <c r="BQ26" s="78">
        <v>2030</v>
      </c>
      <c r="BR26" s="78">
        <v>713871</v>
      </c>
      <c r="BS26" s="78">
        <v>6277</v>
      </c>
      <c r="BT26" s="78">
        <v>33</v>
      </c>
      <c r="BU26" s="78">
        <v>0.3</v>
      </c>
      <c r="BV26" s="78">
        <v>78011</v>
      </c>
      <c r="BW26" s="78">
        <v>1237</v>
      </c>
      <c r="BX26" s="78">
        <v>828221</v>
      </c>
      <c r="BY26" s="78">
        <v>4815</v>
      </c>
      <c r="BZ26" s="78">
        <v>38.299999999999997</v>
      </c>
      <c r="CA26" s="78">
        <v>0.2</v>
      </c>
      <c r="CB26" s="78">
        <v>82462</v>
      </c>
      <c r="CC26" s="78">
        <v>1389</v>
      </c>
      <c r="CD26" s="78">
        <v>532910</v>
      </c>
      <c r="CE26" s="78">
        <v>3966</v>
      </c>
      <c r="CF26" s="78">
        <v>24.6</v>
      </c>
      <c r="CG26" s="78">
        <v>0.2</v>
      </c>
      <c r="CH26" s="78">
        <v>46203</v>
      </c>
      <c r="CI26" s="78">
        <v>761</v>
      </c>
      <c r="CJ26" s="78">
        <v>1388742</v>
      </c>
      <c r="CK26" s="78">
        <v>11141</v>
      </c>
      <c r="CL26" s="78">
        <v>1388742</v>
      </c>
      <c r="CM26" s="78">
        <v>11141</v>
      </c>
      <c r="CN26" s="78">
        <v>86416</v>
      </c>
      <c r="CO26" s="78">
        <v>733</v>
      </c>
      <c r="CP26" s="78">
        <v>610127</v>
      </c>
      <c r="CQ26" s="78">
        <v>8090</v>
      </c>
      <c r="CR26" s="78">
        <v>43.9</v>
      </c>
      <c r="CS26" s="78">
        <v>0.5</v>
      </c>
      <c r="CT26" s="78">
        <v>89694</v>
      </c>
      <c r="CU26" s="78">
        <v>1527</v>
      </c>
      <c r="CV26" s="78">
        <v>778615</v>
      </c>
      <c r="CW26" s="78">
        <v>9236</v>
      </c>
      <c r="CX26" s="78">
        <v>56.1</v>
      </c>
      <c r="CY26" s="78">
        <v>0.5</v>
      </c>
      <c r="CZ26" s="78">
        <v>84515</v>
      </c>
      <c r="DA26" s="78">
        <v>1146</v>
      </c>
      <c r="DB26" s="78">
        <v>1106647</v>
      </c>
      <c r="DC26" s="78">
        <v>10063</v>
      </c>
      <c r="DD26" s="78">
        <v>79.7</v>
      </c>
      <c r="DE26" s="78">
        <v>0.4</v>
      </c>
      <c r="DF26" s="78">
        <v>98578</v>
      </c>
      <c r="DG26" s="78">
        <v>964</v>
      </c>
      <c r="DH26" s="78">
        <v>443523</v>
      </c>
      <c r="DI26" s="78">
        <v>6794</v>
      </c>
      <c r="DJ26" s="78">
        <v>31.9</v>
      </c>
      <c r="DK26" s="78">
        <v>0.5</v>
      </c>
      <c r="DL26" s="78">
        <v>111045</v>
      </c>
      <c r="DM26" s="78">
        <v>1126</v>
      </c>
      <c r="DN26" s="78">
        <v>192779</v>
      </c>
      <c r="DO26" s="78">
        <v>5813</v>
      </c>
      <c r="DP26" s="78">
        <v>13.9</v>
      </c>
      <c r="DQ26" s="78">
        <v>0.4</v>
      </c>
      <c r="DR26" s="78">
        <v>43055</v>
      </c>
      <c r="DS26" s="78">
        <v>1491</v>
      </c>
      <c r="DT26" s="78">
        <v>116672</v>
      </c>
      <c r="DU26" s="78">
        <v>5351</v>
      </c>
      <c r="DV26" s="78">
        <v>8.4</v>
      </c>
      <c r="DW26" s="78">
        <v>0.4</v>
      </c>
      <c r="DX26" s="78">
        <v>35128</v>
      </c>
      <c r="DY26" s="78">
        <v>1818</v>
      </c>
      <c r="DZ26" s="78">
        <v>89316</v>
      </c>
      <c r="EA26" s="78">
        <v>4570</v>
      </c>
      <c r="EB26" s="78">
        <v>6.4</v>
      </c>
      <c r="EC26" s="78">
        <v>0.3</v>
      </c>
      <c r="ED26" s="78">
        <v>55241</v>
      </c>
      <c r="EE26" s="78">
        <v>2308</v>
      </c>
      <c r="EF26" s="78">
        <v>49932</v>
      </c>
      <c r="EG26" s="78">
        <v>3152</v>
      </c>
      <c r="EH26" s="78">
        <v>3.6</v>
      </c>
      <c r="EI26" s="78">
        <v>0.2</v>
      </c>
      <c r="EJ26" s="78">
        <v>50615</v>
      </c>
      <c r="EK26" s="78">
        <v>1992</v>
      </c>
      <c r="EL26" s="78" t="s">
        <v>622</v>
      </c>
      <c r="EM26" s="78" t="s">
        <v>622</v>
      </c>
      <c r="EN26" s="78" t="s">
        <v>622</v>
      </c>
      <c r="EO26" s="78" t="s">
        <v>622</v>
      </c>
      <c r="EP26" s="78">
        <v>74576</v>
      </c>
      <c r="EQ26" s="78">
        <v>1013</v>
      </c>
      <c r="ER26" s="78" t="s">
        <v>622</v>
      </c>
      <c r="ES26" s="78" t="s">
        <v>622</v>
      </c>
      <c r="ET26" s="78" t="s">
        <v>622</v>
      </c>
      <c r="EU26" s="78" t="s">
        <v>622</v>
      </c>
      <c r="EV26" s="78">
        <v>92063</v>
      </c>
      <c r="EW26" s="78">
        <v>1783</v>
      </c>
      <c r="EX26" s="78" t="s">
        <v>622</v>
      </c>
      <c r="EY26" s="78" t="s">
        <v>622</v>
      </c>
      <c r="EZ26" s="78" t="s">
        <v>622</v>
      </c>
      <c r="FA26" s="78" t="s">
        <v>622</v>
      </c>
      <c r="FB26" s="78">
        <v>109211</v>
      </c>
      <c r="FC26" s="78">
        <v>2017</v>
      </c>
      <c r="FD26" s="78" t="s">
        <v>622</v>
      </c>
      <c r="FE26" s="78" t="s">
        <v>622</v>
      </c>
      <c r="FF26" s="78" t="s">
        <v>622</v>
      </c>
      <c r="FG26" s="78" t="s">
        <v>622</v>
      </c>
      <c r="FH26" s="78">
        <v>102522</v>
      </c>
      <c r="FI26" s="78">
        <v>3460</v>
      </c>
      <c r="FJ26" s="78" t="s">
        <v>622</v>
      </c>
      <c r="FK26" s="78" t="s">
        <v>622</v>
      </c>
      <c r="FL26" s="78" t="s">
        <v>622</v>
      </c>
      <c r="FM26" s="78" t="s">
        <v>622</v>
      </c>
      <c r="FN26" s="78">
        <v>90916</v>
      </c>
      <c r="FO26" s="78">
        <v>4944</v>
      </c>
      <c r="FP26" s="78" t="s">
        <v>622</v>
      </c>
      <c r="FQ26" s="78" t="s">
        <v>622</v>
      </c>
      <c r="FR26" s="78" t="s">
        <v>622</v>
      </c>
      <c r="FS26" s="78" t="s">
        <v>622</v>
      </c>
      <c r="FT26" s="78">
        <v>89366</v>
      </c>
      <c r="FU26" s="78">
        <v>8745</v>
      </c>
      <c r="FV26" s="78">
        <v>170905</v>
      </c>
      <c r="FW26" s="78">
        <v>3958</v>
      </c>
      <c r="FX26" s="78">
        <v>12.3</v>
      </c>
      <c r="FY26" s="78">
        <v>0.3</v>
      </c>
      <c r="FZ26" s="78">
        <v>46679</v>
      </c>
      <c r="GA26" s="78">
        <v>1147</v>
      </c>
      <c r="GB26" s="78">
        <v>374010</v>
      </c>
      <c r="GC26" s="78">
        <v>8863</v>
      </c>
      <c r="GD26" s="78">
        <v>26.9</v>
      </c>
      <c r="GE26" s="78">
        <v>0.6</v>
      </c>
      <c r="GF26" s="78">
        <v>57050</v>
      </c>
      <c r="GG26" s="78">
        <v>1128</v>
      </c>
      <c r="GH26" s="78">
        <v>668442</v>
      </c>
      <c r="GI26" s="78">
        <v>9039</v>
      </c>
      <c r="GJ26" s="78">
        <v>48.1</v>
      </c>
      <c r="GK26" s="78">
        <v>0.5</v>
      </c>
      <c r="GL26" s="78">
        <v>104559</v>
      </c>
      <c r="GM26" s="78">
        <v>1102</v>
      </c>
      <c r="GN26" s="78">
        <v>175385</v>
      </c>
      <c r="GO26" s="78">
        <v>5369</v>
      </c>
      <c r="GP26" s="78">
        <v>12.6</v>
      </c>
      <c r="GQ26" s="78">
        <v>0.4</v>
      </c>
      <c r="GR26" s="78">
        <v>124973</v>
      </c>
      <c r="GS26" s="78">
        <v>2143</v>
      </c>
      <c r="GT26" s="78">
        <v>773469</v>
      </c>
      <c r="GU26" s="78">
        <v>11006</v>
      </c>
      <c r="GV26" s="78">
        <v>773469</v>
      </c>
      <c r="GW26" s="78">
        <v>11006</v>
      </c>
      <c r="GX26" s="78">
        <v>40222</v>
      </c>
      <c r="GY26" s="78">
        <v>558</v>
      </c>
      <c r="GZ26" s="78">
        <v>406098</v>
      </c>
      <c r="HA26" s="78">
        <v>7579</v>
      </c>
      <c r="HB26" s="78">
        <v>52.5</v>
      </c>
      <c r="HC26" s="78">
        <v>0.6</v>
      </c>
      <c r="HD26" s="78">
        <v>35451</v>
      </c>
      <c r="HE26" s="78">
        <v>741</v>
      </c>
      <c r="HF26" s="78">
        <v>335812</v>
      </c>
      <c r="HG26" s="78">
        <v>7461</v>
      </c>
      <c r="HH26" s="78">
        <v>43.4</v>
      </c>
      <c r="HI26" s="78">
        <v>0.6</v>
      </c>
      <c r="HJ26" s="78">
        <v>30536</v>
      </c>
      <c r="HK26" s="78">
        <v>689</v>
      </c>
      <c r="HL26" s="78">
        <v>70286</v>
      </c>
      <c r="HM26" s="78">
        <v>3302</v>
      </c>
      <c r="HN26" s="78">
        <v>9.1</v>
      </c>
      <c r="HO26" s="78">
        <v>0.4</v>
      </c>
      <c r="HP26" s="78">
        <v>70161</v>
      </c>
      <c r="HQ26" s="78">
        <v>3792</v>
      </c>
      <c r="HR26" s="78">
        <v>367371</v>
      </c>
      <c r="HS26" s="78">
        <v>6663</v>
      </c>
      <c r="HT26" s="78">
        <v>47.5</v>
      </c>
      <c r="HU26" s="78">
        <v>0.6</v>
      </c>
      <c r="HV26" s="78">
        <v>45061</v>
      </c>
      <c r="HW26" s="78">
        <v>1189</v>
      </c>
      <c r="HX26" s="78">
        <v>279026</v>
      </c>
      <c r="HY26" s="78">
        <v>5999</v>
      </c>
      <c r="HZ26" s="78">
        <v>36.1</v>
      </c>
      <c r="IA26" s="78">
        <v>0.6</v>
      </c>
      <c r="IB26" s="78">
        <v>37871</v>
      </c>
      <c r="IC26" s="78">
        <v>1225</v>
      </c>
      <c r="ID26" s="78">
        <v>88345</v>
      </c>
      <c r="IE26" s="78">
        <v>3872</v>
      </c>
      <c r="IF26" s="78">
        <v>11.4</v>
      </c>
      <c r="IG26" s="78">
        <v>0.5</v>
      </c>
      <c r="IH26" s="78">
        <v>75226</v>
      </c>
      <c r="II26" s="78">
        <v>2954</v>
      </c>
    </row>
    <row r="27" spans="1:243">
      <c r="A27" s="78" t="s">
        <v>116</v>
      </c>
      <c r="B27" s="78">
        <v>28</v>
      </c>
      <c r="C27" s="78" t="s">
        <v>23</v>
      </c>
      <c r="D27" s="78">
        <v>1091980</v>
      </c>
      <c r="E27" s="78">
        <v>9693</v>
      </c>
      <c r="F27" s="78">
        <v>1091980</v>
      </c>
      <c r="G27" s="78">
        <v>9693</v>
      </c>
      <c r="H27" s="78">
        <v>43529</v>
      </c>
      <c r="I27" s="78">
        <v>855</v>
      </c>
      <c r="J27" s="78">
        <v>664133</v>
      </c>
      <c r="K27" s="78">
        <v>6451</v>
      </c>
      <c r="L27" s="78">
        <v>60.8</v>
      </c>
      <c r="M27" s="78">
        <v>0.4</v>
      </c>
      <c r="N27" s="78">
        <v>54653</v>
      </c>
      <c r="O27" s="78">
        <v>1278</v>
      </c>
      <c r="P27" s="78">
        <v>398943</v>
      </c>
      <c r="Q27" s="78">
        <v>6097</v>
      </c>
      <c r="R27" s="78">
        <v>36.5</v>
      </c>
      <c r="S27" s="78">
        <v>0.4</v>
      </c>
      <c r="T27" s="78">
        <v>29218</v>
      </c>
      <c r="U27" s="78">
        <v>1369</v>
      </c>
      <c r="V27" s="78">
        <v>4717</v>
      </c>
      <c r="W27" s="78">
        <v>925</v>
      </c>
      <c r="X27" s="78">
        <v>0.4</v>
      </c>
      <c r="Y27" s="78">
        <v>0.1</v>
      </c>
      <c r="Z27" s="78">
        <v>32220</v>
      </c>
      <c r="AA27" s="78">
        <v>7303</v>
      </c>
      <c r="AB27" s="78">
        <v>7625</v>
      </c>
      <c r="AC27" s="78">
        <v>1214</v>
      </c>
      <c r="AD27" s="78">
        <v>0.7</v>
      </c>
      <c r="AE27" s="78">
        <v>0.1</v>
      </c>
      <c r="AF27" s="78">
        <v>56779</v>
      </c>
      <c r="AG27" s="78">
        <v>12165</v>
      </c>
      <c r="AH27" s="78" t="s">
        <v>621</v>
      </c>
      <c r="AI27" s="78" t="s">
        <v>621</v>
      </c>
      <c r="AJ27" s="78" t="s">
        <v>621</v>
      </c>
      <c r="AK27" s="78" t="s">
        <v>621</v>
      </c>
      <c r="AL27" s="78" t="s">
        <v>621</v>
      </c>
      <c r="AM27" s="78" t="s">
        <v>621</v>
      </c>
      <c r="AN27" s="78">
        <v>6444</v>
      </c>
      <c r="AO27" s="78">
        <v>1255</v>
      </c>
      <c r="AP27" s="78">
        <v>0.6</v>
      </c>
      <c r="AQ27" s="78">
        <v>0.1</v>
      </c>
      <c r="AR27" s="78">
        <v>42629</v>
      </c>
      <c r="AS27" s="78">
        <v>2875</v>
      </c>
      <c r="AT27" s="78">
        <v>9637</v>
      </c>
      <c r="AU27" s="78">
        <v>1835</v>
      </c>
      <c r="AV27" s="78">
        <v>0.9</v>
      </c>
      <c r="AW27" s="78">
        <v>0.2</v>
      </c>
      <c r="AX27" s="78">
        <v>39941</v>
      </c>
      <c r="AY27" s="78">
        <v>4938</v>
      </c>
      <c r="AZ27" s="78">
        <v>20733</v>
      </c>
      <c r="BA27" s="78">
        <v>1901</v>
      </c>
      <c r="BB27" s="78">
        <v>1.9</v>
      </c>
      <c r="BC27" s="78">
        <v>0.2</v>
      </c>
      <c r="BD27" s="78">
        <v>42861</v>
      </c>
      <c r="BE27" s="78">
        <v>3788</v>
      </c>
      <c r="BF27" s="78">
        <v>651659</v>
      </c>
      <c r="BG27" s="78">
        <v>6319</v>
      </c>
      <c r="BH27" s="78">
        <v>59.7</v>
      </c>
      <c r="BI27" s="78">
        <v>0.4</v>
      </c>
      <c r="BJ27" s="78">
        <v>54928</v>
      </c>
      <c r="BK27" s="78">
        <v>1176</v>
      </c>
      <c r="BL27" s="78">
        <v>37296</v>
      </c>
      <c r="BM27" s="78">
        <v>3621</v>
      </c>
      <c r="BN27" s="78">
        <v>3.4</v>
      </c>
      <c r="BO27" s="78">
        <v>0.3</v>
      </c>
      <c r="BP27" s="78">
        <v>20913</v>
      </c>
      <c r="BQ27" s="78">
        <v>2386</v>
      </c>
      <c r="BR27" s="78">
        <v>336750</v>
      </c>
      <c r="BS27" s="78">
        <v>7369</v>
      </c>
      <c r="BT27" s="78">
        <v>30.8</v>
      </c>
      <c r="BU27" s="78">
        <v>0.5</v>
      </c>
      <c r="BV27" s="78">
        <v>47551</v>
      </c>
      <c r="BW27" s="78">
        <v>1856</v>
      </c>
      <c r="BX27" s="78">
        <v>423074</v>
      </c>
      <c r="BY27" s="78">
        <v>6980</v>
      </c>
      <c r="BZ27" s="78">
        <v>38.700000000000003</v>
      </c>
      <c r="CA27" s="78">
        <v>0.6</v>
      </c>
      <c r="CB27" s="78">
        <v>50818</v>
      </c>
      <c r="CC27" s="78">
        <v>1076</v>
      </c>
      <c r="CD27" s="78">
        <v>294860</v>
      </c>
      <c r="CE27" s="78">
        <v>4721</v>
      </c>
      <c r="CF27" s="78">
        <v>27</v>
      </c>
      <c r="CG27" s="78">
        <v>0.4</v>
      </c>
      <c r="CH27" s="78">
        <v>34224</v>
      </c>
      <c r="CI27" s="78">
        <v>1329</v>
      </c>
      <c r="CJ27" s="78">
        <v>716451</v>
      </c>
      <c r="CK27" s="78">
        <v>10880</v>
      </c>
      <c r="CL27" s="78">
        <v>716451</v>
      </c>
      <c r="CM27" s="78">
        <v>10880</v>
      </c>
      <c r="CN27" s="78">
        <v>55937</v>
      </c>
      <c r="CO27" s="78">
        <v>988</v>
      </c>
      <c r="CP27" s="78">
        <v>295103</v>
      </c>
      <c r="CQ27" s="78">
        <v>7856</v>
      </c>
      <c r="CR27" s="78">
        <v>41.2</v>
      </c>
      <c r="CS27" s="78">
        <v>0.8</v>
      </c>
      <c r="CT27" s="78">
        <v>51732</v>
      </c>
      <c r="CU27" s="78">
        <v>1813</v>
      </c>
      <c r="CV27" s="78">
        <v>421348</v>
      </c>
      <c r="CW27" s="78">
        <v>7946</v>
      </c>
      <c r="CX27" s="78">
        <v>58.8</v>
      </c>
      <c r="CY27" s="78">
        <v>0.8</v>
      </c>
      <c r="CZ27" s="78">
        <v>58016</v>
      </c>
      <c r="DA27" s="78">
        <v>1371</v>
      </c>
      <c r="DB27" s="78">
        <v>482684</v>
      </c>
      <c r="DC27" s="78">
        <v>10811</v>
      </c>
      <c r="DD27" s="78">
        <v>67.400000000000006</v>
      </c>
      <c r="DE27" s="78">
        <v>1</v>
      </c>
      <c r="DF27" s="78">
        <v>70949</v>
      </c>
      <c r="DG27" s="78">
        <v>1059</v>
      </c>
      <c r="DH27" s="78">
        <v>174760</v>
      </c>
      <c r="DI27" s="78">
        <v>6388</v>
      </c>
      <c r="DJ27" s="78">
        <v>24.4</v>
      </c>
      <c r="DK27" s="78">
        <v>0.8</v>
      </c>
      <c r="DL27" s="78">
        <v>77740</v>
      </c>
      <c r="DM27" s="78">
        <v>2559</v>
      </c>
      <c r="DN27" s="78">
        <v>178886</v>
      </c>
      <c r="DO27" s="78">
        <v>6347</v>
      </c>
      <c r="DP27" s="78">
        <v>25</v>
      </c>
      <c r="DQ27" s="78">
        <v>0.9</v>
      </c>
      <c r="DR27" s="78">
        <v>26938</v>
      </c>
      <c r="DS27" s="78">
        <v>1103</v>
      </c>
      <c r="DT27" s="78">
        <v>96034</v>
      </c>
      <c r="DU27" s="78">
        <v>5050</v>
      </c>
      <c r="DV27" s="78">
        <v>13.4</v>
      </c>
      <c r="DW27" s="78">
        <v>0.7</v>
      </c>
      <c r="DX27" s="78">
        <v>20818</v>
      </c>
      <c r="DY27" s="78">
        <v>972</v>
      </c>
      <c r="DZ27" s="78">
        <v>54881</v>
      </c>
      <c r="EA27" s="78">
        <v>3853</v>
      </c>
      <c r="EB27" s="78">
        <v>7.7</v>
      </c>
      <c r="EC27" s="78">
        <v>0.5</v>
      </c>
      <c r="ED27" s="78">
        <v>40061</v>
      </c>
      <c r="EE27" s="78">
        <v>3170</v>
      </c>
      <c r="EF27" s="78">
        <v>24309</v>
      </c>
      <c r="EG27" s="78">
        <v>2954</v>
      </c>
      <c r="EH27" s="78">
        <v>3.4</v>
      </c>
      <c r="EI27" s="78">
        <v>0.4</v>
      </c>
      <c r="EJ27" s="78">
        <v>35518</v>
      </c>
      <c r="EK27" s="78">
        <v>4915</v>
      </c>
      <c r="EL27" s="78" t="s">
        <v>622</v>
      </c>
      <c r="EM27" s="78" t="s">
        <v>622</v>
      </c>
      <c r="EN27" s="78" t="s">
        <v>622</v>
      </c>
      <c r="EO27" s="78" t="s">
        <v>622</v>
      </c>
      <c r="EP27" s="78">
        <v>51577</v>
      </c>
      <c r="EQ27" s="78">
        <v>1438</v>
      </c>
      <c r="ER27" s="78" t="s">
        <v>622</v>
      </c>
      <c r="ES27" s="78" t="s">
        <v>622</v>
      </c>
      <c r="ET27" s="78" t="s">
        <v>622</v>
      </c>
      <c r="EU27" s="78" t="s">
        <v>622</v>
      </c>
      <c r="EV27" s="78">
        <v>55217</v>
      </c>
      <c r="EW27" s="78">
        <v>2966</v>
      </c>
      <c r="EX27" s="78" t="s">
        <v>622</v>
      </c>
      <c r="EY27" s="78" t="s">
        <v>622</v>
      </c>
      <c r="EZ27" s="78" t="s">
        <v>622</v>
      </c>
      <c r="FA27" s="78" t="s">
        <v>622</v>
      </c>
      <c r="FB27" s="78">
        <v>65138</v>
      </c>
      <c r="FC27" s="78">
        <v>4666</v>
      </c>
      <c r="FD27" s="78" t="s">
        <v>622</v>
      </c>
      <c r="FE27" s="78" t="s">
        <v>622</v>
      </c>
      <c r="FF27" s="78" t="s">
        <v>622</v>
      </c>
      <c r="FG27" s="78" t="s">
        <v>622</v>
      </c>
      <c r="FH27" s="78">
        <v>67048</v>
      </c>
      <c r="FI27" s="78">
        <v>5376</v>
      </c>
      <c r="FJ27" s="78" t="s">
        <v>622</v>
      </c>
      <c r="FK27" s="78" t="s">
        <v>622</v>
      </c>
      <c r="FL27" s="78" t="s">
        <v>622</v>
      </c>
      <c r="FM27" s="78" t="s">
        <v>622</v>
      </c>
      <c r="FN27" s="78">
        <v>54847</v>
      </c>
      <c r="FO27" s="78">
        <v>6337</v>
      </c>
      <c r="FP27" s="78" t="s">
        <v>622</v>
      </c>
      <c r="FQ27" s="78" t="s">
        <v>622</v>
      </c>
      <c r="FR27" s="78" t="s">
        <v>622</v>
      </c>
      <c r="FS27" s="78" t="s">
        <v>622</v>
      </c>
      <c r="FT27" s="78">
        <v>65696</v>
      </c>
      <c r="FU27" s="78">
        <v>6102</v>
      </c>
      <c r="FV27" s="78">
        <v>131622</v>
      </c>
      <c r="FW27" s="78">
        <v>5497</v>
      </c>
      <c r="FX27" s="78">
        <v>18.399999999999999</v>
      </c>
      <c r="FY27" s="78">
        <v>0.7</v>
      </c>
      <c r="FZ27" s="78">
        <v>26029</v>
      </c>
      <c r="GA27" s="78">
        <v>850</v>
      </c>
      <c r="GB27" s="78">
        <v>260480</v>
      </c>
      <c r="GC27" s="78">
        <v>7721</v>
      </c>
      <c r="GD27" s="78">
        <v>36.4</v>
      </c>
      <c r="GE27" s="78">
        <v>1</v>
      </c>
      <c r="GF27" s="78">
        <v>41177</v>
      </c>
      <c r="GG27" s="78">
        <v>1142</v>
      </c>
      <c r="GH27" s="78">
        <v>272515</v>
      </c>
      <c r="GI27" s="78">
        <v>8076</v>
      </c>
      <c r="GJ27" s="78">
        <v>38</v>
      </c>
      <c r="GK27" s="78">
        <v>1</v>
      </c>
      <c r="GL27" s="78">
        <v>79715</v>
      </c>
      <c r="GM27" s="78">
        <v>1803</v>
      </c>
      <c r="GN27" s="78">
        <v>51834</v>
      </c>
      <c r="GO27" s="78">
        <v>3301</v>
      </c>
      <c r="GP27" s="78">
        <v>7.2</v>
      </c>
      <c r="GQ27" s="78">
        <v>0.4</v>
      </c>
      <c r="GR27" s="78">
        <v>101425</v>
      </c>
      <c r="GS27" s="78">
        <v>3496</v>
      </c>
      <c r="GT27" s="78">
        <v>375529</v>
      </c>
      <c r="GU27" s="78">
        <v>9737</v>
      </c>
      <c r="GV27" s="78">
        <v>375529</v>
      </c>
      <c r="GW27" s="78">
        <v>9737</v>
      </c>
      <c r="GX27" s="78">
        <v>23654</v>
      </c>
      <c r="GY27" s="78">
        <v>958</v>
      </c>
      <c r="GZ27" s="78">
        <v>201529</v>
      </c>
      <c r="HA27" s="78">
        <v>6913</v>
      </c>
      <c r="HB27" s="78">
        <v>53.7</v>
      </c>
      <c r="HC27" s="78">
        <v>1.2</v>
      </c>
      <c r="HD27" s="78">
        <v>20619</v>
      </c>
      <c r="HE27" s="78">
        <v>768</v>
      </c>
      <c r="HF27" s="78">
        <v>181824</v>
      </c>
      <c r="HG27" s="78">
        <v>6623</v>
      </c>
      <c r="HH27" s="78">
        <v>48.4</v>
      </c>
      <c r="HI27" s="78">
        <v>1.2</v>
      </c>
      <c r="HJ27" s="78">
        <v>19447</v>
      </c>
      <c r="HK27" s="78">
        <v>928</v>
      </c>
      <c r="HL27" s="78">
        <v>19705</v>
      </c>
      <c r="HM27" s="78">
        <v>2144</v>
      </c>
      <c r="HN27" s="78">
        <v>5.2</v>
      </c>
      <c r="HO27" s="78">
        <v>0.6</v>
      </c>
      <c r="HP27" s="78">
        <v>39143</v>
      </c>
      <c r="HQ27" s="78">
        <v>6198</v>
      </c>
      <c r="HR27" s="78">
        <v>174000</v>
      </c>
      <c r="HS27" s="78">
        <v>6532</v>
      </c>
      <c r="HT27" s="78">
        <v>46.3</v>
      </c>
      <c r="HU27" s="78">
        <v>1.2</v>
      </c>
      <c r="HV27" s="78">
        <v>28435</v>
      </c>
      <c r="HW27" s="78">
        <v>2527</v>
      </c>
      <c r="HX27" s="78">
        <v>145506</v>
      </c>
      <c r="HY27" s="78">
        <v>5619</v>
      </c>
      <c r="HZ27" s="78">
        <v>38.700000000000003</v>
      </c>
      <c r="IA27" s="78">
        <v>1.3</v>
      </c>
      <c r="IB27" s="78">
        <v>25432</v>
      </c>
      <c r="IC27" s="78">
        <v>1239</v>
      </c>
      <c r="ID27" s="78">
        <v>28494</v>
      </c>
      <c r="IE27" s="78">
        <v>3563</v>
      </c>
      <c r="IF27" s="78">
        <v>7.6</v>
      </c>
      <c r="IG27" s="78">
        <v>0.9</v>
      </c>
      <c r="IH27" s="78">
        <v>48266</v>
      </c>
      <c r="II27" s="78">
        <v>5335</v>
      </c>
    </row>
    <row r="28" spans="1:243">
      <c r="A28" s="78" t="s">
        <v>117</v>
      </c>
      <c r="B28" s="78">
        <v>29</v>
      </c>
      <c r="C28" s="78" t="s">
        <v>24</v>
      </c>
      <c r="D28" s="78">
        <v>2385135</v>
      </c>
      <c r="E28" s="78">
        <v>13054</v>
      </c>
      <c r="F28" s="78">
        <v>2385135</v>
      </c>
      <c r="G28" s="78">
        <v>13054</v>
      </c>
      <c r="H28" s="78">
        <v>53578</v>
      </c>
      <c r="I28" s="78">
        <v>629</v>
      </c>
      <c r="J28" s="78">
        <v>2003343</v>
      </c>
      <c r="K28" s="78">
        <v>11052</v>
      </c>
      <c r="L28" s="78">
        <v>84</v>
      </c>
      <c r="M28" s="78">
        <v>0.3</v>
      </c>
      <c r="N28" s="78">
        <v>56930</v>
      </c>
      <c r="O28" s="78">
        <v>543</v>
      </c>
      <c r="P28" s="78">
        <v>266110</v>
      </c>
      <c r="Q28" s="78">
        <v>6303</v>
      </c>
      <c r="R28" s="78">
        <v>11.2</v>
      </c>
      <c r="S28" s="78">
        <v>0.3</v>
      </c>
      <c r="T28" s="78">
        <v>34750</v>
      </c>
      <c r="U28" s="78">
        <v>1799</v>
      </c>
      <c r="V28" s="78">
        <v>10781</v>
      </c>
      <c r="W28" s="78">
        <v>1729</v>
      </c>
      <c r="X28" s="78">
        <v>0.5</v>
      </c>
      <c r="Y28" s="78">
        <v>0.1</v>
      </c>
      <c r="Z28" s="78">
        <v>53154</v>
      </c>
      <c r="AA28" s="78">
        <v>5299</v>
      </c>
      <c r="AB28" s="78">
        <v>41018</v>
      </c>
      <c r="AC28" s="78">
        <v>2024</v>
      </c>
      <c r="AD28" s="78">
        <v>1.7</v>
      </c>
      <c r="AE28" s="78">
        <v>0.1</v>
      </c>
      <c r="AF28" s="78">
        <v>64039</v>
      </c>
      <c r="AG28" s="78">
        <v>7055</v>
      </c>
      <c r="AH28" s="78" t="s">
        <v>621</v>
      </c>
      <c r="AI28" s="78" t="s">
        <v>621</v>
      </c>
      <c r="AJ28" s="78" t="s">
        <v>621</v>
      </c>
      <c r="AK28" s="78" t="s">
        <v>621</v>
      </c>
      <c r="AL28" s="78">
        <v>23831</v>
      </c>
      <c r="AM28" s="78">
        <v>10671</v>
      </c>
      <c r="AN28" s="78">
        <v>21054</v>
      </c>
      <c r="AO28" s="78">
        <v>2425</v>
      </c>
      <c r="AP28" s="78">
        <v>0.9</v>
      </c>
      <c r="AQ28" s="78">
        <v>0.1</v>
      </c>
      <c r="AR28" s="78">
        <v>42136</v>
      </c>
      <c r="AS28" s="78">
        <v>4654</v>
      </c>
      <c r="AT28" s="78">
        <v>40828</v>
      </c>
      <c r="AU28" s="78">
        <v>3380</v>
      </c>
      <c r="AV28" s="78">
        <v>1.7</v>
      </c>
      <c r="AW28" s="78">
        <v>0.1</v>
      </c>
      <c r="AX28" s="78">
        <v>46036</v>
      </c>
      <c r="AY28" s="78">
        <v>3009</v>
      </c>
      <c r="AZ28" s="78">
        <v>69794</v>
      </c>
      <c r="BA28" s="78">
        <v>3147</v>
      </c>
      <c r="BB28" s="78">
        <v>2.9</v>
      </c>
      <c r="BC28" s="78">
        <v>0.1</v>
      </c>
      <c r="BD28" s="78">
        <v>48564</v>
      </c>
      <c r="BE28" s="78">
        <v>3558</v>
      </c>
      <c r="BF28" s="78">
        <v>1958897</v>
      </c>
      <c r="BG28" s="78">
        <v>11041</v>
      </c>
      <c r="BH28" s="78">
        <v>82.1</v>
      </c>
      <c r="BI28" s="78">
        <v>0.3</v>
      </c>
      <c r="BJ28" s="78">
        <v>57114</v>
      </c>
      <c r="BK28" s="78">
        <v>531</v>
      </c>
      <c r="BL28" s="78">
        <v>105754</v>
      </c>
      <c r="BM28" s="78">
        <v>4945</v>
      </c>
      <c r="BN28" s="78">
        <v>4.4000000000000004</v>
      </c>
      <c r="BO28" s="78">
        <v>0.2</v>
      </c>
      <c r="BP28" s="78">
        <v>30403</v>
      </c>
      <c r="BQ28" s="78">
        <v>2004</v>
      </c>
      <c r="BR28" s="78">
        <v>752123</v>
      </c>
      <c r="BS28" s="78">
        <v>8122</v>
      </c>
      <c r="BT28" s="78">
        <v>31.5</v>
      </c>
      <c r="BU28" s="78">
        <v>0.3</v>
      </c>
      <c r="BV28" s="78">
        <v>61078</v>
      </c>
      <c r="BW28" s="78">
        <v>802</v>
      </c>
      <c r="BX28" s="78">
        <v>905156</v>
      </c>
      <c r="BY28" s="78">
        <v>6989</v>
      </c>
      <c r="BZ28" s="78">
        <v>37.9</v>
      </c>
      <c r="CA28" s="78">
        <v>0.3</v>
      </c>
      <c r="CB28" s="78">
        <v>62960</v>
      </c>
      <c r="CC28" s="78">
        <v>1364</v>
      </c>
      <c r="CD28" s="78">
        <v>622102</v>
      </c>
      <c r="CE28" s="78">
        <v>4995</v>
      </c>
      <c r="CF28" s="78">
        <v>26.1</v>
      </c>
      <c r="CG28" s="78">
        <v>0.2</v>
      </c>
      <c r="CH28" s="78">
        <v>40783</v>
      </c>
      <c r="CI28" s="78">
        <v>813</v>
      </c>
      <c r="CJ28" s="78">
        <v>1527260</v>
      </c>
      <c r="CK28" s="78">
        <v>14698</v>
      </c>
      <c r="CL28" s="78">
        <v>1527260</v>
      </c>
      <c r="CM28" s="78">
        <v>14698</v>
      </c>
      <c r="CN28" s="78">
        <v>67317</v>
      </c>
      <c r="CO28" s="78">
        <v>630</v>
      </c>
      <c r="CP28" s="78">
        <v>624089</v>
      </c>
      <c r="CQ28" s="78">
        <v>9802</v>
      </c>
      <c r="CR28" s="78">
        <v>40.9</v>
      </c>
      <c r="CS28" s="78">
        <v>0.5</v>
      </c>
      <c r="CT28" s="78">
        <v>65983</v>
      </c>
      <c r="CU28" s="78">
        <v>1444</v>
      </c>
      <c r="CV28" s="78">
        <v>903171</v>
      </c>
      <c r="CW28" s="78">
        <v>11707</v>
      </c>
      <c r="CX28" s="78">
        <v>59.1</v>
      </c>
      <c r="CY28" s="78">
        <v>0.5</v>
      </c>
      <c r="CZ28" s="78">
        <v>67993</v>
      </c>
      <c r="DA28" s="78">
        <v>798</v>
      </c>
      <c r="DB28" s="78">
        <v>1138262</v>
      </c>
      <c r="DC28" s="78">
        <v>13259</v>
      </c>
      <c r="DD28" s="78">
        <v>74.5</v>
      </c>
      <c r="DE28" s="78">
        <v>0.5</v>
      </c>
      <c r="DF28" s="78">
        <v>79953</v>
      </c>
      <c r="DG28" s="78">
        <v>774</v>
      </c>
      <c r="DH28" s="78">
        <v>414861</v>
      </c>
      <c r="DI28" s="78">
        <v>9077</v>
      </c>
      <c r="DJ28" s="78">
        <v>27.2</v>
      </c>
      <c r="DK28" s="78">
        <v>0.5</v>
      </c>
      <c r="DL28" s="78">
        <v>89229</v>
      </c>
      <c r="DM28" s="78">
        <v>1666</v>
      </c>
      <c r="DN28" s="78">
        <v>279080</v>
      </c>
      <c r="DO28" s="78">
        <v>7091</v>
      </c>
      <c r="DP28" s="78">
        <v>18.3</v>
      </c>
      <c r="DQ28" s="78">
        <v>0.4</v>
      </c>
      <c r="DR28" s="78">
        <v>34022</v>
      </c>
      <c r="DS28" s="78">
        <v>1136</v>
      </c>
      <c r="DT28" s="78">
        <v>154293</v>
      </c>
      <c r="DU28" s="78">
        <v>5349</v>
      </c>
      <c r="DV28" s="78">
        <v>10.1</v>
      </c>
      <c r="DW28" s="78">
        <v>0.3</v>
      </c>
      <c r="DX28" s="78">
        <v>26672</v>
      </c>
      <c r="DY28" s="78">
        <v>1302</v>
      </c>
      <c r="DZ28" s="78">
        <v>109918</v>
      </c>
      <c r="EA28" s="78">
        <v>5312</v>
      </c>
      <c r="EB28" s="78">
        <v>7.2</v>
      </c>
      <c r="EC28" s="78">
        <v>0.3</v>
      </c>
      <c r="ED28" s="78">
        <v>45938</v>
      </c>
      <c r="EE28" s="78">
        <v>1681</v>
      </c>
      <c r="EF28" s="78">
        <v>54935</v>
      </c>
      <c r="EG28" s="78">
        <v>3722</v>
      </c>
      <c r="EH28" s="78">
        <v>3.6</v>
      </c>
      <c r="EI28" s="78">
        <v>0.2</v>
      </c>
      <c r="EJ28" s="78">
        <v>38671</v>
      </c>
      <c r="EK28" s="78">
        <v>2869</v>
      </c>
      <c r="EL28" s="78" t="s">
        <v>622</v>
      </c>
      <c r="EM28" s="78" t="s">
        <v>622</v>
      </c>
      <c r="EN28" s="78" t="s">
        <v>622</v>
      </c>
      <c r="EO28" s="78" t="s">
        <v>622</v>
      </c>
      <c r="EP28" s="78">
        <v>59848</v>
      </c>
      <c r="EQ28" s="78">
        <v>951</v>
      </c>
      <c r="ER28" s="78" t="s">
        <v>622</v>
      </c>
      <c r="ES28" s="78" t="s">
        <v>622</v>
      </c>
      <c r="ET28" s="78" t="s">
        <v>622</v>
      </c>
      <c r="EU28" s="78" t="s">
        <v>622</v>
      </c>
      <c r="EV28" s="78">
        <v>71240</v>
      </c>
      <c r="EW28" s="78">
        <v>1278</v>
      </c>
      <c r="EX28" s="78" t="s">
        <v>622</v>
      </c>
      <c r="EY28" s="78" t="s">
        <v>622</v>
      </c>
      <c r="EZ28" s="78" t="s">
        <v>622</v>
      </c>
      <c r="FA28" s="78" t="s">
        <v>622</v>
      </c>
      <c r="FB28" s="78">
        <v>83609</v>
      </c>
      <c r="FC28" s="78">
        <v>1861</v>
      </c>
      <c r="FD28" s="78" t="s">
        <v>622</v>
      </c>
      <c r="FE28" s="78" t="s">
        <v>622</v>
      </c>
      <c r="FF28" s="78" t="s">
        <v>622</v>
      </c>
      <c r="FG28" s="78" t="s">
        <v>622</v>
      </c>
      <c r="FH28" s="78">
        <v>84124</v>
      </c>
      <c r="FI28" s="78">
        <v>4227</v>
      </c>
      <c r="FJ28" s="78" t="s">
        <v>622</v>
      </c>
      <c r="FK28" s="78" t="s">
        <v>622</v>
      </c>
      <c r="FL28" s="78" t="s">
        <v>622</v>
      </c>
      <c r="FM28" s="78" t="s">
        <v>622</v>
      </c>
      <c r="FN28" s="78">
        <v>76369</v>
      </c>
      <c r="FO28" s="78">
        <v>4987</v>
      </c>
      <c r="FP28" s="78" t="s">
        <v>622</v>
      </c>
      <c r="FQ28" s="78" t="s">
        <v>622</v>
      </c>
      <c r="FR28" s="78" t="s">
        <v>622</v>
      </c>
      <c r="FS28" s="78" t="s">
        <v>622</v>
      </c>
      <c r="FT28" s="78">
        <v>72770</v>
      </c>
      <c r="FU28" s="78">
        <v>11720</v>
      </c>
      <c r="FV28" s="78">
        <v>244809</v>
      </c>
      <c r="FW28" s="78">
        <v>5336</v>
      </c>
      <c r="FX28" s="78">
        <v>16</v>
      </c>
      <c r="FY28" s="78">
        <v>0.4</v>
      </c>
      <c r="FZ28" s="78">
        <v>37615</v>
      </c>
      <c r="GA28" s="78">
        <v>1284</v>
      </c>
      <c r="GB28" s="78">
        <v>482975</v>
      </c>
      <c r="GC28" s="78">
        <v>11012</v>
      </c>
      <c r="GD28" s="78">
        <v>31.6</v>
      </c>
      <c r="GE28" s="78">
        <v>0.6</v>
      </c>
      <c r="GF28" s="78">
        <v>47125</v>
      </c>
      <c r="GG28" s="78">
        <v>954</v>
      </c>
      <c r="GH28" s="78">
        <v>642573</v>
      </c>
      <c r="GI28" s="78">
        <v>12374</v>
      </c>
      <c r="GJ28" s="78">
        <v>42.1</v>
      </c>
      <c r="GK28" s="78">
        <v>0.7</v>
      </c>
      <c r="GL28" s="78">
        <v>85926</v>
      </c>
      <c r="GM28" s="78">
        <v>1059</v>
      </c>
      <c r="GN28" s="78">
        <v>156903</v>
      </c>
      <c r="GO28" s="78">
        <v>5411</v>
      </c>
      <c r="GP28" s="78">
        <v>10.3</v>
      </c>
      <c r="GQ28" s="78">
        <v>0.3</v>
      </c>
      <c r="GR28" s="78">
        <v>112039</v>
      </c>
      <c r="GS28" s="78">
        <v>2583</v>
      </c>
      <c r="GT28" s="78">
        <v>857875</v>
      </c>
      <c r="GU28" s="78">
        <v>12000</v>
      </c>
      <c r="GV28" s="78">
        <v>857875</v>
      </c>
      <c r="GW28" s="78">
        <v>12000</v>
      </c>
      <c r="GX28" s="78">
        <v>31917</v>
      </c>
      <c r="GY28" s="78">
        <v>562</v>
      </c>
      <c r="GZ28" s="78">
        <v>460118</v>
      </c>
      <c r="HA28" s="78">
        <v>9023</v>
      </c>
      <c r="HB28" s="78">
        <v>53.6</v>
      </c>
      <c r="HC28" s="78">
        <v>0.7</v>
      </c>
      <c r="HD28" s="78">
        <v>28555</v>
      </c>
      <c r="HE28" s="78">
        <v>1058</v>
      </c>
      <c r="HF28" s="78">
        <v>390889</v>
      </c>
      <c r="HG28" s="78">
        <v>8372</v>
      </c>
      <c r="HH28" s="78">
        <v>45.6</v>
      </c>
      <c r="HI28" s="78">
        <v>0.7</v>
      </c>
      <c r="HJ28" s="78">
        <v>25642</v>
      </c>
      <c r="HK28" s="78">
        <v>674</v>
      </c>
      <c r="HL28" s="78">
        <v>69229</v>
      </c>
      <c r="HM28" s="78">
        <v>4309</v>
      </c>
      <c r="HN28" s="78">
        <v>8.1</v>
      </c>
      <c r="HO28" s="78">
        <v>0.5</v>
      </c>
      <c r="HP28" s="78">
        <v>53585</v>
      </c>
      <c r="HQ28" s="78">
        <v>2468</v>
      </c>
      <c r="HR28" s="78">
        <v>397757</v>
      </c>
      <c r="HS28" s="78">
        <v>7491</v>
      </c>
      <c r="HT28" s="78">
        <v>46.4</v>
      </c>
      <c r="HU28" s="78">
        <v>0.7</v>
      </c>
      <c r="HV28" s="78">
        <v>36663</v>
      </c>
      <c r="HW28" s="78">
        <v>950</v>
      </c>
      <c r="HX28" s="78">
        <v>311913</v>
      </c>
      <c r="HY28" s="78">
        <v>6618</v>
      </c>
      <c r="HZ28" s="78">
        <v>36.4</v>
      </c>
      <c r="IA28" s="78">
        <v>0.7</v>
      </c>
      <c r="IB28" s="78">
        <v>31457</v>
      </c>
      <c r="IC28" s="78">
        <v>931</v>
      </c>
      <c r="ID28" s="78">
        <v>85844</v>
      </c>
      <c r="IE28" s="78">
        <v>4720</v>
      </c>
      <c r="IF28" s="78">
        <v>10</v>
      </c>
      <c r="IG28" s="78">
        <v>0.5</v>
      </c>
      <c r="IH28" s="78">
        <v>60592</v>
      </c>
      <c r="II28" s="78">
        <v>2855</v>
      </c>
    </row>
    <row r="29" spans="1:243">
      <c r="A29" s="78" t="s">
        <v>118</v>
      </c>
      <c r="B29" s="78">
        <v>30</v>
      </c>
      <c r="C29" s="78" t="s">
        <v>25</v>
      </c>
      <c r="D29" s="78">
        <v>423091</v>
      </c>
      <c r="E29" s="78">
        <v>4068</v>
      </c>
      <c r="F29" s="78">
        <v>423091</v>
      </c>
      <c r="G29" s="78">
        <v>4068</v>
      </c>
      <c r="H29" s="78">
        <v>53386</v>
      </c>
      <c r="I29" s="78">
        <v>1427</v>
      </c>
      <c r="J29" s="78">
        <v>391113</v>
      </c>
      <c r="K29" s="78">
        <v>4269</v>
      </c>
      <c r="L29" s="78">
        <v>92.4</v>
      </c>
      <c r="M29" s="78">
        <v>0.5</v>
      </c>
      <c r="N29" s="78">
        <v>54697</v>
      </c>
      <c r="O29" s="78">
        <v>1399</v>
      </c>
      <c r="P29" s="78" t="s">
        <v>621</v>
      </c>
      <c r="Q29" s="78" t="s">
        <v>621</v>
      </c>
      <c r="R29" s="78" t="s">
        <v>621</v>
      </c>
      <c r="S29" s="78" t="s">
        <v>621</v>
      </c>
      <c r="T29" s="78">
        <v>42040</v>
      </c>
      <c r="U29" s="78">
        <v>32023</v>
      </c>
      <c r="V29" s="78">
        <v>17490</v>
      </c>
      <c r="W29" s="78">
        <v>1415</v>
      </c>
      <c r="X29" s="78">
        <v>4.0999999999999996</v>
      </c>
      <c r="Y29" s="78">
        <v>0.3</v>
      </c>
      <c r="Z29" s="78">
        <v>33396</v>
      </c>
      <c r="AA29" s="78">
        <v>6931</v>
      </c>
      <c r="AB29" s="78" t="s">
        <v>621</v>
      </c>
      <c r="AC29" s="78" t="s">
        <v>621</v>
      </c>
      <c r="AD29" s="78" t="s">
        <v>621</v>
      </c>
      <c r="AE29" s="78" t="s">
        <v>621</v>
      </c>
      <c r="AF29" s="78">
        <v>64235</v>
      </c>
      <c r="AG29" s="78">
        <v>31514</v>
      </c>
      <c r="AH29" s="78" t="s">
        <v>621</v>
      </c>
      <c r="AI29" s="78" t="s">
        <v>621</v>
      </c>
      <c r="AJ29" s="78" t="s">
        <v>621</v>
      </c>
      <c r="AK29" s="78" t="s">
        <v>621</v>
      </c>
      <c r="AL29" s="78">
        <v>36421</v>
      </c>
      <c r="AM29" s="78">
        <v>26461</v>
      </c>
      <c r="AN29" s="78" t="s">
        <v>621</v>
      </c>
      <c r="AO29" s="78" t="s">
        <v>621</v>
      </c>
      <c r="AP29" s="78" t="s">
        <v>621</v>
      </c>
      <c r="AQ29" s="78" t="s">
        <v>621</v>
      </c>
      <c r="AR29" s="78">
        <v>49008</v>
      </c>
      <c r="AS29" s="78">
        <v>19089</v>
      </c>
      <c r="AT29" s="78">
        <v>8512</v>
      </c>
      <c r="AU29" s="78">
        <v>1447</v>
      </c>
      <c r="AV29" s="78">
        <v>2</v>
      </c>
      <c r="AW29" s="78">
        <v>0.3</v>
      </c>
      <c r="AX29" s="78">
        <v>35152</v>
      </c>
      <c r="AY29" s="78">
        <v>3401</v>
      </c>
      <c r="AZ29" s="78">
        <v>9558</v>
      </c>
      <c r="BA29" s="78">
        <v>1495</v>
      </c>
      <c r="BB29" s="78">
        <v>2.2999999999999998</v>
      </c>
      <c r="BC29" s="78">
        <v>0.4</v>
      </c>
      <c r="BD29" s="78">
        <v>49589</v>
      </c>
      <c r="BE29" s="78">
        <v>8078</v>
      </c>
      <c r="BF29" s="78">
        <v>385089</v>
      </c>
      <c r="BG29" s="78">
        <v>4476</v>
      </c>
      <c r="BH29" s="78">
        <v>91</v>
      </c>
      <c r="BI29" s="78">
        <v>0.6</v>
      </c>
      <c r="BJ29" s="78">
        <v>54715</v>
      </c>
      <c r="BK29" s="78">
        <v>1429</v>
      </c>
      <c r="BL29" s="78">
        <v>23526</v>
      </c>
      <c r="BM29" s="78">
        <v>2114</v>
      </c>
      <c r="BN29" s="78">
        <v>5.6</v>
      </c>
      <c r="BO29" s="78">
        <v>0.5</v>
      </c>
      <c r="BP29" s="78">
        <v>25368</v>
      </c>
      <c r="BQ29" s="78">
        <v>2810</v>
      </c>
      <c r="BR29" s="78">
        <v>124609</v>
      </c>
      <c r="BS29" s="78">
        <v>3288</v>
      </c>
      <c r="BT29" s="78">
        <v>29.5</v>
      </c>
      <c r="BU29" s="78">
        <v>0.7</v>
      </c>
      <c r="BV29" s="78">
        <v>62141</v>
      </c>
      <c r="BW29" s="78">
        <v>1987</v>
      </c>
      <c r="BX29" s="78">
        <v>157119</v>
      </c>
      <c r="BY29" s="78">
        <v>2822</v>
      </c>
      <c r="BZ29" s="78">
        <v>37.1</v>
      </c>
      <c r="CA29" s="78">
        <v>0.7</v>
      </c>
      <c r="CB29" s="78">
        <v>61328</v>
      </c>
      <c r="CC29" s="78">
        <v>1696</v>
      </c>
      <c r="CD29" s="78">
        <v>117837</v>
      </c>
      <c r="CE29" s="78">
        <v>2203</v>
      </c>
      <c r="CF29" s="78">
        <v>27.9</v>
      </c>
      <c r="CG29" s="78">
        <v>0.5</v>
      </c>
      <c r="CH29" s="78">
        <v>40452</v>
      </c>
      <c r="CI29" s="78">
        <v>1651</v>
      </c>
      <c r="CJ29" s="78">
        <v>262726</v>
      </c>
      <c r="CK29" s="78">
        <v>5181</v>
      </c>
      <c r="CL29" s="78">
        <v>262726</v>
      </c>
      <c r="CM29" s="78">
        <v>5181</v>
      </c>
      <c r="CN29" s="78">
        <v>68994</v>
      </c>
      <c r="CO29" s="78">
        <v>1978</v>
      </c>
      <c r="CP29" s="78">
        <v>98444</v>
      </c>
      <c r="CQ29" s="78">
        <v>3913</v>
      </c>
      <c r="CR29" s="78">
        <v>37.5</v>
      </c>
      <c r="CS29" s="78">
        <v>1.2</v>
      </c>
      <c r="CT29" s="78">
        <v>70306</v>
      </c>
      <c r="CU29" s="78">
        <v>3470</v>
      </c>
      <c r="CV29" s="78">
        <v>164282</v>
      </c>
      <c r="CW29" s="78">
        <v>4346</v>
      </c>
      <c r="CX29" s="78">
        <v>62.5</v>
      </c>
      <c r="CY29" s="78">
        <v>1.2</v>
      </c>
      <c r="CZ29" s="78">
        <v>68411</v>
      </c>
      <c r="DA29" s="78">
        <v>2024</v>
      </c>
      <c r="DB29" s="78">
        <v>213118</v>
      </c>
      <c r="DC29" s="78">
        <v>5916</v>
      </c>
      <c r="DD29" s="78">
        <v>81.099999999999994</v>
      </c>
      <c r="DE29" s="78">
        <v>1.4</v>
      </c>
      <c r="DF29" s="78">
        <v>77140</v>
      </c>
      <c r="DG29" s="78">
        <v>1398</v>
      </c>
      <c r="DH29" s="78">
        <v>72373</v>
      </c>
      <c r="DI29" s="78">
        <v>3644</v>
      </c>
      <c r="DJ29" s="78">
        <v>27.5</v>
      </c>
      <c r="DK29" s="78">
        <v>1.2</v>
      </c>
      <c r="DL29" s="78">
        <v>84904</v>
      </c>
      <c r="DM29" s="78">
        <v>3781</v>
      </c>
      <c r="DN29" s="78">
        <v>32489</v>
      </c>
      <c r="DO29" s="78">
        <v>2951</v>
      </c>
      <c r="DP29" s="78">
        <v>12.4</v>
      </c>
      <c r="DQ29" s="78">
        <v>1.1000000000000001</v>
      </c>
      <c r="DR29" s="78">
        <v>31629</v>
      </c>
      <c r="DS29" s="78">
        <v>2979</v>
      </c>
      <c r="DT29" s="78">
        <v>16919</v>
      </c>
      <c r="DU29" s="78">
        <v>1958</v>
      </c>
      <c r="DV29" s="78">
        <v>6.4</v>
      </c>
      <c r="DW29" s="78">
        <v>0.7</v>
      </c>
      <c r="DX29" s="78">
        <v>25867</v>
      </c>
      <c r="DY29" s="78">
        <v>2579</v>
      </c>
      <c r="DZ29" s="78">
        <v>17119</v>
      </c>
      <c r="EA29" s="78">
        <v>2085</v>
      </c>
      <c r="EB29" s="78">
        <v>6.5</v>
      </c>
      <c r="EC29" s="78">
        <v>0.8</v>
      </c>
      <c r="ED29" s="78">
        <v>45796</v>
      </c>
      <c r="EE29" s="78">
        <v>2853</v>
      </c>
      <c r="EF29" s="78">
        <v>9152</v>
      </c>
      <c r="EG29" s="78">
        <v>1889</v>
      </c>
      <c r="EH29" s="78">
        <v>3.5</v>
      </c>
      <c r="EI29" s="78">
        <v>0.7</v>
      </c>
      <c r="EJ29" s="78">
        <v>40484</v>
      </c>
      <c r="EK29" s="78">
        <v>9164</v>
      </c>
      <c r="EL29" s="78" t="s">
        <v>622</v>
      </c>
      <c r="EM29" s="78" t="s">
        <v>622</v>
      </c>
      <c r="EN29" s="78" t="s">
        <v>622</v>
      </c>
      <c r="EO29" s="78" t="s">
        <v>622</v>
      </c>
      <c r="EP29" s="78">
        <v>61743</v>
      </c>
      <c r="EQ29" s="78">
        <v>1881</v>
      </c>
      <c r="ER29" s="78" t="s">
        <v>622</v>
      </c>
      <c r="ES29" s="78" t="s">
        <v>622</v>
      </c>
      <c r="ET29" s="78" t="s">
        <v>622</v>
      </c>
      <c r="EU29" s="78" t="s">
        <v>622</v>
      </c>
      <c r="EV29" s="78">
        <v>69724</v>
      </c>
      <c r="EW29" s="78">
        <v>5035</v>
      </c>
      <c r="EX29" s="78" t="s">
        <v>622</v>
      </c>
      <c r="EY29" s="78" t="s">
        <v>622</v>
      </c>
      <c r="EZ29" s="78" t="s">
        <v>622</v>
      </c>
      <c r="FA29" s="78" t="s">
        <v>622</v>
      </c>
      <c r="FB29" s="78">
        <v>92646</v>
      </c>
      <c r="FC29" s="78">
        <v>6763</v>
      </c>
      <c r="FD29" s="78" t="s">
        <v>622</v>
      </c>
      <c r="FE29" s="78" t="s">
        <v>622</v>
      </c>
      <c r="FF29" s="78" t="s">
        <v>622</v>
      </c>
      <c r="FG29" s="78" t="s">
        <v>622</v>
      </c>
      <c r="FH29" s="78">
        <v>80654</v>
      </c>
      <c r="FI29" s="78">
        <v>7931</v>
      </c>
      <c r="FJ29" s="78" t="s">
        <v>622</v>
      </c>
      <c r="FK29" s="78" t="s">
        <v>622</v>
      </c>
      <c r="FL29" s="78" t="s">
        <v>622</v>
      </c>
      <c r="FM29" s="78" t="s">
        <v>622</v>
      </c>
      <c r="FN29" s="78">
        <v>72497</v>
      </c>
      <c r="FO29" s="78">
        <v>3945</v>
      </c>
      <c r="FP29" s="78" t="s">
        <v>622</v>
      </c>
      <c r="FQ29" s="78" t="s">
        <v>622</v>
      </c>
      <c r="FR29" s="78" t="s">
        <v>622</v>
      </c>
      <c r="FS29" s="78" t="s">
        <v>622</v>
      </c>
      <c r="FT29" s="78">
        <v>71276</v>
      </c>
      <c r="FU29" s="78">
        <v>6135</v>
      </c>
      <c r="FV29" s="78">
        <v>43697</v>
      </c>
      <c r="FW29" s="78">
        <v>2606</v>
      </c>
      <c r="FX29" s="78">
        <v>16.600000000000001</v>
      </c>
      <c r="FY29" s="78">
        <v>0.9</v>
      </c>
      <c r="FZ29" s="78">
        <v>40828</v>
      </c>
      <c r="GA29" s="78">
        <v>2788</v>
      </c>
      <c r="GB29" s="78">
        <v>75779</v>
      </c>
      <c r="GC29" s="78">
        <v>3546</v>
      </c>
      <c r="GD29" s="78">
        <v>28.8</v>
      </c>
      <c r="GE29" s="78">
        <v>1.3</v>
      </c>
      <c r="GF29" s="78">
        <v>50661</v>
      </c>
      <c r="GG29" s="78">
        <v>2248</v>
      </c>
      <c r="GH29" s="78">
        <v>119157</v>
      </c>
      <c r="GI29" s="78">
        <v>4407</v>
      </c>
      <c r="GJ29" s="78">
        <v>45.4</v>
      </c>
      <c r="GK29" s="78">
        <v>1.3</v>
      </c>
      <c r="GL29" s="78">
        <v>83837</v>
      </c>
      <c r="GM29" s="78">
        <v>2733</v>
      </c>
      <c r="GN29" s="78">
        <v>24093</v>
      </c>
      <c r="GO29" s="78">
        <v>2408</v>
      </c>
      <c r="GP29" s="78">
        <v>9.1999999999999993</v>
      </c>
      <c r="GQ29" s="78">
        <v>0.9</v>
      </c>
      <c r="GR29" s="78">
        <v>101561</v>
      </c>
      <c r="GS29" s="78">
        <v>7438</v>
      </c>
      <c r="GT29" s="78">
        <v>160365</v>
      </c>
      <c r="GU29" s="78">
        <v>5736</v>
      </c>
      <c r="GV29" s="78">
        <v>160365</v>
      </c>
      <c r="GW29" s="78">
        <v>5736</v>
      </c>
      <c r="GX29" s="78">
        <v>31186</v>
      </c>
      <c r="GY29" s="78">
        <v>916</v>
      </c>
      <c r="GZ29" s="78">
        <v>78422</v>
      </c>
      <c r="HA29" s="78">
        <v>4010</v>
      </c>
      <c r="HB29" s="78">
        <v>48.9</v>
      </c>
      <c r="HC29" s="78">
        <v>1.9</v>
      </c>
      <c r="HD29" s="78">
        <v>28266</v>
      </c>
      <c r="HE29" s="78">
        <v>1965</v>
      </c>
      <c r="HF29" s="78">
        <v>65356</v>
      </c>
      <c r="HG29" s="78">
        <v>3652</v>
      </c>
      <c r="HH29" s="78">
        <v>40.799999999999997</v>
      </c>
      <c r="HI29" s="78">
        <v>1.8</v>
      </c>
      <c r="HJ29" s="78">
        <v>24853</v>
      </c>
      <c r="HK29" s="78">
        <v>1750</v>
      </c>
      <c r="HL29" s="78">
        <v>13066</v>
      </c>
      <c r="HM29" s="78">
        <v>1953</v>
      </c>
      <c r="HN29" s="78">
        <v>8.1</v>
      </c>
      <c r="HO29" s="78">
        <v>1.2</v>
      </c>
      <c r="HP29" s="78">
        <v>59786</v>
      </c>
      <c r="HQ29" s="78">
        <v>6513</v>
      </c>
      <c r="HR29" s="78">
        <v>81943</v>
      </c>
      <c r="HS29" s="78">
        <v>4291</v>
      </c>
      <c r="HT29" s="78">
        <v>51.1</v>
      </c>
      <c r="HU29" s="78">
        <v>1.9</v>
      </c>
      <c r="HV29" s="78">
        <v>33870</v>
      </c>
      <c r="HW29" s="78">
        <v>2228</v>
      </c>
      <c r="HX29" s="78">
        <v>63133</v>
      </c>
      <c r="HY29" s="78">
        <v>3445</v>
      </c>
      <c r="HZ29" s="78">
        <v>39.4</v>
      </c>
      <c r="IA29" s="78">
        <v>1.7</v>
      </c>
      <c r="IB29" s="78">
        <v>30138</v>
      </c>
      <c r="IC29" s="78">
        <v>1790</v>
      </c>
      <c r="ID29" s="78">
        <v>18810</v>
      </c>
      <c r="IE29" s="78">
        <v>2205</v>
      </c>
      <c r="IF29" s="78">
        <v>11.7</v>
      </c>
      <c r="IG29" s="78">
        <v>1.2</v>
      </c>
      <c r="IH29" s="78">
        <v>56515</v>
      </c>
      <c r="II29" s="78">
        <v>7716</v>
      </c>
    </row>
    <row r="30" spans="1:243">
      <c r="A30" s="78" t="s">
        <v>119</v>
      </c>
      <c r="B30" s="78">
        <v>31</v>
      </c>
      <c r="C30" s="78" t="s">
        <v>26</v>
      </c>
      <c r="D30" s="78">
        <v>754490</v>
      </c>
      <c r="E30" s="78">
        <v>4583</v>
      </c>
      <c r="F30" s="78">
        <v>754490</v>
      </c>
      <c r="G30" s="78">
        <v>4583</v>
      </c>
      <c r="H30" s="78">
        <v>59970</v>
      </c>
      <c r="I30" s="78">
        <v>1014</v>
      </c>
      <c r="J30" s="78">
        <v>678752</v>
      </c>
      <c r="K30" s="78">
        <v>4398</v>
      </c>
      <c r="L30" s="78">
        <v>90</v>
      </c>
      <c r="M30" s="78">
        <v>0.3</v>
      </c>
      <c r="N30" s="78">
        <v>61744</v>
      </c>
      <c r="O30" s="78">
        <v>759</v>
      </c>
      <c r="P30" s="78">
        <v>33435</v>
      </c>
      <c r="Q30" s="78">
        <v>1809</v>
      </c>
      <c r="R30" s="78">
        <v>4.4000000000000004</v>
      </c>
      <c r="S30" s="78">
        <v>0.2</v>
      </c>
      <c r="T30" s="78">
        <v>35673</v>
      </c>
      <c r="U30" s="78">
        <v>2801</v>
      </c>
      <c r="V30" s="78">
        <v>5414</v>
      </c>
      <c r="W30" s="78">
        <v>901</v>
      </c>
      <c r="X30" s="78">
        <v>0.7</v>
      </c>
      <c r="Y30" s="78">
        <v>0.1</v>
      </c>
      <c r="Z30" s="78">
        <v>42412</v>
      </c>
      <c r="AA30" s="78">
        <v>8366</v>
      </c>
      <c r="AB30" s="78">
        <v>14426</v>
      </c>
      <c r="AC30" s="78">
        <v>1345</v>
      </c>
      <c r="AD30" s="78">
        <v>1.9</v>
      </c>
      <c r="AE30" s="78">
        <v>0.2</v>
      </c>
      <c r="AF30" s="78">
        <v>60458</v>
      </c>
      <c r="AG30" s="78">
        <v>14199</v>
      </c>
      <c r="AH30" s="78" t="s">
        <v>621</v>
      </c>
      <c r="AI30" s="78" t="s">
        <v>621</v>
      </c>
      <c r="AJ30" s="78" t="s">
        <v>621</v>
      </c>
      <c r="AK30" s="78" t="s">
        <v>621</v>
      </c>
      <c r="AL30" s="78">
        <v>47107</v>
      </c>
      <c r="AM30" s="78">
        <v>28190</v>
      </c>
      <c r="AN30" s="78">
        <v>10415</v>
      </c>
      <c r="AO30" s="78">
        <v>1414</v>
      </c>
      <c r="AP30" s="78">
        <v>1.4</v>
      </c>
      <c r="AQ30" s="78">
        <v>0.2</v>
      </c>
      <c r="AR30" s="78">
        <v>45520</v>
      </c>
      <c r="AS30" s="78">
        <v>8800</v>
      </c>
      <c r="AT30" s="78">
        <v>11732</v>
      </c>
      <c r="AU30" s="78">
        <v>1786</v>
      </c>
      <c r="AV30" s="78">
        <v>1.6</v>
      </c>
      <c r="AW30" s="78">
        <v>0.2</v>
      </c>
      <c r="AX30" s="78">
        <v>42551</v>
      </c>
      <c r="AY30" s="78">
        <v>6940</v>
      </c>
      <c r="AZ30" s="78">
        <v>57063</v>
      </c>
      <c r="BA30" s="78">
        <v>2205</v>
      </c>
      <c r="BB30" s="78">
        <v>7.6</v>
      </c>
      <c r="BC30" s="78">
        <v>0.3</v>
      </c>
      <c r="BD30" s="78">
        <v>46646</v>
      </c>
      <c r="BE30" s="78">
        <v>2800</v>
      </c>
      <c r="BF30" s="78">
        <v>634678</v>
      </c>
      <c r="BG30" s="78">
        <v>4119</v>
      </c>
      <c r="BH30" s="78">
        <v>84.1</v>
      </c>
      <c r="BI30" s="78">
        <v>0.4</v>
      </c>
      <c r="BJ30" s="78">
        <v>63091</v>
      </c>
      <c r="BK30" s="78">
        <v>1164</v>
      </c>
      <c r="BL30" s="78">
        <v>41542</v>
      </c>
      <c r="BM30" s="78">
        <v>2743</v>
      </c>
      <c r="BN30" s="78">
        <v>5.5</v>
      </c>
      <c r="BO30" s="78">
        <v>0.3</v>
      </c>
      <c r="BP30" s="78">
        <v>33172</v>
      </c>
      <c r="BQ30" s="78">
        <v>3260</v>
      </c>
      <c r="BR30" s="78">
        <v>257886</v>
      </c>
      <c r="BS30" s="78">
        <v>4647</v>
      </c>
      <c r="BT30" s="78">
        <v>34.200000000000003</v>
      </c>
      <c r="BU30" s="78">
        <v>0.6</v>
      </c>
      <c r="BV30" s="78">
        <v>66705</v>
      </c>
      <c r="BW30" s="78">
        <v>1387</v>
      </c>
      <c r="BX30" s="78">
        <v>271720</v>
      </c>
      <c r="BY30" s="78">
        <v>3398</v>
      </c>
      <c r="BZ30" s="78">
        <v>36</v>
      </c>
      <c r="CA30" s="78">
        <v>0.4</v>
      </c>
      <c r="CB30" s="78">
        <v>72157</v>
      </c>
      <c r="CC30" s="78">
        <v>1516</v>
      </c>
      <c r="CD30" s="78">
        <v>183342</v>
      </c>
      <c r="CE30" s="78">
        <v>2750</v>
      </c>
      <c r="CF30" s="78">
        <v>24.3</v>
      </c>
      <c r="CG30" s="78">
        <v>0.4</v>
      </c>
      <c r="CH30" s="78">
        <v>42488</v>
      </c>
      <c r="CI30" s="78">
        <v>1412</v>
      </c>
      <c r="CJ30" s="78">
        <v>484989</v>
      </c>
      <c r="CK30" s="78">
        <v>6677</v>
      </c>
      <c r="CL30" s="78">
        <v>484989</v>
      </c>
      <c r="CM30" s="78">
        <v>6677</v>
      </c>
      <c r="CN30" s="78">
        <v>75112</v>
      </c>
      <c r="CO30" s="78">
        <v>1202</v>
      </c>
      <c r="CP30" s="78">
        <v>221744</v>
      </c>
      <c r="CQ30" s="78">
        <v>4450</v>
      </c>
      <c r="CR30" s="78">
        <v>45.7</v>
      </c>
      <c r="CS30" s="78">
        <v>0.6</v>
      </c>
      <c r="CT30" s="78">
        <v>72844</v>
      </c>
      <c r="CU30" s="78">
        <v>1911</v>
      </c>
      <c r="CV30" s="78">
        <v>263245</v>
      </c>
      <c r="CW30" s="78">
        <v>4730</v>
      </c>
      <c r="CX30" s="78">
        <v>54.3</v>
      </c>
      <c r="CY30" s="78">
        <v>0.6</v>
      </c>
      <c r="CZ30" s="78">
        <v>76701</v>
      </c>
      <c r="DA30" s="78">
        <v>1424</v>
      </c>
      <c r="DB30" s="78">
        <v>384345</v>
      </c>
      <c r="DC30" s="78">
        <v>6240</v>
      </c>
      <c r="DD30" s="78">
        <v>79.2</v>
      </c>
      <c r="DE30" s="78">
        <v>0.7</v>
      </c>
      <c r="DF30" s="78">
        <v>86174</v>
      </c>
      <c r="DG30" s="78">
        <v>1173</v>
      </c>
      <c r="DH30" s="78">
        <v>158020</v>
      </c>
      <c r="DI30" s="78">
        <v>4291</v>
      </c>
      <c r="DJ30" s="78">
        <v>32.6</v>
      </c>
      <c r="DK30" s="78">
        <v>0.7</v>
      </c>
      <c r="DL30" s="78">
        <v>91646</v>
      </c>
      <c r="DM30" s="78">
        <v>1478</v>
      </c>
      <c r="DN30" s="78">
        <v>67174</v>
      </c>
      <c r="DO30" s="78">
        <v>3470</v>
      </c>
      <c r="DP30" s="78">
        <v>13.9</v>
      </c>
      <c r="DQ30" s="78">
        <v>0.7</v>
      </c>
      <c r="DR30" s="78">
        <v>34460</v>
      </c>
      <c r="DS30" s="78">
        <v>2045</v>
      </c>
      <c r="DT30" s="78">
        <v>44698</v>
      </c>
      <c r="DU30" s="78">
        <v>3083</v>
      </c>
      <c r="DV30" s="78">
        <v>9.1999999999999993</v>
      </c>
      <c r="DW30" s="78">
        <v>0.6</v>
      </c>
      <c r="DX30" s="78">
        <v>26926</v>
      </c>
      <c r="DY30" s="78">
        <v>1662</v>
      </c>
      <c r="DZ30" s="78">
        <v>33470</v>
      </c>
      <c r="EA30" s="78">
        <v>2454</v>
      </c>
      <c r="EB30" s="78">
        <v>6.9</v>
      </c>
      <c r="EC30" s="78">
        <v>0.5</v>
      </c>
      <c r="ED30" s="78">
        <v>50156</v>
      </c>
      <c r="EE30" s="78">
        <v>2530</v>
      </c>
      <c r="EF30" s="78">
        <v>19026</v>
      </c>
      <c r="EG30" s="78">
        <v>1862</v>
      </c>
      <c r="EH30" s="78">
        <v>3.9</v>
      </c>
      <c r="EI30" s="78">
        <v>0.4</v>
      </c>
      <c r="EJ30" s="78">
        <v>43701</v>
      </c>
      <c r="EK30" s="78">
        <v>4471</v>
      </c>
      <c r="EL30" s="78" t="s">
        <v>622</v>
      </c>
      <c r="EM30" s="78" t="s">
        <v>622</v>
      </c>
      <c r="EN30" s="78" t="s">
        <v>622</v>
      </c>
      <c r="EO30" s="78" t="s">
        <v>622</v>
      </c>
      <c r="EP30" s="78">
        <v>68391</v>
      </c>
      <c r="EQ30" s="78">
        <v>1557</v>
      </c>
      <c r="ER30" s="78" t="s">
        <v>622</v>
      </c>
      <c r="ES30" s="78" t="s">
        <v>622</v>
      </c>
      <c r="ET30" s="78" t="s">
        <v>622</v>
      </c>
      <c r="EU30" s="78" t="s">
        <v>622</v>
      </c>
      <c r="EV30" s="78">
        <v>74859</v>
      </c>
      <c r="EW30" s="78">
        <v>2806</v>
      </c>
      <c r="EX30" s="78" t="s">
        <v>622</v>
      </c>
      <c r="EY30" s="78" t="s">
        <v>622</v>
      </c>
      <c r="EZ30" s="78" t="s">
        <v>622</v>
      </c>
      <c r="FA30" s="78" t="s">
        <v>622</v>
      </c>
      <c r="FB30" s="78">
        <v>91136</v>
      </c>
      <c r="FC30" s="78">
        <v>2330</v>
      </c>
      <c r="FD30" s="78" t="s">
        <v>622</v>
      </c>
      <c r="FE30" s="78" t="s">
        <v>622</v>
      </c>
      <c r="FF30" s="78" t="s">
        <v>622</v>
      </c>
      <c r="FG30" s="78" t="s">
        <v>622</v>
      </c>
      <c r="FH30" s="78">
        <v>82906</v>
      </c>
      <c r="FI30" s="78">
        <v>4705</v>
      </c>
      <c r="FJ30" s="78" t="s">
        <v>622</v>
      </c>
      <c r="FK30" s="78" t="s">
        <v>622</v>
      </c>
      <c r="FL30" s="78" t="s">
        <v>622</v>
      </c>
      <c r="FM30" s="78" t="s">
        <v>622</v>
      </c>
      <c r="FN30" s="78">
        <v>82630</v>
      </c>
      <c r="FO30" s="78">
        <v>11241</v>
      </c>
      <c r="FP30" s="78" t="s">
        <v>622</v>
      </c>
      <c r="FQ30" s="78" t="s">
        <v>622</v>
      </c>
      <c r="FR30" s="78" t="s">
        <v>622</v>
      </c>
      <c r="FS30" s="78" t="s">
        <v>622</v>
      </c>
      <c r="FT30" s="78">
        <v>77658</v>
      </c>
      <c r="FU30" s="78">
        <v>11136</v>
      </c>
      <c r="FV30" s="78">
        <v>53531</v>
      </c>
      <c r="FW30" s="78">
        <v>2435</v>
      </c>
      <c r="FX30" s="78">
        <v>11</v>
      </c>
      <c r="FY30" s="78">
        <v>0.5</v>
      </c>
      <c r="FZ30" s="78">
        <v>40671</v>
      </c>
      <c r="GA30" s="78">
        <v>2734</v>
      </c>
      <c r="GB30" s="78">
        <v>137021</v>
      </c>
      <c r="GC30" s="78">
        <v>4943</v>
      </c>
      <c r="GD30" s="78">
        <v>28.3</v>
      </c>
      <c r="GE30" s="78">
        <v>0.9</v>
      </c>
      <c r="GF30" s="78">
        <v>48867</v>
      </c>
      <c r="GG30" s="78">
        <v>1672</v>
      </c>
      <c r="GH30" s="78">
        <v>239400</v>
      </c>
      <c r="GI30" s="78">
        <v>5482</v>
      </c>
      <c r="GJ30" s="78">
        <v>49.4</v>
      </c>
      <c r="GK30" s="78">
        <v>1</v>
      </c>
      <c r="GL30" s="78">
        <v>90670</v>
      </c>
      <c r="GM30" s="78">
        <v>1232</v>
      </c>
      <c r="GN30" s="78">
        <v>55037</v>
      </c>
      <c r="GO30" s="78">
        <v>3185</v>
      </c>
      <c r="GP30" s="78">
        <v>11.3</v>
      </c>
      <c r="GQ30" s="78">
        <v>0.6</v>
      </c>
      <c r="GR30" s="78">
        <v>111923</v>
      </c>
      <c r="GS30" s="78">
        <v>3963</v>
      </c>
      <c r="GT30" s="78">
        <v>269501</v>
      </c>
      <c r="GU30" s="78">
        <v>5711</v>
      </c>
      <c r="GV30" s="78">
        <v>269501</v>
      </c>
      <c r="GW30" s="78">
        <v>5711</v>
      </c>
      <c r="GX30" s="78">
        <v>35607</v>
      </c>
      <c r="GY30" s="78">
        <v>971</v>
      </c>
      <c r="GZ30" s="78">
        <v>133691</v>
      </c>
      <c r="HA30" s="78">
        <v>3677</v>
      </c>
      <c r="HB30" s="78">
        <v>49.6</v>
      </c>
      <c r="HC30" s="78">
        <v>1</v>
      </c>
      <c r="HD30" s="78">
        <v>31390</v>
      </c>
      <c r="HE30" s="78">
        <v>799</v>
      </c>
      <c r="HF30" s="78">
        <v>112310</v>
      </c>
      <c r="HG30" s="78">
        <v>3439</v>
      </c>
      <c r="HH30" s="78">
        <v>41.7</v>
      </c>
      <c r="HI30" s="78">
        <v>1</v>
      </c>
      <c r="HJ30" s="78">
        <v>28537</v>
      </c>
      <c r="HK30" s="78">
        <v>1094</v>
      </c>
      <c r="HL30" s="78">
        <v>21381</v>
      </c>
      <c r="HM30" s="78">
        <v>1697</v>
      </c>
      <c r="HN30" s="78">
        <v>7.9</v>
      </c>
      <c r="HO30" s="78">
        <v>0.6</v>
      </c>
      <c r="HP30" s="78">
        <v>53741</v>
      </c>
      <c r="HQ30" s="78">
        <v>4322</v>
      </c>
      <c r="HR30" s="78">
        <v>135810</v>
      </c>
      <c r="HS30" s="78">
        <v>4117</v>
      </c>
      <c r="HT30" s="78">
        <v>50.4</v>
      </c>
      <c r="HU30" s="78">
        <v>1</v>
      </c>
      <c r="HV30" s="78">
        <v>40367</v>
      </c>
      <c r="HW30" s="78">
        <v>1431</v>
      </c>
      <c r="HX30" s="78">
        <v>108183</v>
      </c>
      <c r="HY30" s="78">
        <v>3904</v>
      </c>
      <c r="HZ30" s="78">
        <v>40.1</v>
      </c>
      <c r="IA30" s="78">
        <v>1.1000000000000001</v>
      </c>
      <c r="IB30" s="78">
        <v>35786</v>
      </c>
      <c r="IC30" s="78">
        <v>1327</v>
      </c>
      <c r="ID30" s="78">
        <v>27627</v>
      </c>
      <c r="IE30" s="78">
        <v>2424</v>
      </c>
      <c r="IF30" s="78">
        <v>10.3</v>
      </c>
      <c r="IG30" s="78">
        <v>0.9</v>
      </c>
      <c r="IH30" s="78">
        <v>66159</v>
      </c>
      <c r="II30" s="78">
        <v>3391</v>
      </c>
    </row>
    <row r="31" spans="1:243">
      <c r="A31" s="78" t="s">
        <v>120</v>
      </c>
      <c r="B31" s="78">
        <v>32</v>
      </c>
      <c r="C31" s="78" t="s">
        <v>27</v>
      </c>
      <c r="D31" s="78">
        <v>1094613</v>
      </c>
      <c r="E31" s="78">
        <v>6821</v>
      </c>
      <c r="F31" s="78">
        <v>1094613</v>
      </c>
      <c r="G31" s="78">
        <v>6821</v>
      </c>
      <c r="H31" s="78">
        <v>58003</v>
      </c>
      <c r="I31" s="78">
        <v>947</v>
      </c>
      <c r="J31" s="78">
        <v>766239</v>
      </c>
      <c r="K31" s="78">
        <v>7502</v>
      </c>
      <c r="L31" s="78">
        <v>70</v>
      </c>
      <c r="M31" s="78">
        <v>0.6</v>
      </c>
      <c r="N31" s="78">
        <v>61541</v>
      </c>
      <c r="O31" s="78">
        <v>682</v>
      </c>
      <c r="P31" s="78">
        <v>100586</v>
      </c>
      <c r="Q31" s="78">
        <v>3310</v>
      </c>
      <c r="R31" s="78">
        <v>9.1999999999999993</v>
      </c>
      <c r="S31" s="78">
        <v>0.3</v>
      </c>
      <c r="T31" s="78">
        <v>39998</v>
      </c>
      <c r="U31" s="78">
        <v>2515</v>
      </c>
      <c r="V31" s="78">
        <v>12692</v>
      </c>
      <c r="W31" s="78">
        <v>1373</v>
      </c>
      <c r="X31" s="78">
        <v>1.2</v>
      </c>
      <c r="Y31" s="78">
        <v>0.1</v>
      </c>
      <c r="Z31" s="78">
        <v>41609</v>
      </c>
      <c r="AA31" s="78">
        <v>7355</v>
      </c>
      <c r="AB31" s="78">
        <v>81096</v>
      </c>
      <c r="AC31" s="78">
        <v>3083</v>
      </c>
      <c r="AD31" s="78">
        <v>7.4</v>
      </c>
      <c r="AE31" s="78">
        <v>0.3</v>
      </c>
      <c r="AF31" s="78">
        <v>64042</v>
      </c>
      <c r="AG31" s="78">
        <v>3883</v>
      </c>
      <c r="AH31" s="78">
        <v>6523</v>
      </c>
      <c r="AI31" s="78">
        <v>1018</v>
      </c>
      <c r="AJ31" s="78">
        <v>0.6</v>
      </c>
      <c r="AK31" s="78">
        <v>0.1</v>
      </c>
      <c r="AL31" s="78">
        <v>56978</v>
      </c>
      <c r="AM31" s="78">
        <v>19882</v>
      </c>
      <c r="AN31" s="78">
        <v>93317</v>
      </c>
      <c r="AO31" s="78">
        <v>5037</v>
      </c>
      <c r="AP31" s="78">
        <v>8.5</v>
      </c>
      <c r="AQ31" s="78">
        <v>0.4</v>
      </c>
      <c r="AR31" s="78">
        <v>47018</v>
      </c>
      <c r="AS31" s="78">
        <v>4092</v>
      </c>
      <c r="AT31" s="78">
        <v>34160</v>
      </c>
      <c r="AU31" s="78">
        <v>2823</v>
      </c>
      <c r="AV31" s="78">
        <v>3.1</v>
      </c>
      <c r="AW31" s="78">
        <v>0.3</v>
      </c>
      <c r="AX31" s="78">
        <v>58263</v>
      </c>
      <c r="AY31" s="78">
        <v>7430</v>
      </c>
      <c r="AZ31" s="78">
        <v>234676</v>
      </c>
      <c r="BA31" s="78">
        <v>5168</v>
      </c>
      <c r="BB31" s="78">
        <v>21.4</v>
      </c>
      <c r="BC31" s="78">
        <v>0.4</v>
      </c>
      <c r="BD31" s="78">
        <v>51866</v>
      </c>
      <c r="BE31" s="78">
        <v>1606</v>
      </c>
      <c r="BF31" s="78">
        <v>638724</v>
      </c>
      <c r="BG31" s="78">
        <v>5681</v>
      </c>
      <c r="BH31" s="78">
        <v>58.4</v>
      </c>
      <c r="BI31" s="78">
        <v>0.4</v>
      </c>
      <c r="BJ31" s="78">
        <v>62974</v>
      </c>
      <c r="BK31" s="78">
        <v>1430</v>
      </c>
      <c r="BL31" s="78">
        <v>39798</v>
      </c>
      <c r="BM31" s="78">
        <v>3205</v>
      </c>
      <c r="BN31" s="78">
        <v>3.6</v>
      </c>
      <c r="BO31" s="78">
        <v>0.3</v>
      </c>
      <c r="BP31" s="78">
        <v>37643</v>
      </c>
      <c r="BQ31" s="78">
        <v>4549</v>
      </c>
      <c r="BR31" s="78">
        <v>376196</v>
      </c>
      <c r="BS31" s="78">
        <v>7177</v>
      </c>
      <c r="BT31" s="78">
        <v>34.4</v>
      </c>
      <c r="BU31" s="78">
        <v>0.6</v>
      </c>
      <c r="BV31" s="78">
        <v>61255</v>
      </c>
      <c r="BW31" s="78">
        <v>1102</v>
      </c>
      <c r="BX31" s="78">
        <v>412998</v>
      </c>
      <c r="BY31" s="78">
        <v>6048</v>
      </c>
      <c r="BZ31" s="78">
        <v>37.700000000000003</v>
      </c>
      <c r="CA31" s="78">
        <v>0.5</v>
      </c>
      <c r="CB31" s="78">
        <v>66270</v>
      </c>
      <c r="CC31" s="78">
        <v>1574</v>
      </c>
      <c r="CD31" s="78">
        <v>265621</v>
      </c>
      <c r="CE31" s="78">
        <v>3762</v>
      </c>
      <c r="CF31" s="78">
        <v>24.3</v>
      </c>
      <c r="CG31" s="78">
        <v>0.3</v>
      </c>
      <c r="CH31" s="78">
        <v>45830</v>
      </c>
      <c r="CI31" s="78">
        <v>1822</v>
      </c>
      <c r="CJ31" s="78">
        <v>700449</v>
      </c>
      <c r="CK31" s="78">
        <v>9375</v>
      </c>
      <c r="CL31" s="78">
        <v>700449</v>
      </c>
      <c r="CM31" s="78">
        <v>9375</v>
      </c>
      <c r="CN31" s="78">
        <v>68276</v>
      </c>
      <c r="CO31" s="78">
        <v>1415</v>
      </c>
      <c r="CP31" s="78">
        <v>295792</v>
      </c>
      <c r="CQ31" s="78">
        <v>6232</v>
      </c>
      <c r="CR31" s="78">
        <v>42.2</v>
      </c>
      <c r="CS31" s="78">
        <v>0.8</v>
      </c>
      <c r="CT31" s="78">
        <v>62959</v>
      </c>
      <c r="CU31" s="78">
        <v>2072</v>
      </c>
      <c r="CV31" s="78">
        <v>404657</v>
      </c>
      <c r="CW31" s="78">
        <v>8673</v>
      </c>
      <c r="CX31" s="78">
        <v>57.8</v>
      </c>
      <c r="CY31" s="78">
        <v>0.8</v>
      </c>
      <c r="CZ31" s="78">
        <v>71839</v>
      </c>
      <c r="DA31" s="78">
        <v>1167</v>
      </c>
      <c r="DB31" s="78">
        <v>491128</v>
      </c>
      <c r="DC31" s="78">
        <v>9256</v>
      </c>
      <c r="DD31" s="78">
        <v>70.099999999999994</v>
      </c>
      <c r="DE31" s="78">
        <v>0.9</v>
      </c>
      <c r="DF31" s="78">
        <v>81087</v>
      </c>
      <c r="DG31" s="78">
        <v>1196</v>
      </c>
      <c r="DH31" s="78">
        <v>190647</v>
      </c>
      <c r="DI31" s="78">
        <v>5829</v>
      </c>
      <c r="DJ31" s="78">
        <v>27.2</v>
      </c>
      <c r="DK31" s="78">
        <v>0.8</v>
      </c>
      <c r="DL31" s="78">
        <v>85235</v>
      </c>
      <c r="DM31" s="78">
        <v>3264</v>
      </c>
      <c r="DN31" s="78">
        <v>142446</v>
      </c>
      <c r="DO31" s="78">
        <v>6016</v>
      </c>
      <c r="DP31" s="78">
        <v>20.3</v>
      </c>
      <c r="DQ31" s="78">
        <v>0.8</v>
      </c>
      <c r="DR31" s="78">
        <v>40443</v>
      </c>
      <c r="DS31" s="78">
        <v>1845</v>
      </c>
      <c r="DT31" s="78">
        <v>75470</v>
      </c>
      <c r="DU31" s="78">
        <v>4268</v>
      </c>
      <c r="DV31" s="78">
        <v>10.8</v>
      </c>
      <c r="DW31" s="78">
        <v>0.6</v>
      </c>
      <c r="DX31" s="78">
        <v>31570</v>
      </c>
      <c r="DY31" s="78">
        <v>1632</v>
      </c>
      <c r="DZ31" s="78">
        <v>66875</v>
      </c>
      <c r="EA31" s="78">
        <v>4178</v>
      </c>
      <c r="EB31" s="78">
        <v>9.5</v>
      </c>
      <c r="EC31" s="78">
        <v>0.6</v>
      </c>
      <c r="ED31" s="78">
        <v>51782</v>
      </c>
      <c r="EE31" s="78">
        <v>2506</v>
      </c>
      <c r="EF31" s="78">
        <v>29675</v>
      </c>
      <c r="EG31" s="78">
        <v>3152</v>
      </c>
      <c r="EH31" s="78">
        <v>4.2</v>
      </c>
      <c r="EI31" s="78">
        <v>0.5</v>
      </c>
      <c r="EJ31" s="78">
        <v>47772</v>
      </c>
      <c r="EK31" s="78">
        <v>3210</v>
      </c>
      <c r="EL31" s="78" t="s">
        <v>622</v>
      </c>
      <c r="EM31" s="78" t="s">
        <v>622</v>
      </c>
      <c r="EN31" s="78" t="s">
        <v>622</v>
      </c>
      <c r="EO31" s="78" t="s">
        <v>622</v>
      </c>
      <c r="EP31" s="78">
        <v>61820</v>
      </c>
      <c r="EQ31" s="78">
        <v>952</v>
      </c>
      <c r="ER31" s="78" t="s">
        <v>622</v>
      </c>
      <c r="ES31" s="78" t="s">
        <v>622</v>
      </c>
      <c r="ET31" s="78" t="s">
        <v>622</v>
      </c>
      <c r="EU31" s="78" t="s">
        <v>622</v>
      </c>
      <c r="EV31" s="78">
        <v>67588</v>
      </c>
      <c r="EW31" s="78">
        <v>2701</v>
      </c>
      <c r="EX31" s="78" t="s">
        <v>622</v>
      </c>
      <c r="EY31" s="78" t="s">
        <v>622</v>
      </c>
      <c r="EZ31" s="78" t="s">
        <v>622</v>
      </c>
      <c r="FA31" s="78" t="s">
        <v>622</v>
      </c>
      <c r="FB31" s="78">
        <v>82970</v>
      </c>
      <c r="FC31" s="78">
        <v>3320</v>
      </c>
      <c r="FD31" s="78" t="s">
        <v>622</v>
      </c>
      <c r="FE31" s="78" t="s">
        <v>622</v>
      </c>
      <c r="FF31" s="78" t="s">
        <v>622</v>
      </c>
      <c r="FG31" s="78" t="s">
        <v>622</v>
      </c>
      <c r="FH31" s="78">
        <v>71610</v>
      </c>
      <c r="FI31" s="78">
        <v>4088</v>
      </c>
      <c r="FJ31" s="78" t="s">
        <v>622</v>
      </c>
      <c r="FK31" s="78" t="s">
        <v>622</v>
      </c>
      <c r="FL31" s="78" t="s">
        <v>622</v>
      </c>
      <c r="FM31" s="78" t="s">
        <v>622</v>
      </c>
      <c r="FN31" s="78">
        <v>86763</v>
      </c>
      <c r="FO31" s="78">
        <v>8477</v>
      </c>
      <c r="FP31" s="78" t="s">
        <v>622</v>
      </c>
      <c r="FQ31" s="78" t="s">
        <v>622</v>
      </c>
      <c r="FR31" s="78" t="s">
        <v>622</v>
      </c>
      <c r="FS31" s="78" t="s">
        <v>622</v>
      </c>
      <c r="FT31" s="78">
        <v>78569</v>
      </c>
      <c r="FU31" s="78">
        <v>7615</v>
      </c>
      <c r="FV31" s="78">
        <v>109296</v>
      </c>
      <c r="FW31" s="78">
        <v>4729</v>
      </c>
      <c r="FX31" s="78">
        <v>15.6</v>
      </c>
      <c r="FY31" s="78">
        <v>0.6</v>
      </c>
      <c r="FZ31" s="78">
        <v>40054</v>
      </c>
      <c r="GA31" s="78">
        <v>2406</v>
      </c>
      <c r="GB31" s="78">
        <v>241543</v>
      </c>
      <c r="GC31" s="78">
        <v>6469</v>
      </c>
      <c r="GD31" s="78">
        <v>34.5</v>
      </c>
      <c r="GE31" s="78">
        <v>0.9</v>
      </c>
      <c r="GF31" s="78">
        <v>51781</v>
      </c>
      <c r="GG31" s="78">
        <v>1033</v>
      </c>
      <c r="GH31" s="78">
        <v>269419</v>
      </c>
      <c r="GI31" s="78">
        <v>6338</v>
      </c>
      <c r="GJ31" s="78">
        <v>38.5</v>
      </c>
      <c r="GK31" s="78">
        <v>0.7</v>
      </c>
      <c r="GL31" s="78">
        <v>86495</v>
      </c>
      <c r="GM31" s="78">
        <v>2006</v>
      </c>
      <c r="GN31" s="78">
        <v>80191</v>
      </c>
      <c r="GO31" s="78">
        <v>4763</v>
      </c>
      <c r="GP31" s="78">
        <v>11.4</v>
      </c>
      <c r="GQ31" s="78">
        <v>0.6</v>
      </c>
      <c r="GR31" s="78">
        <v>102916</v>
      </c>
      <c r="GS31" s="78">
        <v>3938</v>
      </c>
      <c r="GT31" s="78">
        <v>394164</v>
      </c>
      <c r="GU31" s="78">
        <v>9417</v>
      </c>
      <c r="GV31" s="78">
        <v>394164</v>
      </c>
      <c r="GW31" s="78">
        <v>9417</v>
      </c>
      <c r="GX31" s="78">
        <v>38579</v>
      </c>
      <c r="GY31" s="78">
        <v>1588</v>
      </c>
      <c r="GZ31" s="78">
        <v>184590</v>
      </c>
      <c r="HA31" s="78">
        <v>6380</v>
      </c>
      <c r="HB31" s="78">
        <v>46.8</v>
      </c>
      <c r="HC31" s="78">
        <v>1.1000000000000001</v>
      </c>
      <c r="HD31" s="78">
        <v>34676</v>
      </c>
      <c r="HE31" s="78">
        <v>1922</v>
      </c>
      <c r="HF31" s="78">
        <v>148778</v>
      </c>
      <c r="HG31" s="78">
        <v>5902</v>
      </c>
      <c r="HH31" s="78">
        <v>37.700000000000003</v>
      </c>
      <c r="HI31" s="78">
        <v>1.1000000000000001</v>
      </c>
      <c r="HJ31" s="78">
        <v>30249</v>
      </c>
      <c r="HK31" s="78">
        <v>1546</v>
      </c>
      <c r="HL31" s="78">
        <v>35812</v>
      </c>
      <c r="HM31" s="78">
        <v>3184</v>
      </c>
      <c r="HN31" s="78">
        <v>9.1</v>
      </c>
      <c r="HO31" s="78">
        <v>0.8</v>
      </c>
      <c r="HP31" s="78">
        <v>57703</v>
      </c>
      <c r="HQ31" s="78">
        <v>4131</v>
      </c>
      <c r="HR31" s="78">
        <v>209574</v>
      </c>
      <c r="HS31" s="78">
        <v>6461</v>
      </c>
      <c r="HT31" s="78">
        <v>53.2</v>
      </c>
      <c r="HU31" s="78">
        <v>1.1000000000000001</v>
      </c>
      <c r="HV31" s="78">
        <v>41561</v>
      </c>
      <c r="HW31" s="78">
        <v>1046</v>
      </c>
      <c r="HX31" s="78">
        <v>158943</v>
      </c>
      <c r="HY31" s="78">
        <v>6090</v>
      </c>
      <c r="HZ31" s="78">
        <v>40.299999999999997</v>
      </c>
      <c r="IA31" s="78">
        <v>1.3</v>
      </c>
      <c r="IB31" s="78">
        <v>35846</v>
      </c>
      <c r="IC31" s="78">
        <v>1398</v>
      </c>
      <c r="ID31" s="78">
        <v>50631</v>
      </c>
      <c r="IE31" s="78">
        <v>3726</v>
      </c>
      <c r="IF31" s="78">
        <v>12.8</v>
      </c>
      <c r="IG31" s="78">
        <v>0.9</v>
      </c>
      <c r="IH31" s="78">
        <v>66834</v>
      </c>
      <c r="II31" s="78">
        <v>4855</v>
      </c>
    </row>
    <row r="32" spans="1:243">
      <c r="A32" s="78" t="s">
        <v>121</v>
      </c>
      <c r="B32" s="78">
        <v>33</v>
      </c>
      <c r="C32" s="78" t="s">
        <v>28</v>
      </c>
      <c r="D32" s="78">
        <v>528700</v>
      </c>
      <c r="E32" s="78">
        <v>4349</v>
      </c>
      <c r="F32" s="78">
        <v>528700</v>
      </c>
      <c r="G32" s="78">
        <v>4349</v>
      </c>
      <c r="H32" s="78">
        <v>73381</v>
      </c>
      <c r="I32" s="78">
        <v>1694</v>
      </c>
      <c r="J32" s="78">
        <v>500712</v>
      </c>
      <c r="K32" s="78">
        <v>4638</v>
      </c>
      <c r="L32" s="78">
        <v>94.7</v>
      </c>
      <c r="M32" s="78">
        <v>0.4</v>
      </c>
      <c r="N32" s="78">
        <v>73973</v>
      </c>
      <c r="O32" s="78">
        <v>1785</v>
      </c>
      <c r="P32" s="78">
        <v>7797</v>
      </c>
      <c r="Q32" s="78">
        <v>1392</v>
      </c>
      <c r="R32" s="78">
        <v>1.5</v>
      </c>
      <c r="S32" s="78">
        <v>0.3</v>
      </c>
      <c r="T32" s="78">
        <v>50212</v>
      </c>
      <c r="U32" s="78">
        <v>21149</v>
      </c>
      <c r="V32" s="78" t="s">
        <v>621</v>
      </c>
      <c r="W32" s="78" t="s">
        <v>621</v>
      </c>
      <c r="X32" s="78" t="s">
        <v>621</v>
      </c>
      <c r="Y32" s="78" t="s">
        <v>621</v>
      </c>
      <c r="Z32" s="78">
        <v>43919</v>
      </c>
      <c r="AA32" s="78">
        <v>42606</v>
      </c>
      <c r="AB32" s="78">
        <v>10658</v>
      </c>
      <c r="AC32" s="78">
        <v>1346</v>
      </c>
      <c r="AD32" s="78">
        <v>2</v>
      </c>
      <c r="AE32" s="78">
        <v>0.3</v>
      </c>
      <c r="AF32" s="78">
        <v>82205</v>
      </c>
      <c r="AG32" s="78">
        <v>14758</v>
      </c>
      <c r="AH32" s="78" t="s">
        <v>621</v>
      </c>
      <c r="AI32" s="78" t="s">
        <v>621</v>
      </c>
      <c r="AJ32" s="78" t="s">
        <v>621</v>
      </c>
      <c r="AK32" s="78" t="s">
        <v>621</v>
      </c>
      <c r="AL32" s="78" t="s">
        <v>623</v>
      </c>
      <c r="AM32" s="78" t="s">
        <v>624</v>
      </c>
      <c r="AN32" s="78" t="s">
        <v>621</v>
      </c>
      <c r="AO32" s="78" t="s">
        <v>621</v>
      </c>
      <c r="AP32" s="78" t="s">
        <v>621</v>
      </c>
      <c r="AQ32" s="78" t="s">
        <v>621</v>
      </c>
      <c r="AR32" s="78">
        <v>73060</v>
      </c>
      <c r="AS32" s="78">
        <v>33394</v>
      </c>
      <c r="AT32" s="78">
        <v>7210</v>
      </c>
      <c r="AU32" s="78">
        <v>1216</v>
      </c>
      <c r="AV32" s="78">
        <v>1.4</v>
      </c>
      <c r="AW32" s="78">
        <v>0.2</v>
      </c>
      <c r="AX32" s="78">
        <v>55773</v>
      </c>
      <c r="AY32" s="78">
        <v>10613</v>
      </c>
      <c r="AZ32" s="78">
        <v>13003</v>
      </c>
      <c r="BA32" s="78">
        <v>1337</v>
      </c>
      <c r="BB32" s="78">
        <v>2.5</v>
      </c>
      <c r="BC32" s="78">
        <v>0.3</v>
      </c>
      <c r="BD32" s="78">
        <v>61119</v>
      </c>
      <c r="BE32" s="78">
        <v>9970</v>
      </c>
      <c r="BF32" s="78">
        <v>490773</v>
      </c>
      <c r="BG32" s="78">
        <v>4619</v>
      </c>
      <c r="BH32" s="78">
        <v>92.8</v>
      </c>
      <c r="BI32" s="78">
        <v>0.5</v>
      </c>
      <c r="BJ32" s="78">
        <v>74576</v>
      </c>
      <c r="BK32" s="78">
        <v>1734</v>
      </c>
      <c r="BL32" s="78">
        <v>15368</v>
      </c>
      <c r="BM32" s="78">
        <v>1710</v>
      </c>
      <c r="BN32" s="78">
        <v>2.9</v>
      </c>
      <c r="BO32" s="78">
        <v>0.3</v>
      </c>
      <c r="BP32" s="78">
        <v>45213</v>
      </c>
      <c r="BQ32" s="78">
        <v>6214</v>
      </c>
      <c r="BR32" s="78">
        <v>145890</v>
      </c>
      <c r="BS32" s="78">
        <v>3301</v>
      </c>
      <c r="BT32" s="78">
        <v>27.6</v>
      </c>
      <c r="BU32" s="78">
        <v>0.6</v>
      </c>
      <c r="BV32" s="78">
        <v>80071</v>
      </c>
      <c r="BW32" s="78">
        <v>3641</v>
      </c>
      <c r="BX32" s="78">
        <v>229401</v>
      </c>
      <c r="BY32" s="78">
        <v>3398</v>
      </c>
      <c r="BZ32" s="78">
        <v>43.4</v>
      </c>
      <c r="CA32" s="78">
        <v>0.6</v>
      </c>
      <c r="CB32" s="78">
        <v>88664</v>
      </c>
      <c r="CC32" s="78">
        <v>3433</v>
      </c>
      <c r="CD32" s="78">
        <v>138041</v>
      </c>
      <c r="CE32" s="78">
        <v>2451</v>
      </c>
      <c r="CF32" s="78">
        <v>26.1</v>
      </c>
      <c r="CG32" s="78">
        <v>0.4</v>
      </c>
      <c r="CH32" s="78">
        <v>49874</v>
      </c>
      <c r="CI32" s="78">
        <v>1711</v>
      </c>
      <c r="CJ32" s="78">
        <v>346213</v>
      </c>
      <c r="CK32" s="78">
        <v>5110</v>
      </c>
      <c r="CL32" s="78">
        <v>346213</v>
      </c>
      <c r="CM32" s="78">
        <v>5110</v>
      </c>
      <c r="CN32" s="78">
        <v>91029</v>
      </c>
      <c r="CO32" s="78">
        <v>2083</v>
      </c>
      <c r="CP32" s="78">
        <v>130087</v>
      </c>
      <c r="CQ32" s="78">
        <v>4068</v>
      </c>
      <c r="CR32" s="78">
        <v>37.6</v>
      </c>
      <c r="CS32" s="78">
        <v>1.1000000000000001</v>
      </c>
      <c r="CT32" s="78">
        <v>94073</v>
      </c>
      <c r="CU32" s="78">
        <v>4289</v>
      </c>
      <c r="CV32" s="78">
        <v>216126</v>
      </c>
      <c r="CW32" s="78">
        <v>4916</v>
      </c>
      <c r="CX32" s="78">
        <v>62.4</v>
      </c>
      <c r="CY32" s="78">
        <v>1.1000000000000001</v>
      </c>
      <c r="CZ32" s="78">
        <v>88671</v>
      </c>
      <c r="DA32" s="78">
        <v>2887</v>
      </c>
      <c r="DB32" s="78">
        <v>275525</v>
      </c>
      <c r="DC32" s="78">
        <v>5494</v>
      </c>
      <c r="DD32" s="78">
        <v>79.599999999999994</v>
      </c>
      <c r="DE32" s="78">
        <v>1.2</v>
      </c>
      <c r="DF32" s="78">
        <v>102528</v>
      </c>
      <c r="DG32" s="78">
        <v>2060</v>
      </c>
      <c r="DH32" s="78">
        <v>92368</v>
      </c>
      <c r="DI32" s="78">
        <v>3738</v>
      </c>
      <c r="DJ32" s="78">
        <v>26.7</v>
      </c>
      <c r="DK32" s="78">
        <v>1.1000000000000001</v>
      </c>
      <c r="DL32" s="78">
        <v>118603</v>
      </c>
      <c r="DM32" s="78">
        <v>5339</v>
      </c>
      <c r="DN32" s="78">
        <v>44812</v>
      </c>
      <c r="DO32" s="78">
        <v>3356</v>
      </c>
      <c r="DP32" s="78">
        <v>12.9</v>
      </c>
      <c r="DQ32" s="78">
        <v>0.9</v>
      </c>
      <c r="DR32" s="78">
        <v>42994</v>
      </c>
      <c r="DS32" s="78">
        <v>3241</v>
      </c>
      <c r="DT32" s="78">
        <v>25012</v>
      </c>
      <c r="DU32" s="78">
        <v>2509</v>
      </c>
      <c r="DV32" s="78">
        <v>7.2</v>
      </c>
      <c r="DW32" s="78">
        <v>0.7</v>
      </c>
      <c r="DX32" s="78">
        <v>31584</v>
      </c>
      <c r="DY32" s="78">
        <v>3014</v>
      </c>
      <c r="DZ32" s="78">
        <v>25876</v>
      </c>
      <c r="EA32" s="78">
        <v>2599</v>
      </c>
      <c r="EB32" s="78">
        <v>7.5</v>
      </c>
      <c r="EC32" s="78">
        <v>0.7</v>
      </c>
      <c r="ED32" s="78">
        <v>62497</v>
      </c>
      <c r="EE32" s="78">
        <v>6650</v>
      </c>
      <c r="EF32" s="78">
        <v>12707</v>
      </c>
      <c r="EG32" s="78">
        <v>1900</v>
      </c>
      <c r="EH32" s="78">
        <v>3.7</v>
      </c>
      <c r="EI32" s="78">
        <v>0.5</v>
      </c>
      <c r="EJ32" s="78">
        <v>54778</v>
      </c>
      <c r="EK32" s="78">
        <v>7427</v>
      </c>
      <c r="EL32" s="78" t="s">
        <v>622</v>
      </c>
      <c r="EM32" s="78" t="s">
        <v>622</v>
      </c>
      <c r="EN32" s="78" t="s">
        <v>622</v>
      </c>
      <c r="EO32" s="78" t="s">
        <v>622</v>
      </c>
      <c r="EP32" s="78">
        <v>75866</v>
      </c>
      <c r="EQ32" s="78">
        <v>2036</v>
      </c>
      <c r="ER32" s="78" t="s">
        <v>622</v>
      </c>
      <c r="ES32" s="78" t="s">
        <v>622</v>
      </c>
      <c r="ET32" s="78" t="s">
        <v>622</v>
      </c>
      <c r="EU32" s="78" t="s">
        <v>622</v>
      </c>
      <c r="EV32" s="78">
        <v>95634</v>
      </c>
      <c r="EW32" s="78">
        <v>4324</v>
      </c>
      <c r="EX32" s="78" t="s">
        <v>622</v>
      </c>
      <c r="EY32" s="78" t="s">
        <v>622</v>
      </c>
      <c r="EZ32" s="78" t="s">
        <v>622</v>
      </c>
      <c r="FA32" s="78" t="s">
        <v>622</v>
      </c>
      <c r="FB32" s="78">
        <v>113991</v>
      </c>
      <c r="FC32" s="78">
        <v>5040</v>
      </c>
      <c r="FD32" s="78" t="s">
        <v>622</v>
      </c>
      <c r="FE32" s="78" t="s">
        <v>622</v>
      </c>
      <c r="FF32" s="78" t="s">
        <v>622</v>
      </c>
      <c r="FG32" s="78" t="s">
        <v>622</v>
      </c>
      <c r="FH32" s="78">
        <v>117002</v>
      </c>
      <c r="FI32" s="78">
        <v>9994</v>
      </c>
      <c r="FJ32" s="78" t="s">
        <v>622</v>
      </c>
      <c r="FK32" s="78" t="s">
        <v>622</v>
      </c>
      <c r="FL32" s="78" t="s">
        <v>622</v>
      </c>
      <c r="FM32" s="78" t="s">
        <v>622</v>
      </c>
      <c r="FN32" s="78">
        <v>107944</v>
      </c>
      <c r="FO32" s="78">
        <v>11428</v>
      </c>
      <c r="FP32" s="78" t="s">
        <v>622</v>
      </c>
      <c r="FQ32" s="78" t="s">
        <v>622</v>
      </c>
      <c r="FR32" s="78" t="s">
        <v>622</v>
      </c>
      <c r="FS32" s="78" t="s">
        <v>622</v>
      </c>
      <c r="FT32" s="78">
        <v>133336</v>
      </c>
      <c r="FU32" s="78">
        <v>13266</v>
      </c>
      <c r="FV32" s="78">
        <v>44464</v>
      </c>
      <c r="FW32" s="78">
        <v>2703</v>
      </c>
      <c r="FX32" s="78">
        <v>12.8</v>
      </c>
      <c r="FY32" s="78">
        <v>0.8</v>
      </c>
      <c r="FZ32" s="78">
        <v>47068</v>
      </c>
      <c r="GA32" s="78">
        <v>2586</v>
      </c>
      <c r="GB32" s="78">
        <v>95790</v>
      </c>
      <c r="GC32" s="78">
        <v>4732</v>
      </c>
      <c r="GD32" s="78">
        <v>27.7</v>
      </c>
      <c r="GE32" s="78">
        <v>1.2</v>
      </c>
      <c r="GF32" s="78">
        <v>63898</v>
      </c>
      <c r="GG32" s="78">
        <v>3369</v>
      </c>
      <c r="GH32" s="78">
        <v>157005</v>
      </c>
      <c r="GI32" s="78">
        <v>4655</v>
      </c>
      <c r="GJ32" s="78">
        <v>45.3</v>
      </c>
      <c r="GK32" s="78">
        <v>1.3</v>
      </c>
      <c r="GL32" s="78">
        <v>106787</v>
      </c>
      <c r="GM32" s="78">
        <v>2545</v>
      </c>
      <c r="GN32" s="78">
        <v>48954</v>
      </c>
      <c r="GO32" s="78">
        <v>3213</v>
      </c>
      <c r="GP32" s="78">
        <v>14.1</v>
      </c>
      <c r="GQ32" s="78">
        <v>0.9</v>
      </c>
      <c r="GR32" s="78">
        <v>136485</v>
      </c>
      <c r="GS32" s="78">
        <v>4700</v>
      </c>
      <c r="GT32" s="78">
        <v>182487</v>
      </c>
      <c r="GU32" s="78">
        <v>5118</v>
      </c>
      <c r="GV32" s="78">
        <v>182487</v>
      </c>
      <c r="GW32" s="78">
        <v>5118</v>
      </c>
      <c r="GX32" s="78">
        <v>41469</v>
      </c>
      <c r="GY32" s="78">
        <v>1869</v>
      </c>
      <c r="GZ32" s="78">
        <v>97624</v>
      </c>
      <c r="HA32" s="78">
        <v>3973</v>
      </c>
      <c r="HB32" s="78">
        <v>53.5</v>
      </c>
      <c r="HC32" s="78">
        <v>1.6</v>
      </c>
      <c r="HD32" s="78">
        <v>36470</v>
      </c>
      <c r="HE32" s="78">
        <v>1605</v>
      </c>
      <c r="HF32" s="78">
        <v>74869</v>
      </c>
      <c r="HG32" s="78">
        <v>3423</v>
      </c>
      <c r="HH32" s="78">
        <v>41</v>
      </c>
      <c r="HI32" s="78">
        <v>1.5</v>
      </c>
      <c r="HJ32" s="78">
        <v>30349</v>
      </c>
      <c r="HK32" s="78">
        <v>1471</v>
      </c>
      <c r="HL32" s="78">
        <v>22755</v>
      </c>
      <c r="HM32" s="78">
        <v>2482</v>
      </c>
      <c r="HN32" s="78">
        <v>12.5</v>
      </c>
      <c r="HO32" s="78">
        <v>1.3</v>
      </c>
      <c r="HP32" s="78">
        <v>70910</v>
      </c>
      <c r="HQ32" s="78">
        <v>6157</v>
      </c>
      <c r="HR32" s="78">
        <v>84863</v>
      </c>
      <c r="HS32" s="78">
        <v>3875</v>
      </c>
      <c r="HT32" s="78">
        <v>46.5</v>
      </c>
      <c r="HU32" s="78">
        <v>1.6</v>
      </c>
      <c r="HV32" s="78">
        <v>48766</v>
      </c>
      <c r="HW32" s="78">
        <v>2964</v>
      </c>
      <c r="HX32" s="78">
        <v>63519</v>
      </c>
      <c r="HY32" s="78">
        <v>3759</v>
      </c>
      <c r="HZ32" s="78">
        <v>34.799999999999997</v>
      </c>
      <c r="IA32" s="78">
        <v>1.8</v>
      </c>
      <c r="IB32" s="78">
        <v>37772</v>
      </c>
      <c r="IC32" s="78">
        <v>3077</v>
      </c>
      <c r="ID32" s="78">
        <v>21344</v>
      </c>
      <c r="IE32" s="78">
        <v>2377</v>
      </c>
      <c r="IF32" s="78">
        <v>11.7</v>
      </c>
      <c r="IG32" s="78">
        <v>1.3</v>
      </c>
      <c r="IH32" s="78">
        <v>74292</v>
      </c>
      <c r="II32" s="78">
        <v>2840</v>
      </c>
    </row>
    <row r="33" spans="1:243">
      <c r="A33" s="78" t="s">
        <v>122</v>
      </c>
      <c r="B33" s="78">
        <v>34</v>
      </c>
      <c r="C33" s="78" t="s">
        <v>29</v>
      </c>
      <c r="D33" s="78">
        <v>3218798</v>
      </c>
      <c r="E33" s="78">
        <v>8951</v>
      </c>
      <c r="F33" s="78">
        <v>3218798</v>
      </c>
      <c r="G33" s="78">
        <v>8951</v>
      </c>
      <c r="H33" s="78">
        <v>80088</v>
      </c>
      <c r="I33" s="78">
        <v>672</v>
      </c>
      <c r="J33" s="78">
        <v>2297752</v>
      </c>
      <c r="K33" s="78">
        <v>10784</v>
      </c>
      <c r="L33" s="78">
        <v>71.400000000000006</v>
      </c>
      <c r="M33" s="78">
        <v>0.3</v>
      </c>
      <c r="N33" s="78">
        <v>85715</v>
      </c>
      <c r="O33" s="78">
        <v>1035</v>
      </c>
      <c r="P33" s="78">
        <v>427246</v>
      </c>
      <c r="Q33" s="78">
        <v>6807</v>
      </c>
      <c r="R33" s="78">
        <v>13.3</v>
      </c>
      <c r="S33" s="78">
        <v>0.2</v>
      </c>
      <c r="T33" s="78">
        <v>50395</v>
      </c>
      <c r="U33" s="78">
        <v>1179</v>
      </c>
      <c r="V33" s="78">
        <v>6224</v>
      </c>
      <c r="W33" s="78">
        <v>936</v>
      </c>
      <c r="X33" s="78">
        <v>0.2</v>
      </c>
      <c r="Y33" s="78">
        <v>0.1</v>
      </c>
      <c r="Z33" s="78">
        <v>51027</v>
      </c>
      <c r="AA33" s="78">
        <v>18907</v>
      </c>
      <c r="AB33" s="78">
        <v>278878</v>
      </c>
      <c r="AC33" s="78">
        <v>4198</v>
      </c>
      <c r="AD33" s="78">
        <v>8.6999999999999993</v>
      </c>
      <c r="AE33" s="78">
        <v>0.1</v>
      </c>
      <c r="AF33" s="78">
        <v>118917</v>
      </c>
      <c r="AG33" s="78">
        <v>3970</v>
      </c>
      <c r="AH33" s="78" t="s">
        <v>621</v>
      </c>
      <c r="AI33" s="78" t="s">
        <v>621</v>
      </c>
      <c r="AJ33" s="78" t="s">
        <v>621</v>
      </c>
      <c r="AK33" s="78" t="s">
        <v>621</v>
      </c>
      <c r="AL33" s="78" t="s">
        <v>621</v>
      </c>
      <c r="AM33" s="78" t="s">
        <v>621</v>
      </c>
      <c r="AN33" s="78">
        <v>154878</v>
      </c>
      <c r="AO33" s="78">
        <v>5371</v>
      </c>
      <c r="AP33" s="78">
        <v>4.8</v>
      </c>
      <c r="AQ33" s="78">
        <v>0.2</v>
      </c>
      <c r="AR33" s="78">
        <v>46572</v>
      </c>
      <c r="AS33" s="78">
        <v>1846</v>
      </c>
      <c r="AT33" s="78">
        <v>53126</v>
      </c>
      <c r="AU33" s="78">
        <v>3711</v>
      </c>
      <c r="AV33" s="78">
        <v>1.7</v>
      </c>
      <c r="AW33" s="78">
        <v>0.1</v>
      </c>
      <c r="AX33" s="78">
        <v>71547</v>
      </c>
      <c r="AY33" s="78">
        <v>4910</v>
      </c>
      <c r="AZ33" s="78">
        <v>530766</v>
      </c>
      <c r="BA33" s="78">
        <v>6720</v>
      </c>
      <c r="BB33" s="78">
        <v>16.5</v>
      </c>
      <c r="BC33" s="78">
        <v>0.2</v>
      </c>
      <c r="BD33" s="78">
        <v>54482</v>
      </c>
      <c r="BE33" s="78">
        <v>1950</v>
      </c>
      <c r="BF33" s="78">
        <v>1957457</v>
      </c>
      <c r="BG33" s="78">
        <v>9102</v>
      </c>
      <c r="BH33" s="78">
        <v>60.8</v>
      </c>
      <c r="BI33" s="78">
        <v>0.2</v>
      </c>
      <c r="BJ33" s="78">
        <v>91454</v>
      </c>
      <c r="BK33" s="78">
        <v>799</v>
      </c>
      <c r="BL33" s="78">
        <v>52305</v>
      </c>
      <c r="BM33" s="78">
        <v>3553</v>
      </c>
      <c r="BN33" s="78">
        <v>1.6</v>
      </c>
      <c r="BO33" s="78">
        <v>0.1</v>
      </c>
      <c r="BP33" s="78">
        <v>35648</v>
      </c>
      <c r="BQ33" s="78">
        <v>2524</v>
      </c>
      <c r="BR33" s="78">
        <v>969296</v>
      </c>
      <c r="BS33" s="78">
        <v>9278</v>
      </c>
      <c r="BT33" s="78">
        <v>30.1</v>
      </c>
      <c r="BU33" s="78">
        <v>0.3</v>
      </c>
      <c r="BV33" s="78">
        <v>86472</v>
      </c>
      <c r="BW33" s="78">
        <v>1325</v>
      </c>
      <c r="BX33" s="78">
        <v>1359813</v>
      </c>
      <c r="BY33" s="78">
        <v>9325</v>
      </c>
      <c r="BZ33" s="78">
        <v>42.2</v>
      </c>
      <c r="CA33" s="78">
        <v>0.3</v>
      </c>
      <c r="CB33" s="78">
        <v>98073</v>
      </c>
      <c r="CC33" s="78">
        <v>1612</v>
      </c>
      <c r="CD33" s="78">
        <v>837384</v>
      </c>
      <c r="CE33" s="78">
        <v>6645</v>
      </c>
      <c r="CF33" s="78">
        <v>26</v>
      </c>
      <c r="CG33" s="78">
        <v>0.2</v>
      </c>
      <c r="CH33" s="78">
        <v>52620</v>
      </c>
      <c r="CI33" s="78">
        <v>1041</v>
      </c>
      <c r="CJ33" s="78">
        <v>2235231</v>
      </c>
      <c r="CK33" s="78">
        <v>15874</v>
      </c>
      <c r="CL33" s="78">
        <v>2235231</v>
      </c>
      <c r="CM33" s="78">
        <v>15874</v>
      </c>
      <c r="CN33" s="78">
        <v>97300</v>
      </c>
      <c r="CO33" s="78">
        <v>1088</v>
      </c>
      <c r="CP33" s="78">
        <v>960393</v>
      </c>
      <c r="CQ33" s="78">
        <v>11840</v>
      </c>
      <c r="CR33" s="78">
        <v>43</v>
      </c>
      <c r="CS33" s="78">
        <v>0.4</v>
      </c>
      <c r="CT33" s="78">
        <v>99991</v>
      </c>
      <c r="CU33" s="78">
        <v>1533</v>
      </c>
      <c r="CV33" s="78">
        <v>1274838</v>
      </c>
      <c r="CW33" s="78">
        <v>13206</v>
      </c>
      <c r="CX33" s="78">
        <v>57</v>
      </c>
      <c r="CY33" s="78">
        <v>0.4</v>
      </c>
      <c r="CZ33" s="78">
        <v>95717</v>
      </c>
      <c r="DA33" s="78">
        <v>1280</v>
      </c>
      <c r="DB33" s="78">
        <v>1654129</v>
      </c>
      <c r="DC33" s="78">
        <v>16113</v>
      </c>
      <c r="DD33" s="78">
        <v>74</v>
      </c>
      <c r="DE33" s="78">
        <v>0.5</v>
      </c>
      <c r="DF33" s="78">
        <v>116294</v>
      </c>
      <c r="DG33" s="78">
        <v>1084</v>
      </c>
      <c r="DH33" s="78">
        <v>697785</v>
      </c>
      <c r="DI33" s="78">
        <v>10608</v>
      </c>
      <c r="DJ33" s="78">
        <v>31.2</v>
      </c>
      <c r="DK33" s="78">
        <v>0.4</v>
      </c>
      <c r="DL33" s="78">
        <v>127504</v>
      </c>
      <c r="DM33" s="78">
        <v>1848</v>
      </c>
      <c r="DN33" s="78">
        <v>418074</v>
      </c>
      <c r="DO33" s="78">
        <v>8368</v>
      </c>
      <c r="DP33" s="78">
        <v>18.7</v>
      </c>
      <c r="DQ33" s="78">
        <v>0.4</v>
      </c>
      <c r="DR33" s="78">
        <v>47367</v>
      </c>
      <c r="DS33" s="78">
        <v>1929</v>
      </c>
      <c r="DT33" s="78">
        <v>199446</v>
      </c>
      <c r="DU33" s="78">
        <v>6563</v>
      </c>
      <c r="DV33" s="78">
        <v>8.9</v>
      </c>
      <c r="DW33" s="78">
        <v>0.3</v>
      </c>
      <c r="DX33" s="78">
        <v>32707</v>
      </c>
      <c r="DY33" s="78">
        <v>1604</v>
      </c>
      <c r="DZ33" s="78">
        <v>163028</v>
      </c>
      <c r="EA33" s="78">
        <v>6653</v>
      </c>
      <c r="EB33" s="78">
        <v>7.3</v>
      </c>
      <c r="EC33" s="78">
        <v>0.3</v>
      </c>
      <c r="ED33" s="78">
        <v>62774</v>
      </c>
      <c r="EE33" s="78">
        <v>3353</v>
      </c>
      <c r="EF33" s="78">
        <v>63162</v>
      </c>
      <c r="EG33" s="78">
        <v>3642</v>
      </c>
      <c r="EH33" s="78">
        <v>2.8</v>
      </c>
      <c r="EI33" s="78">
        <v>0.2</v>
      </c>
      <c r="EJ33" s="78">
        <v>50752</v>
      </c>
      <c r="EK33" s="78">
        <v>2539</v>
      </c>
      <c r="EL33" s="78" t="s">
        <v>622</v>
      </c>
      <c r="EM33" s="78" t="s">
        <v>622</v>
      </c>
      <c r="EN33" s="78" t="s">
        <v>622</v>
      </c>
      <c r="EO33" s="78" t="s">
        <v>622</v>
      </c>
      <c r="EP33" s="78">
        <v>80302</v>
      </c>
      <c r="EQ33" s="78">
        <v>1164</v>
      </c>
      <c r="ER33" s="78" t="s">
        <v>622</v>
      </c>
      <c r="ES33" s="78" t="s">
        <v>622</v>
      </c>
      <c r="ET33" s="78" t="s">
        <v>622</v>
      </c>
      <c r="EU33" s="78" t="s">
        <v>622</v>
      </c>
      <c r="EV33" s="78">
        <v>101163</v>
      </c>
      <c r="EW33" s="78">
        <v>1476</v>
      </c>
      <c r="EX33" s="78" t="s">
        <v>622</v>
      </c>
      <c r="EY33" s="78" t="s">
        <v>622</v>
      </c>
      <c r="EZ33" s="78" t="s">
        <v>622</v>
      </c>
      <c r="FA33" s="78" t="s">
        <v>622</v>
      </c>
      <c r="FB33" s="78">
        <v>122474</v>
      </c>
      <c r="FC33" s="78">
        <v>2965</v>
      </c>
      <c r="FD33" s="78" t="s">
        <v>622</v>
      </c>
      <c r="FE33" s="78" t="s">
        <v>622</v>
      </c>
      <c r="FF33" s="78" t="s">
        <v>622</v>
      </c>
      <c r="FG33" s="78" t="s">
        <v>622</v>
      </c>
      <c r="FH33" s="78">
        <v>117624</v>
      </c>
      <c r="FI33" s="78">
        <v>5011</v>
      </c>
      <c r="FJ33" s="78" t="s">
        <v>622</v>
      </c>
      <c r="FK33" s="78" t="s">
        <v>622</v>
      </c>
      <c r="FL33" s="78" t="s">
        <v>622</v>
      </c>
      <c r="FM33" s="78" t="s">
        <v>622</v>
      </c>
      <c r="FN33" s="78">
        <v>106000</v>
      </c>
      <c r="FO33" s="78">
        <v>5223</v>
      </c>
      <c r="FP33" s="78" t="s">
        <v>622</v>
      </c>
      <c r="FQ33" s="78" t="s">
        <v>622</v>
      </c>
      <c r="FR33" s="78" t="s">
        <v>622</v>
      </c>
      <c r="FS33" s="78" t="s">
        <v>622</v>
      </c>
      <c r="FT33" s="78">
        <v>112196</v>
      </c>
      <c r="FU33" s="78">
        <v>7097</v>
      </c>
      <c r="FV33" s="78">
        <v>276484</v>
      </c>
      <c r="FW33" s="78">
        <v>7681</v>
      </c>
      <c r="FX33" s="78">
        <v>12.4</v>
      </c>
      <c r="FY33" s="78">
        <v>0.3</v>
      </c>
      <c r="FZ33" s="78">
        <v>43198</v>
      </c>
      <c r="GA33" s="78">
        <v>1927</v>
      </c>
      <c r="GB33" s="78">
        <v>676004</v>
      </c>
      <c r="GC33" s="78">
        <v>12222</v>
      </c>
      <c r="GD33" s="78">
        <v>30.2</v>
      </c>
      <c r="GE33" s="78">
        <v>0.5</v>
      </c>
      <c r="GF33" s="78">
        <v>66719</v>
      </c>
      <c r="GG33" s="78">
        <v>1202</v>
      </c>
      <c r="GH33" s="78">
        <v>946340</v>
      </c>
      <c r="GI33" s="78">
        <v>13981</v>
      </c>
      <c r="GJ33" s="78">
        <v>42.3</v>
      </c>
      <c r="GK33" s="78">
        <v>0.5</v>
      </c>
      <c r="GL33" s="78">
        <v>121855</v>
      </c>
      <c r="GM33" s="78">
        <v>1376</v>
      </c>
      <c r="GN33" s="78">
        <v>336403</v>
      </c>
      <c r="GO33" s="78">
        <v>9093</v>
      </c>
      <c r="GP33" s="78">
        <v>15.1</v>
      </c>
      <c r="GQ33" s="78">
        <v>0.4</v>
      </c>
      <c r="GR33" s="78">
        <v>142501</v>
      </c>
      <c r="GS33" s="78">
        <v>2331</v>
      </c>
      <c r="GT33" s="78">
        <v>983567</v>
      </c>
      <c r="GU33" s="78">
        <v>14794</v>
      </c>
      <c r="GV33" s="78">
        <v>983567</v>
      </c>
      <c r="GW33" s="78">
        <v>14794</v>
      </c>
      <c r="GX33" s="78">
        <v>44186</v>
      </c>
      <c r="GY33" s="78">
        <v>1213</v>
      </c>
      <c r="GZ33" s="78">
        <v>547377</v>
      </c>
      <c r="HA33" s="78">
        <v>9121</v>
      </c>
      <c r="HB33" s="78">
        <v>55.7</v>
      </c>
      <c r="HC33" s="78">
        <v>0.6</v>
      </c>
      <c r="HD33" s="78">
        <v>36411</v>
      </c>
      <c r="HE33" s="78">
        <v>977</v>
      </c>
      <c r="HF33" s="78">
        <v>475900</v>
      </c>
      <c r="HG33" s="78">
        <v>8491</v>
      </c>
      <c r="HH33" s="78">
        <v>48.4</v>
      </c>
      <c r="HI33" s="78">
        <v>0.6</v>
      </c>
      <c r="HJ33" s="78">
        <v>32263</v>
      </c>
      <c r="HK33" s="78">
        <v>817</v>
      </c>
      <c r="HL33" s="78">
        <v>71477</v>
      </c>
      <c r="HM33" s="78">
        <v>3458</v>
      </c>
      <c r="HN33" s="78">
        <v>7.3</v>
      </c>
      <c r="HO33" s="78">
        <v>0.3</v>
      </c>
      <c r="HP33" s="78">
        <v>83040</v>
      </c>
      <c r="HQ33" s="78">
        <v>4657</v>
      </c>
      <c r="HR33" s="78">
        <v>436190</v>
      </c>
      <c r="HS33" s="78">
        <v>9650</v>
      </c>
      <c r="HT33" s="78">
        <v>44.3</v>
      </c>
      <c r="HU33" s="78">
        <v>0.6</v>
      </c>
      <c r="HV33" s="78">
        <v>53345</v>
      </c>
      <c r="HW33" s="78">
        <v>1857</v>
      </c>
      <c r="HX33" s="78">
        <v>342813</v>
      </c>
      <c r="HY33" s="78">
        <v>9249</v>
      </c>
      <c r="HZ33" s="78">
        <v>34.9</v>
      </c>
      <c r="IA33" s="78">
        <v>0.7</v>
      </c>
      <c r="IB33" s="78">
        <v>46943</v>
      </c>
      <c r="IC33" s="78">
        <v>1822</v>
      </c>
      <c r="ID33" s="78">
        <v>93377</v>
      </c>
      <c r="IE33" s="78">
        <v>4921</v>
      </c>
      <c r="IF33" s="78">
        <v>9.5</v>
      </c>
      <c r="IG33" s="78">
        <v>0.5</v>
      </c>
      <c r="IH33" s="78">
        <v>91679</v>
      </c>
      <c r="II33" s="78">
        <v>4852</v>
      </c>
    </row>
    <row r="34" spans="1:243">
      <c r="A34" s="78" t="s">
        <v>123</v>
      </c>
      <c r="B34" s="78">
        <v>35</v>
      </c>
      <c r="C34" s="78" t="s">
        <v>30</v>
      </c>
      <c r="D34" s="78">
        <v>767705</v>
      </c>
      <c r="E34" s="78">
        <v>6614</v>
      </c>
      <c r="F34" s="78">
        <v>767705</v>
      </c>
      <c r="G34" s="78">
        <v>6614</v>
      </c>
      <c r="H34" s="78">
        <v>46744</v>
      </c>
      <c r="I34" s="78">
        <v>1195</v>
      </c>
      <c r="J34" s="78">
        <v>612876</v>
      </c>
      <c r="K34" s="78">
        <v>6604</v>
      </c>
      <c r="L34" s="78">
        <v>79.8</v>
      </c>
      <c r="M34" s="78">
        <v>0.6</v>
      </c>
      <c r="N34" s="78">
        <v>49456</v>
      </c>
      <c r="O34" s="78">
        <v>1228</v>
      </c>
      <c r="P34" s="78">
        <v>17749</v>
      </c>
      <c r="Q34" s="78">
        <v>1792</v>
      </c>
      <c r="R34" s="78">
        <v>2.2999999999999998</v>
      </c>
      <c r="S34" s="78">
        <v>0.2</v>
      </c>
      <c r="T34" s="78">
        <v>33928</v>
      </c>
      <c r="U34" s="78">
        <v>4126</v>
      </c>
      <c r="V34" s="78">
        <v>53964</v>
      </c>
      <c r="W34" s="78">
        <v>2098</v>
      </c>
      <c r="X34" s="78">
        <v>7</v>
      </c>
      <c r="Y34" s="78">
        <v>0.3</v>
      </c>
      <c r="Z34" s="78">
        <v>33539</v>
      </c>
      <c r="AA34" s="78">
        <v>2574</v>
      </c>
      <c r="AB34" s="78">
        <v>10109</v>
      </c>
      <c r="AC34" s="78">
        <v>1232</v>
      </c>
      <c r="AD34" s="78">
        <v>1.3</v>
      </c>
      <c r="AE34" s="78">
        <v>0.2</v>
      </c>
      <c r="AF34" s="78">
        <v>66600</v>
      </c>
      <c r="AG34" s="78">
        <v>15417</v>
      </c>
      <c r="AH34" s="78" t="s">
        <v>621</v>
      </c>
      <c r="AI34" s="78" t="s">
        <v>621</v>
      </c>
      <c r="AJ34" s="78" t="s">
        <v>621</v>
      </c>
      <c r="AK34" s="78" t="s">
        <v>621</v>
      </c>
      <c r="AL34" s="78" t="s">
        <v>621</v>
      </c>
      <c r="AM34" s="78" t="s">
        <v>621</v>
      </c>
      <c r="AN34" s="78">
        <v>55785</v>
      </c>
      <c r="AO34" s="78">
        <v>3955</v>
      </c>
      <c r="AP34" s="78">
        <v>7.3</v>
      </c>
      <c r="AQ34" s="78">
        <v>0.5</v>
      </c>
      <c r="AR34" s="78">
        <v>34052</v>
      </c>
      <c r="AS34" s="78">
        <v>3009</v>
      </c>
      <c r="AT34" s="78">
        <v>17025</v>
      </c>
      <c r="AU34" s="78">
        <v>2242</v>
      </c>
      <c r="AV34" s="78">
        <v>2.2000000000000002</v>
      </c>
      <c r="AW34" s="78">
        <v>0.3</v>
      </c>
      <c r="AX34" s="78">
        <v>51373</v>
      </c>
      <c r="AY34" s="78">
        <v>7034</v>
      </c>
      <c r="AZ34" s="78">
        <v>327016</v>
      </c>
      <c r="BA34" s="78">
        <v>5248</v>
      </c>
      <c r="BB34" s="78">
        <v>42.6</v>
      </c>
      <c r="BC34" s="78">
        <v>0.6</v>
      </c>
      <c r="BD34" s="78">
        <v>40189</v>
      </c>
      <c r="BE34" s="78">
        <v>1682</v>
      </c>
      <c r="BF34" s="78">
        <v>353397</v>
      </c>
      <c r="BG34" s="78">
        <v>5083</v>
      </c>
      <c r="BH34" s="78">
        <v>46</v>
      </c>
      <c r="BI34" s="78">
        <v>0.6</v>
      </c>
      <c r="BJ34" s="78">
        <v>55360</v>
      </c>
      <c r="BK34" s="78">
        <v>1509</v>
      </c>
      <c r="BL34" s="78">
        <v>32390</v>
      </c>
      <c r="BM34" s="78">
        <v>3183</v>
      </c>
      <c r="BN34" s="78">
        <v>4.2</v>
      </c>
      <c r="BO34" s="78">
        <v>0.4</v>
      </c>
      <c r="BP34" s="78">
        <v>29469</v>
      </c>
      <c r="BQ34" s="78">
        <v>3945</v>
      </c>
      <c r="BR34" s="78">
        <v>229631</v>
      </c>
      <c r="BS34" s="78">
        <v>5808</v>
      </c>
      <c r="BT34" s="78">
        <v>29.9</v>
      </c>
      <c r="BU34" s="78">
        <v>0.7</v>
      </c>
      <c r="BV34" s="78">
        <v>50072</v>
      </c>
      <c r="BW34" s="78">
        <v>2013</v>
      </c>
      <c r="BX34" s="78">
        <v>290934</v>
      </c>
      <c r="BY34" s="78">
        <v>5654</v>
      </c>
      <c r="BZ34" s="78">
        <v>37.9</v>
      </c>
      <c r="CA34" s="78">
        <v>0.7</v>
      </c>
      <c r="CB34" s="78">
        <v>53807</v>
      </c>
      <c r="CC34" s="78">
        <v>1519</v>
      </c>
      <c r="CD34" s="78">
        <v>214750</v>
      </c>
      <c r="CE34" s="78">
        <v>4183</v>
      </c>
      <c r="CF34" s="78">
        <v>28</v>
      </c>
      <c r="CG34" s="78">
        <v>0.6</v>
      </c>
      <c r="CH34" s="78">
        <v>39573</v>
      </c>
      <c r="CI34" s="78">
        <v>1514</v>
      </c>
      <c r="CJ34" s="78">
        <v>479092</v>
      </c>
      <c r="CK34" s="78">
        <v>8736</v>
      </c>
      <c r="CL34" s="78">
        <v>479092</v>
      </c>
      <c r="CM34" s="78">
        <v>8736</v>
      </c>
      <c r="CN34" s="78">
        <v>58308</v>
      </c>
      <c r="CO34" s="78">
        <v>1906</v>
      </c>
      <c r="CP34" s="78">
        <v>189349</v>
      </c>
      <c r="CQ34" s="78">
        <v>5929</v>
      </c>
      <c r="CR34" s="78">
        <v>39.5</v>
      </c>
      <c r="CS34" s="78">
        <v>1</v>
      </c>
      <c r="CT34" s="78">
        <v>52119</v>
      </c>
      <c r="CU34" s="78">
        <v>1909</v>
      </c>
      <c r="CV34" s="78">
        <v>289743</v>
      </c>
      <c r="CW34" s="78">
        <v>6951</v>
      </c>
      <c r="CX34" s="78">
        <v>60.5</v>
      </c>
      <c r="CY34" s="78">
        <v>1</v>
      </c>
      <c r="CZ34" s="78">
        <v>61677</v>
      </c>
      <c r="DA34" s="78">
        <v>1418</v>
      </c>
      <c r="DB34" s="78">
        <v>329588</v>
      </c>
      <c r="DC34" s="78">
        <v>8153</v>
      </c>
      <c r="DD34" s="78">
        <v>68.8</v>
      </c>
      <c r="DE34" s="78">
        <v>1.1000000000000001</v>
      </c>
      <c r="DF34" s="78">
        <v>72592</v>
      </c>
      <c r="DG34" s="78">
        <v>1877</v>
      </c>
      <c r="DH34" s="78">
        <v>111285</v>
      </c>
      <c r="DI34" s="78">
        <v>5202</v>
      </c>
      <c r="DJ34" s="78">
        <v>23.2</v>
      </c>
      <c r="DK34" s="78">
        <v>1</v>
      </c>
      <c r="DL34" s="78">
        <v>80057</v>
      </c>
      <c r="DM34" s="78">
        <v>4607</v>
      </c>
      <c r="DN34" s="78">
        <v>102898</v>
      </c>
      <c r="DO34" s="78">
        <v>4500</v>
      </c>
      <c r="DP34" s="78">
        <v>21.5</v>
      </c>
      <c r="DQ34" s="78">
        <v>0.9</v>
      </c>
      <c r="DR34" s="78">
        <v>30533</v>
      </c>
      <c r="DS34" s="78">
        <v>1294</v>
      </c>
      <c r="DT34" s="78">
        <v>55742</v>
      </c>
      <c r="DU34" s="78">
        <v>3307</v>
      </c>
      <c r="DV34" s="78">
        <v>11.6</v>
      </c>
      <c r="DW34" s="78">
        <v>0.7</v>
      </c>
      <c r="DX34" s="78">
        <v>24361</v>
      </c>
      <c r="DY34" s="78">
        <v>2212</v>
      </c>
      <c r="DZ34" s="78">
        <v>46606</v>
      </c>
      <c r="EA34" s="78">
        <v>3847</v>
      </c>
      <c r="EB34" s="78">
        <v>9.6999999999999993</v>
      </c>
      <c r="EC34" s="78">
        <v>0.8</v>
      </c>
      <c r="ED34" s="78">
        <v>40543</v>
      </c>
      <c r="EE34" s="78">
        <v>2676</v>
      </c>
      <c r="EF34" s="78">
        <v>22322</v>
      </c>
      <c r="EG34" s="78">
        <v>2743</v>
      </c>
      <c r="EH34" s="78">
        <v>4.7</v>
      </c>
      <c r="EI34" s="78">
        <v>0.5</v>
      </c>
      <c r="EJ34" s="78">
        <v>32460</v>
      </c>
      <c r="EK34" s="78">
        <v>4809</v>
      </c>
      <c r="EL34" s="78" t="s">
        <v>622</v>
      </c>
      <c r="EM34" s="78" t="s">
        <v>622</v>
      </c>
      <c r="EN34" s="78" t="s">
        <v>622</v>
      </c>
      <c r="EO34" s="78" t="s">
        <v>622</v>
      </c>
      <c r="EP34" s="78">
        <v>54786</v>
      </c>
      <c r="EQ34" s="78">
        <v>1807</v>
      </c>
      <c r="ER34" s="78" t="s">
        <v>622</v>
      </c>
      <c r="ES34" s="78" t="s">
        <v>622</v>
      </c>
      <c r="ET34" s="78" t="s">
        <v>622</v>
      </c>
      <c r="EU34" s="78" t="s">
        <v>622</v>
      </c>
      <c r="EV34" s="78">
        <v>58302</v>
      </c>
      <c r="EW34" s="78">
        <v>3544</v>
      </c>
      <c r="EX34" s="78" t="s">
        <v>622</v>
      </c>
      <c r="EY34" s="78" t="s">
        <v>622</v>
      </c>
      <c r="EZ34" s="78" t="s">
        <v>622</v>
      </c>
      <c r="FA34" s="78" t="s">
        <v>622</v>
      </c>
      <c r="FB34" s="78">
        <v>67924</v>
      </c>
      <c r="FC34" s="78">
        <v>4224</v>
      </c>
      <c r="FD34" s="78" t="s">
        <v>622</v>
      </c>
      <c r="FE34" s="78" t="s">
        <v>622</v>
      </c>
      <c r="FF34" s="78" t="s">
        <v>622</v>
      </c>
      <c r="FG34" s="78" t="s">
        <v>622</v>
      </c>
      <c r="FH34" s="78">
        <v>61701</v>
      </c>
      <c r="FI34" s="78">
        <v>5113</v>
      </c>
      <c r="FJ34" s="78" t="s">
        <v>622</v>
      </c>
      <c r="FK34" s="78" t="s">
        <v>622</v>
      </c>
      <c r="FL34" s="78" t="s">
        <v>622</v>
      </c>
      <c r="FM34" s="78" t="s">
        <v>622</v>
      </c>
      <c r="FN34" s="78">
        <v>65160</v>
      </c>
      <c r="FO34" s="78">
        <v>11611</v>
      </c>
      <c r="FP34" s="78" t="s">
        <v>622</v>
      </c>
      <c r="FQ34" s="78" t="s">
        <v>622</v>
      </c>
      <c r="FR34" s="78" t="s">
        <v>622</v>
      </c>
      <c r="FS34" s="78" t="s">
        <v>622</v>
      </c>
      <c r="FT34" s="78">
        <v>65272</v>
      </c>
      <c r="FU34" s="78">
        <v>17664</v>
      </c>
      <c r="FV34" s="78">
        <v>98064</v>
      </c>
      <c r="FW34" s="78">
        <v>4358</v>
      </c>
      <c r="FX34" s="78">
        <v>20.5</v>
      </c>
      <c r="FY34" s="78">
        <v>0.8</v>
      </c>
      <c r="FZ34" s="78">
        <v>31463</v>
      </c>
      <c r="GA34" s="78">
        <v>1888</v>
      </c>
      <c r="GB34" s="78">
        <v>178823</v>
      </c>
      <c r="GC34" s="78">
        <v>6100</v>
      </c>
      <c r="GD34" s="78">
        <v>37.299999999999997</v>
      </c>
      <c r="GE34" s="78">
        <v>1.1000000000000001</v>
      </c>
      <c r="GF34" s="78">
        <v>45147</v>
      </c>
      <c r="GG34" s="78">
        <v>1876</v>
      </c>
      <c r="GH34" s="78">
        <v>164108</v>
      </c>
      <c r="GI34" s="78">
        <v>6203</v>
      </c>
      <c r="GJ34" s="78">
        <v>34.299999999999997</v>
      </c>
      <c r="GK34" s="78">
        <v>1.1000000000000001</v>
      </c>
      <c r="GL34" s="78">
        <v>81876</v>
      </c>
      <c r="GM34" s="78">
        <v>2039</v>
      </c>
      <c r="GN34" s="78">
        <v>38097</v>
      </c>
      <c r="GO34" s="78">
        <v>2765</v>
      </c>
      <c r="GP34" s="78">
        <v>8</v>
      </c>
      <c r="GQ34" s="78">
        <v>0.6</v>
      </c>
      <c r="GR34" s="78">
        <v>101804</v>
      </c>
      <c r="GS34" s="78">
        <v>4920</v>
      </c>
      <c r="GT34" s="78">
        <v>288613</v>
      </c>
      <c r="GU34" s="78">
        <v>7273</v>
      </c>
      <c r="GV34" s="78">
        <v>288613</v>
      </c>
      <c r="GW34" s="78">
        <v>7273</v>
      </c>
      <c r="GX34" s="78">
        <v>29887</v>
      </c>
      <c r="GY34" s="78">
        <v>1225</v>
      </c>
      <c r="GZ34" s="78">
        <v>151727</v>
      </c>
      <c r="HA34" s="78">
        <v>5427</v>
      </c>
      <c r="HB34" s="78">
        <v>52.6</v>
      </c>
      <c r="HC34" s="78">
        <v>1.5</v>
      </c>
      <c r="HD34" s="78">
        <v>26361</v>
      </c>
      <c r="HE34" s="78">
        <v>1580</v>
      </c>
      <c r="HF34" s="78">
        <v>132731</v>
      </c>
      <c r="HG34" s="78">
        <v>5293</v>
      </c>
      <c r="HH34" s="78">
        <v>46</v>
      </c>
      <c r="HI34" s="78">
        <v>1.6</v>
      </c>
      <c r="HJ34" s="78">
        <v>23597</v>
      </c>
      <c r="HK34" s="78">
        <v>1573</v>
      </c>
      <c r="HL34" s="78">
        <v>18996</v>
      </c>
      <c r="HM34" s="78">
        <v>2271</v>
      </c>
      <c r="HN34" s="78">
        <v>6.6</v>
      </c>
      <c r="HO34" s="78">
        <v>0.8</v>
      </c>
      <c r="HP34" s="78">
        <v>54120</v>
      </c>
      <c r="HQ34" s="78">
        <v>3651</v>
      </c>
      <c r="HR34" s="78">
        <v>136886</v>
      </c>
      <c r="HS34" s="78">
        <v>5643</v>
      </c>
      <c r="HT34" s="78">
        <v>47.4</v>
      </c>
      <c r="HU34" s="78">
        <v>1.5</v>
      </c>
      <c r="HV34" s="78">
        <v>32349</v>
      </c>
      <c r="HW34" s="78">
        <v>1593</v>
      </c>
      <c r="HX34" s="78">
        <v>112785</v>
      </c>
      <c r="HY34" s="78">
        <v>5289</v>
      </c>
      <c r="HZ34" s="78">
        <v>39.1</v>
      </c>
      <c r="IA34" s="78">
        <v>1.5</v>
      </c>
      <c r="IB34" s="78">
        <v>29675</v>
      </c>
      <c r="IC34" s="78">
        <v>2162</v>
      </c>
      <c r="ID34" s="78">
        <v>24101</v>
      </c>
      <c r="IE34" s="78">
        <v>2668</v>
      </c>
      <c r="IF34" s="78">
        <v>8.4</v>
      </c>
      <c r="IG34" s="78">
        <v>0.9</v>
      </c>
      <c r="IH34" s="78">
        <v>47903</v>
      </c>
      <c r="II34" s="78">
        <v>5639</v>
      </c>
    </row>
    <row r="35" spans="1:243">
      <c r="A35" s="78" t="s">
        <v>124</v>
      </c>
      <c r="B35" s="78">
        <v>36</v>
      </c>
      <c r="C35" s="78" t="s">
        <v>31</v>
      </c>
      <c r="D35" s="78">
        <v>7304332</v>
      </c>
      <c r="E35" s="78">
        <v>18884</v>
      </c>
      <c r="F35" s="78">
        <v>7304332</v>
      </c>
      <c r="G35" s="78">
        <v>18884</v>
      </c>
      <c r="H35" s="78">
        <v>64894</v>
      </c>
      <c r="I35" s="78">
        <v>507</v>
      </c>
      <c r="J35" s="78">
        <v>4967839</v>
      </c>
      <c r="K35" s="78">
        <v>22630</v>
      </c>
      <c r="L35" s="78">
        <v>68</v>
      </c>
      <c r="M35" s="78">
        <v>0.2</v>
      </c>
      <c r="N35" s="78">
        <v>73281</v>
      </c>
      <c r="O35" s="78">
        <v>753</v>
      </c>
      <c r="P35" s="78">
        <v>1099658</v>
      </c>
      <c r="Q35" s="78">
        <v>10577</v>
      </c>
      <c r="R35" s="78">
        <v>15.1</v>
      </c>
      <c r="S35" s="78">
        <v>0.1</v>
      </c>
      <c r="T35" s="78">
        <v>44933</v>
      </c>
      <c r="U35" s="78">
        <v>1190</v>
      </c>
      <c r="V35" s="78">
        <v>26543</v>
      </c>
      <c r="W35" s="78">
        <v>2416</v>
      </c>
      <c r="X35" s="78">
        <v>0.4</v>
      </c>
      <c r="Y35" s="78">
        <v>0.1</v>
      </c>
      <c r="Z35" s="78">
        <v>41411</v>
      </c>
      <c r="AA35" s="78">
        <v>7014</v>
      </c>
      <c r="AB35" s="78">
        <v>531348</v>
      </c>
      <c r="AC35" s="78">
        <v>6650</v>
      </c>
      <c r="AD35" s="78">
        <v>7.3</v>
      </c>
      <c r="AE35" s="78">
        <v>0.1</v>
      </c>
      <c r="AF35" s="78">
        <v>70839</v>
      </c>
      <c r="AG35" s="78">
        <v>1470</v>
      </c>
      <c r="AH35" s="78" t="s">
        <v>621</v>
      </c>
      <c r="AI35" s="78" t="s">
        <v>621</v>
      </c>
      <c r="AJ35" s="78" t="s">
        <v>621</v>
      </c>
      <c r="AK35" s="78" t="s">
        <v>621</v>
      </c>
      <c r="AL35" s="78">
        <v>51405</v>
      </c>
      <c r="AM35" s="78">
        <v>19957</v>
      </c>
      <c r="AN35" s="78">
        <v>520072</v>
      </c>
      <c r="AO35" s="78">
        <v>10936</v>
      </c>
      <c r="AP35" s="78">
        <v>7.1</v>
      </c>
      <c r="AQ35" s="78">
        <v>0.2</v>
      </c>
      <c r="AR35" s="78">
        <v>41293</v>
      </c>
      <c r="AS35" s="78">
        <v>815</v>
      </c>
      <c r="AT35" s="78">
        <v>156270</v>
      </c>
      <c r="AU35" s="78">
        <v>6436</v>
      </c>
      <c r="AV35" s="78">
        <v>2.1</v>
      </c>
      <c r="AW35" s="78">
        <v>0.1</v>
      </c>
      <c r="AX35" s="78">
        <v>58252</v>
      </c>
      <c r="AY35" s="78">
        <v>3555</v>
      </c>
      <c r="AZ35" s="78">
        <v>1131979</v>
      </c>
      <c r="BA35" s="78">
        <v>9908</v>
      </c>
      <c r="BB35" s="78">
        <v>15.5</v>
      </c>
      <c r="BC35" s="78">
        <v>0.1</v>
      </c>
      <c r="BD35" s="78">
        <v>46751</v>
      </c>
      <c r="BE35" s="78">
        <v>900</v>
      </c>
      <c r="BF35" s="78">
        <v>4486758</v>
      </c>
      <c r="BG35" s="78">
        <v>18464</v>
      </c>
      <c r="BH35" s="78">
        <v>61.4</v>
      </c>
      <c r="BI35" s="78">
        <v>0.2</v>
      </c>
      <c r="BJ35" s="78">
        <v>75606</v>
      </c>
      <c r="BK35" s="78">
        <v>569</v>
      </c>
      <c r="BL35" s="78">
        <v>193203</v>
      </c>
      <c r="BM35" s="78">
        <v>6877</v>
      </c>
      <c r="BN35" s="78">
        <v>2.6</v>
      </c>
      <c r="BO35" s="78">
        <v>0.1</v>
      </c>
      <c r="BP35" s="78">
        <v>32960</v>
      </c>
      <c r="BQ35" s="78">
        <v>1478</v>
      </c>
      <c r="BR35" s="78">
        <v>2279207</v>
      </c>
      <c r="BS35" s="78">
        <v>15045</v>
      </c>
      <c r="BT35" s="78">
        <v>31.2</v>
      </c>
      <c r="BU35" s="78">
        <v>0.2</v>
      </c>
      <c r="BV35" s="78">
        <v>72185</v>
      </c>
      <c r="BW35" s="78">
        <v>829</v>
      </c>
      <c r="BX35" s="78">
        <v>2918224</v>
      </c>
      <c r="BY35" s="78">
        <v>14702</v>
      </c>
      <c r="BZ35" s="78">
        <v>40</v>
      </c>
      <c r="CA35" s="78">
        <v>0.2</v>
      </c>
      <c r="CB35" s="78">
        <v>77656</v>
      </c>
      <c r="CC35" s="78">
        <v>878</v>
      </c>
      <c r="CD35" s="78">
        <v>1913698</v>
      </c>
      <c r="CE35" s="78">
        <v>11933</v>
      </c>
      <c r="CF35" s="78">
        <v>26.2</v>
      </c>
      <c r="CG35" s="78">
        <v>0.2</v>
      </c>
      <c r="CH35" s="78">
        <v>44994</v>
      </c>
      <c r="CI35" s="78">
        <v>745</v>
      </c>
      <c r="CJ35" s="78">
        <v>4620008</v>
      </c>
      <c r="CK35" s="78">
        <v>22062</v>
      </c>
      <c r="CL35" s="78">
        <v>4620008</v>
      </c>
      <c r="CM35" s="78">
        <v>22062</v>
      </c>
      <c r="CN35" s="78">
        <v>80114</v>
      </c>
      <c r="CO35" s="78">
        <v>555</v>
      </c>
      <c r="CP35" s="78">
        <v>1885913</v>
      </c>
      <c r="CQ35" s="78">
        <v>14577</v>
      </c>
      <c r="CR35" s="78">
        <v>40.799999999999997</v>
      </c>
      <c r="CS35" s="78">
        <v>0.3</v>
      </c>
      <c r="CT35" s="78">
        <v>74152</v>
      </c>
      <c r="CU35" s="78">
        <v>1424</v>
      </c>
      <c r="CV35" s="78">
        <v>2734095</v>
      </c>
      <c r="CW35" s="78">
        <v>19961</v>
      </c>
      <c r="CX35" s="78">
        <v>59.2</v>
      </c>
      <c r="CY35" s="78">
        <v>0.3</v>
      </c>
      <c r="CZ35" s="78">
        <v>82715</v>
      </c>
      <c r="DA35" s="78">
        <v>829</v>
      </c>
      <c r="DB35" s="78">
        <v>3210469</v>
      </c>
      <c r="DC35" s="78">
        <v>22246</v>
      </c>
      <c r="DD35" s="78">
        <v>69.5</v>
      </c>
      <c r="DE35" s="78">
        <v>0.3</v>
      </c>
      <c r="DF35" s="78">
        <v>98946</v>
      </c>
      <c r="DG35" s="78">
        <v>1034</v>
      </c>
      <c r="DH35" s="78">
        <v>1248728</v>
      </c>
      <c r="DI35" s="78">
        <v>14343</v>
      </c>
      <c r="DJ35" s="78">
        <v>27</v>
      </c>
      <c r="DK35" s="78">
        <v>0.3</v>
      </c>
      <c r="DL35" s="78">
        <v>105088</v>
      </c>
      <c r="DM35" s="78">
        <v>1559</v>
      </c>
      <c r="DN35" s="78">
        <v>1036624</v>
      </c>
      <c r="DO35" s="78">
        <v>13981</v>
      </c>
      <c r="DP35" s="78">
        <v>22.4</v>
      </c>
      <c r="DQ35" s="78">
        <v>0.3</v>
      </c>
      <c r="DR35" s="78">
        <v>41159</v>
      </c>
      <c r="DS35" s="78">
        <v>621</v>
      </c>
      <c r="DT35" s="78">
        <v>491971</v>
      </c>
      <c r="DU35" s="78">
        <v>8752</v>
      </c>
      <c r="DV35" s="78">
        <v>10.6</v>
      </c>
      <c r="DW35" s="78">
        <v>0.2</v>
      </c>
      <c r="DX35" s="78">
        <v>29059</v>
      </c>
      <c r="DY35" s="78">
        <v>1023</v>
      </c>
      <c r="DZ35" s="78">
        <v>372915</v>
      </c>
      <c r="EA35" s="78">
        <v>10812</v>
      </c>
      <c r="EB35" s="78">
        <v>8.1</v>
      </c>
      <c r="EC35" s="78">
        <v>0.2</v>
      </c>
      <c r="ED35" s="78">
        <v>57051</v>
      </c>
      <c r="EE35" s="78">
        <v>1788</v>
      </c>
      <c r="EF35" s="78">
        <v>145214</v>
      </c>
      <c r="EG35" s="78">
        <v>6336</v>
      </c>
      <c r="EH35" s="78">
        <v>3.1</v>
      </c>
      <c r="EI35" s="78">
        <v>0.1</v>
      </c>
      <c r="EJ35" s="78">
        <v>42440</v>
      </c>
      <c r="EK35" s="78">
        <v>1762</v>
      </c>
      <c r="EL35" s="78" t="s">
        <v>622</v>
      </c>
      <c r="EM35" s="78" t="s">
        <v>622</v>
      </c>
      <c r="EN35" s="78" t="s">
        <v>622</v>
      </c>
      <c r="EO35" s="78" t="s">
        <v>622</v>
      </c>
      <c r="EP35" s="78">
        <v>69642</v>
      </c>
      <c r="EQ35" s="78">
        <v>830</v>
      </c>
      <c r="ER35" s="78" t="s">
        <v>622</v>
      </c>
      <c r="ES35" s="78" t="s">
        <v>622</v>
      </c>
      <c r="ET35" s="78" t="s">
        <v>622</v>
      </c>
      <c r="EU35" s="78" t="s">
        <v>622</v>
      </c>
      <c r="EV35" s="78">
        <v>81887</v>
      </c>
      <c r="EW35" s="78">
        <v>937</v>
      </c>
      <c r="EX35" s="78" t="s">
        <v>622</v>
      </c>
      <c r="EY35" s="78" t="s">
        <v>622</v>
      </c>
      <c r="EZ35" s="78" t="s">
        <v>622</v>
      </c>
      <c r="FA35" s="78" t="s">
        <v>622</v>
      </c>
      <c r="FB35" s="78">
        <v>99943</v>
      </c>
      <c r="FC35" s="78">
        <v>2008</v>
      </c>
      <c r="FD35" s="78" t="s">
        <v>622</v>
      </c>
      <c r="FE35" s="78" t="s">
        <v>622</v>
      </c>
      <c r="FF35" s="78" t="s">
        <v>622</v>
      </c>
      <c r="FG35" s="78" t="s">
        <v>622</v>
      </c>
      <c r="FH35" s="78">
        <v>94164</v>
      </c>
      <c r="FI35" s="78">
        <v>3469</v>
      </c>
      <c r="FJ35" s="78" t="s">
        <v>622</v>
      </c>
      <c r="FK35" s="78" t="s">
        <v>622</v>
      </c>
      <c r="FL35" s="78" t="s">
        <v>622</v>
      </c>
      <c r="FM35" s="78" t="s">
        <v>622</v>
      </c>
      <c r="FN35" s="78">
        <v>90596</v>
      </c>
      <c r="FO35" s="78">
        <v>3289</v>
      </c>
      <c r="FP35" s="78" t="s">
        <v>622</v>
      </c>
      <c r="FQ35" s="78" t="s">
        <v>622</v>
      </c>
      <c r="FR35" s="78" t="s">
        <v>622</v>
      </c>
      <c r="FS35" s="78" t="s">
        <v>622</v>
      </c>
      <c r="FT35" s="78">
        <v>89295</v>
      </c>
      <c r="FU35" s="78">
        <v>5609</v>
      </c>
      <c r="FV35" s="78">
        <v>638213</v>
      </c>
      <c r="FW35" s="78">
        <v>10109</v>
      </c>
      <c r="FX35" s="78">
        <v>13.8</v>
      </c>
      <c r="FY35" s="78">
        <v>0.2</v>
      </c>
      <c r="FZ35" s="78">
        <v>34044</v>
      </c>
      <c r="GA35" s="78">
        <v>972</v>
      </c>
      <c r="GB35" s="78">
        <v>1487614</v>
      </c>
      <c r="GC35" s="78">
        <v>15599</v>
      </c>
      <c r="GD35" s="78">
        <v>32.200000000000003</v>
      </c>
      <c r="GE35" s="78">
        <v>0.3</v>
      </c>
      <c r="GF35" s="78">
        <v>54014</v>
      </c>
      <c r="GG35" s="78">
        <v>1064</v>
      </c>
      <c r="GH35" s="78">
        <v>1890376</v>
      </c>
      <c r="GI35" s="78">
        <v>18807</v>
      </c>
      <c r="GJ35" s="78">
        <v>40.9</v>
      </c>
      <c r="GK35" s="78">
        <v>0.3</v>
      </c>
      <c r="GL35" s="78">
        <v>104782</v>
      </c>
      <c r="GM35" s="78">
        <v>1133</v>
      </c>
      <c r="GN35" s="78">
        <v>603805</v>
      </c>
      <c r="GO35" s="78">
        <v>8944</v>
      </c>
      <c r="GP35" s="78">
        <v>13.1</v>
      </c>
      <c r="GQ35" s="78">
        <v>0.2</v>
      </c>
      <c r="GR35" s="78">
        <v>129944</v>
      </c>
      <c r="GS35" s="78">
        <v>1753</v>
      </c>
      <c r="GT35" s="78">
        <v>2684324</v>
      </c>
      <c r="GU35" s="78">
        <v>20809</v>
      </c>
      <c r="GV35" s="78">
        <v>2684324</v>
      </c>
      <c r="GW35" s="78">
        <v>20809</v>
      </c>
      <c r="GX35" s="78">
        <v>40350</v>
      </c>
      <c r="GY35" s="78">
        <v>468</v>
      </c>
      <c r="GZ35" s="78">
        <v>1472349</v>
      </c>
      <c r="HA35" s="78">
        <v>16793</v>
      </c>
      <c r="HB35" s="78">
        <v>54.8</v>
      </c>
      <c r="HC35" s="78">
        <v>0.4</v>
      </c>
      <c r="HD35" s="78">
        <v>34489</v>
      </c>
      <c r="HE35" s="78">
        <v>795</v>
      </c>
      <c r="HF35" s="78">
        <v>1240187</v>
      </c>
      <c r="HG35" s="78">
        <v>15756</v>
      </c>
      <c r="HH35" s="78">
        <v>46.2</v>
      </c>
      <c r="HI35" s="78">
        <v>0.4</v>
      </c>
      <c r="HJ35" s="78">
        <v>29217</v>
      </c>
      <c r="HK35" s="78">
        <v>704</v>
      </c>
      <c r="HL35" s="78">
        <v>232162</v>
      </c>
      <c r="HM35" s="78">
        <v>6942</v>
      </c>
      <c r="HN35" s="78">
        <v>8.6</v>
      </c>
      <c r="HO35" s="78">
        <v>0.3</v>
      </c>
      <c r="HP35" s="78">
        <v>79913</v>
      </c>
      <c r="HQ35" s="78">
        <v>2148</v>
      </c>
      <c r="HR35" s="78">
        <v>1211975</v>
      </c>
      <c r="HS35" s="78">
        <v>14888</v>
      </c>
      <c r="HT35" s="78">
        <v>45.2</v>
      </c>
      <c r="HU35" s="78">
        <v>0.4</v>
      </c>
      <c r="HV35" s="78">
        <v>46680</v>
      </c>
      <c r="HW35" s="78">
        <v>817</v>
      </c>
      <c r="HX35" s="78">
        <v>932445</v>
      </c>
      <c r="HY35" s="78">
        <v>15236</v>
      </c>
      <c r="HZ35" s="78">
        <v>34.700000000000003</v>
      </c>
      <c r="IA35" s="78">
        <v>0.5</v>
      </c>
      <c r="IB35" s="78">
        <v>38387</v>
      </c>
      <c r="IC35" s="78">
        <v>1365</v>
      </c>
      <c r="ID35" s="78">
        <v>279530</v>
      </c>
      <c r="IE35" s="78">
        <v>8219</v>
      </c>
      <c r="IF35" s="78">
        <v>10.4</v>
      </c>
      <c r="IG35" s="78">
        <v>0.3</v>
      </c>
      <c r="IH35" s="78">
        <v>83823</v>
      </c>
      <c r="II35" s="78">
        <v>2954</v>
      </c>
    </row>
    <row r="36" spans="1:243">
      <c r="A36" s="78" t="s">
        <v>125</v>
      </c>
      <c r="B36" s="78">
        <v>37</v>
      </c>
      <c r="C36" s="78" t="s">
        <v>32</v>
      </c>
      <c r="D36" s="78">
        <v>3955069</v>
      </c>
      <c r="E36" s="78">
        <v>14774</v>
      </c>
      <c r="F36" s="78">
        <v>3955069</v>
      </c>
      <c r="G36" s="78">
        <v>14774</v>
      </c>
      <c r="H36" s="78">
        <v>52752</v>
      </c>
      <c r="I36" s="78">
        <v>510</v>
      </c>
      <c r="J36" s="78">
        <v>2846979</v>
      </c>
      <c r="K36" s="78">
        <v>12825</v>
      </c>
      <c r="L36" s="78">
        <v>72</v>
      </c>
      <c r="M36" s="78">
        <v>0.2</v>
      </c>
      <c r="N36" s="78">
        <v>58925</v>
      </c>
      <c r="O36" s="78">
        <v>769</v>
      </c>
      <c r="P36" s="78">
        <v>833815</v>
      </c>
      <c r="Q36" s="78">
        <v>9407</v>
      </c>
      <c r="R36" s="78">
        <v>21.1</v>
      </c>
      <c r="S36" s="78">
        <v>0.2</v>
      </c>
      <c r="T36" s="78">
        <v>38320</v>
      </c>
      <c r="U36" s="78">
        <v>1083</v>
      </c>
      <c r="V36" s="78">
        <v>40750</v>
      </c>
      <c r="W36" s="78">
        <v>2392</v>
      </c>
      <c r="X36" s="78">
        <v>1</v>
      </c>
      <c r="Y36" s="78">
        <v>0.1</v>
      </c>
      <c r="Z36" s="78">
        <v>38236</v>
      </c>
      <c r="AA36" s="78">
        <v>4038</v>
      </c>
      <c r="AB36" s="78">
        <v>92509</v>
      </c>
      <c r="AC36" s="78">
        <v>3271</v>
      </c>
      <c r="AD36" s="78">
        <v>2.2999999999999998</v>
      </c>
      <c r="AE36" s="78">
        <v>0.1</v>
      </c>
      <c r="AF36" s="78">
        <v>79780</v>
      </c>
      <c r="AG36" s="78">
        <v>3553</v>
      </c>
      <c r="AH36" s="78" t="s">
        <v>621</v>
      </c>
      <c r="AI36" s="78" t="s">
        <v>621</v>
      </c>
      <c r="AJ36" s="78" t="s">
        <v>621</v>
      </c>
      <c r="AK36" s="78" t="s">
        <v>621</v>
      </c>
      <c r="AL36" s="78">
        <v>43305</v>
      </c>
      <c r="AM36" s="78">
        <v>20897</v>
      </c>
      <c r="AN36" s="78">
        <v>80180</v>
      </c>
      <c r="AO36" s="78">
        <v>4554</v>
      </c>
      <c r="AP36" s="78">
        <v>2</v>
      </c>
      <c r="AQ36" s="78">
        <v>0.1</v>
      </c>
      <c r="AR36" s="78">
        <v>38249</v>
      </c>
      <c r="AS36" s="78">
        <v>2575</v>
      </c>
      <c r="AT36" s="78">
        <v>58768</v>
      </c>
      <c r="AU36" s="78">
        <v>4439</v>
      </c>
      <c r="AV36" s="78">
        <v>1.5</v>
      </c>
      <c r="AW36" s="78">
        <v>0.1</v>
      </c>
      <c r="AX36" s="78">
        <v>47268</v>
      </c>
      <c r="AY36" s="78">
        <v>3691</v>
      </c>
      <c r="AZ36" s="78">
        <v>249455</v>
      </c>
      <c r="BA36" s="78">
        <v>5709</v>
      </c>
      <c r="BB36" s="78">
        <v>6.3</v>
      </c>
      <c r="BC36" s="78">
        <v>0.1</v>
      </c>
      <c r="BD36" s="78">
        <v>40546</v>
      </c>
      <c r="BE36" s="78">
        <v>1091</v>
      </c>
      <c r="BF36" s="78">
        <v>2689841</v>
      </c>
      <c r="BG36" s="78">
        <v>12161</v>
      </c>
      <c r="BH36" s="78">
        <v>68</v>
      </c>
      <c r="BI36" s="78">
        <v>0.2</v>
      </c>
      <c r="BJ36" s="78">
        <v>60263</v>
      </c>
      <c r="BK36" s="78">
        <v>562</v>
      </c>
      <c r="BL36" s="78">
        <v>149136</v>
      </c>
      <c r="BM36" s="78">
        <v>6911</v>
      </c>
      <c r="BN36" s="78">
        <v>3.8</v>
      </c>
      <c r="BO36" s="78">
        <v>0.2</v>
      </c>
      <c r="BP36" s="78">
        <v>30406</v>
      </c>
      <c r="BQ36" s="78">
        <v>1056</v>
      </c>
      <c r="BR36" s="78">
        <v>1276108</v>
      </c>
      <c r="BS36" s="78">
        <v>10948</v>
      </c>
      <c r="BT36" s="78">
        <v>32.299999999999997</v>
      </c>
      <c r="BU36" s="78">
        <v>0.3</v>
      </c>
      <c r="BV36" s="78">
        <v>57616</v>
      </c>
      <c r="BW36" s="78">
        <v>1285</v>
      </c>
      <c r="BX36" s="78">
        <v>1522534</v>
      </c>
      <c r="BY36" s="78">
        <v>13107</v>
      </c>
      <c r="BZ36" s="78">
        <v>38.5</v>
      </c>
      <c r="CA36" s="78">
        <v>0.3</v>
      </c>
      <c r="CB36" s="78">
        <v>62474</v>
      </c>
      <c r="CC36" s="78">
        <v>868</v>
      </c>
      <c r="CD36" s="78">
        <v>1007291</v>
      </c>
      <c r="CE36" s="78">
        <v>7360</v>
      </c>
      <c r="CF36" s="78">
        <v>25.5</v>
      </c>
      <c r="CG36" s="78">
        <v>0.2</v>
      </c>
      <c r="CH36" s="78">
        <v>40070</v>
      </c>
      <c r="CI36" s="78">
        <v>642</v>
      </c>
      <c r="CJ36" s="78">
        <v>2590180</v>
      </c>
      <c r="CK36" s="78">
        <v>17902</v>
      </c>
      <c r="CL36" s="78">
        <v>2590180</v>
      </c>
      <c r="CM36" s="78">
        <v>17902</v>
      </c>
      <c r="CN36" s="78">
        <v>65964</v>
      </c>
      <c r="CO36" s="78">
        <v>573</v>
      </c>
      <c r="CP36" s="78">
        <v>1069914</v>
      </c>
      <c r="CQ36" s="78">
        <v>14421</v>
      </c>
      <c r="CR36" s="78">
        <v>41.3</v>
      </c>
      <c r="CS36" s="78">
        <v>0.4</v>
      </c>
      <c r="CT36" s="78">
        <v>63812</v>
      </c>
      <c r="CU36" s="78">
        <v>1354</v>
      </c>
      <c r="CV36" s="78">
        <v>1520266</v>
      </c>
      <c r="CW36" s="78">
        <v>14889</v>
      </c>
      <c r="CX36" s="78">
        <v>58.7</v>
      </c>
      <c r="CY36" s="78">
        <v>0.4</v>
      </c>
      <c r="CZ36" s="78">
        <v>67009</v>
      </c>
      <c r="DA36" s="78">
        <v>701</v>
      </c>
      <c r="DB36" s="78">
        <v>1907659</v>
      </c>
      <c r="DC36" s="78">
        <v>19790</v>
      </c>
      <c r="DD36" s="78">
        <v>73.599999999999994</v>
      </c>
      <c r="DE36" s="78">
        <v>0.5</v>
      </c>
      <c r="DF36" s="78">
        <v>80274</v>
      </c>
      <c r="DG36" s="78">
        <v>761</v>
      </c>
      <c r="DH36" s="78">
        <v>709555</v>
      </c>
      <c r="DI36" s="78">
        <v>13457</v>
      </c>
      <c r="DJ36" s="78">
        <v>27.4</v>
      </c>
      <c r="DK36" s="78">
        <v>0.5</v>
      </c>
      <c r="DL36" s="78">
        <v>88784</v>
      </c>
      <c r="DM36" s="78">
        <v>2250</v>
      </c>
      <c r="DN36" s="78">
        <v>503671</v>
      </c>
      <c r="DO36" s="78">
        <v>11482</v>
      </c>
      <c r="DP36" s="78">
        <v>19.399999999999999</v>
      </c>
      <c r="DQ36" s="78">
        <v>0.4</v>
      </c>
      <c r="DR36" s="78">
        <v>33758</v>
      </c>
      <c r="DS36" s="78">
        <v>1247</v>
      </c>
      <c r="DT36" s="78">
        <v>270137</v>
      </c>
      <c r="DU36" s="78">
        <v>9032</v>
      </c>
      <c r="DV36" s="78">
        <v>10.4</v>
      </c>
      <c r="DW36" s="78">
        <v>0.3</v>
      </c>
      <c r="DX36" s="78">
        <v>26692</v>
      </c>
      <c r="DY36" s="78">
        <v>1387</v>
      </c>
      <c r="DZ36" s="78">
        <v>178850</v>
      </c>
      <c r="EA36" s="78">
        <v>7456</v>
      </c>
      <c r="EB36" s="78">
        <v>6.9</v>
      </c>
      <c r="EC36" s="78">
        <v>0.3</v>
      </c>
      <c r="ED36" s="78">
        <v>41333</v>
      </c>
      <c r="EE36" s="78">
        <v>995</v>
      </c>
      <c r="EF36" s="78">
        <v>90222</v>
      </c>
      <c r="EG36" s="78">
        <v>5270</v>
      </c>
      <c r="EH36" s="78">
        <v>3.5</v>
      </c>
      <c r="EI36" s="78">
        <v>0.2</v>
      </c>
      <c r="EJ36" s="78">
        <v>36978</v>
      </c>
      <c r="EK36" s="78">
        <v>2218</v>
      </c>
      <c r="EL36" s="78" t="s">
        <v>622</v>
      </c>
      <c r="EM36" s="78" t="s">
        <v>622</v>
      </c>
      <c r="EN36" s="78" t="s">
        <v>622</v>
      </c>
      <c r="EO36" s="78" t="s">
        <v>622</v>
      </c>
      <c r="EP36" s="78">
        <v>60407</v>
      </c>
      <c r="EQ36" s="78">
        <v>686</v>
      </c>
      <c r="ER36" s="78" t="s">
        <v>622</v>
      </c>
      <c r="ES36" s="78" t="s">
        <v>622</v>
      </c>
      <c r="ET36" s="78" t="s">
        <v>622</v>
      </c>
      <c r="EU36" s="78" t="s">
        <v>622</v>
      </c>
      <c r="EV36" s="78">
        <v>67211</v>
      </c>
      <c r="EW36" s="78">
        <v>1778</v>
      </c>
      <c r="EX36" s="78" t="s">
        <v>622</v>
      </c>
      <c r="EY36" s="78" t="s">
        <v>622</v>
      </c>
      <c r="EZ36" s="78" t="s">
        <v>622</v>
      </c>
      <c r="FA36" s="78" t="s">
        <v>622</v>
      </c>
      <c r="FB36" s="78">
        <v>82994</v>
      </c>
      <c r="FC36" s="78">
        <v>1849</v>
      </c>
      <c r="FD36" s="78" t="s">
        <v>622</v>
      </c>
      <c r="FE36" s="78" t="s">
        <v>622</v>
      </c>
      <c r="FF36" s="78" t="s">
        <v>622</v>
      </c>
      <c r="FG36" s="78" t="s">
        <v>622</v>
      </c>
      <c r="FH36" s="78">
        <v>69689</v>
      </c>
      <c r="FI36" s="78">
        <v>2388</v>
      </c>
      <c r="FJ36" s="78" t="s">
        <v>622</v>
      </c>
      <c r="FK36" s="78" t="s">
        <v>622</v>
      </c>
      <c r="FL36" s="78" t="s">
        <v>622</v>
      </c>
      <c r="FM36" s="78" t="s">
        <v>622</v>
      </c>
      <c r="FN36" s="78">
        <v>65606</v>
      </c>
      <c r="FO36" s="78">
        <v>5274</v>
      </c>
      <c r="FP36" s="78" t="s">
        <v>622</v>
      </c>
      <c r="FQ36" s="78" t="s">
        <v>622</v>
      </c>
      <c r="FR36" s="78" t="s">
        <v>622</v>
      </c>
      <c r="FS36" s="78" t="s">
        <v>622</v>
      </c>
      <c r="FT36" s="78">
        <v>68738</v>
      </c>
      <c r="FU36" s="78">
        <v>5498</v>
      </c>
      <c r="FV36" s="78">
        <v>420513</v>
      </c>
      <c r="FW36" s="78">
        <v>9202</v>
      </c>
      <c r="FX36" s="78">
        <v>16.2</v>
      </c>
      <c r="FY36" s="78">
        <v>0.3</v>
      </c>
      <c r="FZ36" s="78">
        <v>35966</v>
      </c>
      <c r="GA36" s="78">
        <v>822</v>
      </c>
      <c r="GB36" s="78">
        <v>869429</v>
      </c>
      <c r="GC36" s="78">
        <v>11952</v>
      </c>
      <c r="GD36" s="78">
        <v>33.6</v>
      </c>
      <c r="GE36" s="78">
        <v>0.4</v>
      </c>
      <c r="GF36" s="78">
        <v>47470</v>
      </c>
      <c r="GG36" s="78">
        <v>980</v>
      </c>
      <c r="GH36" s="78">
        <v>1064959</v>
      </c>
      <c r="GI36" s="78">
        <v>13487</v>
      </c>
      <c r="GJ36" s="78">
        <v>41.1</v>
      </c>
      <c r="GK36" s="78">
        <v>0.4</v>
      </c>
      <c r="GL36" s="78">
        <v>86748</v>
      </c>
      <c r="GM36" s="78">
        <v>1117</v>
      </c>
      <c r="GN36" s="78">
        <v>235279</v>
      </c>
      <c r="GO36" s="78">
        <v>8255</v>
      </c>
      <c r="GP36" s="78">
        <v>9.1</v>
      </c>
      <c r="GQ36" s="78">
        <v>0.3</v>
      </c>
      <c r="GR36" s="78">
        <v>104467</v>
      </c>
      <c r="GS36" s="78">
        <v>2610</v>
      </c>
      <c r="GT36" s="78">
        <v>1364889</v>
      </c>
      <c r="GU36" s="78">
        <v>14584</v>
      </c>
      <c r="GV36" s="78">
        <v>1364889</v>
      </c>
      <c r="GW36" s="78">
        <v>14584</v>
      </c>
      <c r="GX36" s="78">
        <v>31627</v>
      </c>
      <c r="GY36" s="78">
        <v>397</v>
      </c>
      <c r="GZ36" s="78">
        <v>742203</v>
      </c>
      <c r="HA36" s="78">
        <v>11944</v>
      </c>
      <c r="HB36" s="78">
        <v>54.4</v>
      </c>
      <c r="HC36" s="78">
        <v>0.6</v>
      </c>
      <c r="HD36" s="78">
        <v>28831</v>
      </c>
      <c r="HE36" s="78">
        <v>779</v>
      </c>
      <c r="HF36" s="78">
        <v>640294</v>
      </c>
      <c r="HG36" s="78">
        <v>11073</v>
      </c>
      <c r="HH36" s="78">
        <v>46.9</v>
      </c>
      <c r="HI36" s="78">
        <v>0.6</v>
      </c>
      <c r="HJ36" s="78">
        <v>26051</v>
      </c>
      <c r="HK36" s="78">
        <v>599</v>
      </c>
      <c r="HL36" s="78">
        <v>101909</v>
      </c>
      <c r="HM36" s="78">
        <v>5299</v>
      </c>
      <c r="HN36" s="78">
        <v>7.5</v>
      </c>
      <c r="HO36" s="78">
        <v>0.4</v>
      </c>
      <c r="HP36" s="78">
        <v>53263</v>
      </c>
      <c r="HQ36" s="78">
        <v>2376</v>
      </c>
      <c r="HR36" s="78">
        <v>622686</v>
      </c>
      <c r="HS36" s="78">
        <v>11018</v>
      </c>
      <c r="HT36" s="78">
        <v>45.6</v>
      </c>
      <c r="HU36" s="78">
        <v>0.6</v>
      </c>
      <c r="HV36" s="78">
        <v>35892</v>
      </c>
      <c r="HW36" s="78">
        <v>714</v>
      </c>
      <c r="HX36" s="78">
        <v>490603</v>
      </c>
      <c r="HY36" s="78">
        <v>10203</v>
      </c>
      <c r="HZ36" s="78">
        <v>35.9</v>
      </c>
      <c r="IA36" s="78">
        <v>0.6</v>
      </c>
      <c r="IB36" s="78">
        <v>30908</v>
      </c>
      <c r="IC36" s="78">
        <v>570</v>
      </c>
      <c r="ID36" s="78">
        <v>132083</v>
      </c>
      <c r="IE36" s="78">
        <v>6826</v>
      </c>
      <c r="IF36" s="78">
        <v>9.6999999999999993</v>
      </c>
      <c r="IG36" s="78">
        <v>0.5</v>
      </c>
      <c r="IH36" s="78">
        <v>61101</v>
      </c>
      <c r="II36" s="78">
        <v>2677</v>
      </c>
    </row>
    <row r="37" spans="1:243">
      <c r="A37" s="78" t="s">
        <v>126</v>
      </c>
      <c r="B37" s="78">
        <v>38</v>
      </c>
      <c r="C37" s="78" t="s">
        <v>33</v>
      </c>
      <c r="D37" s="78">
        <v>316306</v>
      </c>
      <c r="E37" s="78">
        <v>3300</v>
      </c>
      <c r="F37" s="78">
        <v>316306</v>
      </c>
      <c r="G37" s="78">
        <v>3300</v>
      </c>
      <c r="H37" s="78">
        <v>61843</v>
      </c>
      <c r="I37" s="78">
        <v>1052</v>
      </c>
      <c r="J37" s="78">
        <v>282446</v>
      </c>
      <c r="K37" s="78">
        <v>3182</v>
      </c>
      <c r="L37" s="78">
        <v>89.3</v>
      </c>
      <c r="M37" s="78">
        <v>0.6</v>
      </c>
      <c r="N37" s="78">
        <v>64213</v>
      </c>
      <c r="O37" s="78">
        <v>2253</v>
      </c>
      <c r="P37" s="78">
        <v>9219</v>
      </c>
      <c r="Q37" s="78">
        <v>1515</v>
      </c>
      <c r="R37" s="78">
        <v>2.9</v>
      </c>
      <c r="S37" s="78">
        <v>0.5</v>
      </c>
      <c r="T37" s="78">
        <v>38210</v>
      </c>
      <c r="U37" s="78">
        <v>15625</v>
      </c>
      <c r="V37" s="78">
        <v>13400</v>
      </c>
      <c r="W37" s="78">
        <v>1662</v>
      </c>
      <c r="X37" s="78">
        <v>4.2</v>
      </c>
      <c r="Y37" s="78">
        <v>0.5</v>
      </c>
      <c r="Z37" s="78">
        <v>29557</v>
      </c>
      <c r="AA37" s="78">
        <v>3544</v>
      </c>
      <c r="AB37" s="78" t="s">
        <v>621</v>
      </c>
      <c r="AC37" s="78" t="s">
        <v>621</v>
      </c>
      <c r="AD37" s="78" t="s">
        <v>621</v>
      </c>
      <c r="AE37" s="78" t="s">
        <v>621</v>
      </c>
      <c r="AF37" s="78">
        <v>49167</v>
      </c>
      <c r="AG37" s="78">
        <v>26119</v>
      </c>
      <c r="AH37" s="78" t="s">
        <v>621</v>
      </c>
      <c r="AI37" s="78" t="s">
        <v>621</v>
      </c>
      <c r="AJ37" s="78" t="s">
        <v>621</v>
      </c>
      <c r="AK37" s="78" t="s">
        <v>621</v>
      </c>
      <c r="AL37" s="78" t="s">
        <v>623</v>
      </c>
      <c r="AM37" s="78" t="s">
        <v>624</v>
      </c>
      <c r="AN37" s="78" t="s">
        <v>621</v>
      </c>
      <c r="AO37" s="78" t="s">
        <v>621</v>
      </c>
      <c r="AP37" s="78" t="s">
        <v>621</v>
      </c>
      <c r="AQ37" s="78" t="s">
        <v>621</v>
      </c>
      <c r="AR37" s="78">
        <v>65898</v>
      </c>
      <c r="AS37" s="78">
        <v>21050</v>
      </c>
      <c r="AT37" s="78" t="s">
        <v>621</v>
      </c>
      <c r="AU37" s="78" t="s">
        <v>621</v>
      </c>
      <c r="AV37" s="78" t="s">
        <v>621</v>
      </c>
      <c r="AW37" s="78" t="s">
        <v>621</v>
      </c>
      <c r="AX37" s="78">
        <v>59131</v>
      </c>
      <c r="AY37" s="78">
        <v>14240</v>
      </c>
      <c r="AZ37" s="78">
        <v>8035</v>
      </c>
      <c r="BA37" s="78">
        <v>976</v>
      </c>
      <c r="BB37" s="78">
        <v>2.5</v>
      </c>
      <c r="BC37" s="78">
        <v>0.3</v>
      </c>
      <c r="BD37" s="78">
        <v>55998</v>
      </c>
      <c r="BE37" s="78">
        <v>5365</v>
      </c>
      <c r="BF37" s="78">
        <v>277393</v>
      </c>
      <c r="BG37" s="78">
        <v>3047</v>
      </c>
      <c r="BH37" s="78">
        <v>87.7</v>
      </c>
      <c r="BI37" s="78">
        <v>0.6</v>
      </c>
      <c r="BJ37" s="78">
        <v>64750</v>
      </c>
      <c r="BK37" s="78">
        <v>2026</v>
      </c>
      <c r="BL37" s="78">
        <v>28034</v>
      </c>
      <c r="BM37" s="78">
        <v>2582</v>
      </c>
      <c r="BN37" s="78">
        <v>8.9</v>
      </c>
      <c r="BO37" s="78">
        <v>0.8</v>
      </c>
      <c r="BP37" s="78">
        <v>31916</v>
      </c>
      <c r="BQ37" s="78">
        <v>5714</v>
      </c>
      <c r="BR37" s="78">
        <v>111964</v>
      </c>
      <c r="BS37" s="78">
        <v>2821</v>
      </c>
      <c r="BT37" s="78">
        <v>35.4</v>
      </c>
      <c r="BU37" s="78">
        <v>0.8</v>
      </c>
      <c r="BV37" s="78">
        <v>72567</v>
      </c>
      <c r="BW37" s="78">
        <v>3769</v>
      </c>
      <c r="BX37" s="78">
        <v>104251</v>
      </c>
      <c r="BY37" s="78">
        <v>2134</v>
      </c>
      <c r="BZ37" s="78">
        <v>33</v>
      </c>
      <c r="CA37" s="78">
        <v>0.7</v>
      </c>
      <c r="CB37" s="78">
        <v>76412</v>
      </c>
      <c r="CC37" s="78">
        <v>2405</v>
      </c>
      <c r="CD37" s="78">
        <v>72057</v>
      </c>
      <c r="CE37" s="78">
        <v>1577</v>
      </c>
      <c r="CF37" s="78">
        <v>22.8</v>
      </c>
      <c r="CG37" s="78">
        <v>0.5</v>
      </c>
      <c r="CH37" s="78">
        <v>41237</v>
      </c>
      <c r="CI37" s="78">
        <v>2534</v>
      </c>
      <c r="CJ37" s="78">
        <v>190217</v>
      </c>
      <c r="CK37" s="78">
        <v>4208</v>
      </c>
      <c r="CL37" s="78">
        <v>190217</v>
      </c>
      <c r="CM37" s="78">
        <v>4208</v>
      </c>
      <c r="CN37" s="78">
        <v>81869</v>
      </c>
      <c r="CO37" s="78">
        <v>1830</v>
      </c>
      <c r="CP37" s="78">
        <v>80754</v>
      </c>
      <c r="CQ37" s="78">
        <v>2775</v>
      </c>
      <c r="CR37" s="78">
        <v>42.5</v>
      </c>
      <c r="CS37" s="78">
        <v>1.2</v>
      </c>
      <c r="CT37" s="78">
        <v>83352</v>
      </c>
      <c r="CU37" s="78">
        <v>4492</v>
      </c>
      <c r="CV37" s="78">
        <v>109463</v>
      </c>
      <c r="CW37" s="78">
        <v>3591</v>
      </c>
      <c r="CX37" s="78">
        <v>57.5</v>
      </c>
      <c r="CY37" s="78">
        <v>1.2</v>
      </c>
      <c r="CZ37" s="78">
        <v>81029</v>
      </c>
      <c r="DA37" s="78">
        <v>2606</v>
      </c>
      <c r="DB37" s="78">
        <v>152814</v>
      </c>
      <c r="DC37" s="78">
        <v>4454</v>
      </c>
      <c r="DD37" s="78">
        <v>80.3</v>
      </c>
      <c r="DE37" s="78">
        <v>1.4</v>
      </c>
      <c r="DF37" s="78">
        <v>91308</v>
      </c>
      <c r="DG37" s="78">
        <v>1745</v>
      </c>
      <c r="DH37" s="78">
        <v>58734</v>
      </c>
      <c r="DI37" s="78">
        <v>2691</v>
      </c>
      <c r="DJ37" s="78">
        <v>30.9</v>
      </c>
      <c r="DK37" s="78">
        <v>1.3</v>
      </c>
      <c r="DL37" s="78">
        <v>101039</v>
      </c>
      <c r="DM37" s="78">
        <v>3039</v>
      </c>
      <c r="DN37" s="78">
        <v>23488</v>
      </c>
      <c r="DO37" s="78">
        <v>2224</v>
      </c>
      <c r="DP37" s="78">
        <v>12.3</v>
      </c>
      <c r="DQ37" s="78">
        <v>1.2</v>
      </c>
      <c r="DR37" s="78">
        <v>36274</v>
      </c>
      <c r="DS37" s="78">
        <v>4290</v>
      </c>
      <c r="DT37" s="78">
        <v>14439</v>
      </c>
      <c r="DU37" s="78">
        <v>1685</v>
      </c>
      <c r="DV37" s="78">
        <v>7.6</v>
      </c>
      <c r="DW37" s="78">
        <v>0.9</v>
      </c>
      <c r="DX37" s="78">
        <v>27470</v>
      </c>
      <c r="DY37" s="78">
        <v>3989</v>
      </c>
      <c r="DZ37" s="78">
        <v>13915</v>
      </c>
      <c r="EA37" s="78">
        <v>1928</v>
      </c>
      <c r="EB37" s="78">
        <v>7.3</v>
      </c>
      <c r="EC37" s="78">
        <v>1</v>
      </c>
      <c r="ED37" s="78">
        <v>52489</v>
      </c>
      <c r="EE37" s="78">
        <v>3801</v>
      </c>
      <c r="EF37" s="78">
        <v>7581</v>
      </c>
      <c r="EG37" s="78">
        <v>1323</v>
      </c>
      <c r="EH37" s="78">
        <v>4</v>
      </c>
      <c r="EI37" s="78">
        <v>0.7</v>
      </c>
      <c r="EJ37" s="78">
        <v>47496</v>
      </c>
      <c r="EK37" s="78">
        <v>6479</v>
      </c>
      <c r="EL37" s="78" t="s">
        <v>622</v>
      </c>
      <c r="EM37" s="78" t="s">
        <v>622</v>
      </c>
      <c r="EN37" s="78" t="s">
        <v>622</v>
      </c>
      <c r="EO37" s="78" t="s">
        <v>622</v>
      </c>
      <c r="EP37" s="78">
        <v>72399</v>
      </c>
      <c r="EQ37" s="78">
        <v>2779</v>
      </c>
      <c r="ER37" s="78" t="s">
        <v>622</v>
      </c>
      <c r="ES37" s="78" t="s">
        <v>622</v>
      </c>
      <c r="ET37" s="78" t="s">
        <v>622</v>
      </c>
      <c r="EU37" s="78" t="s">
        <v>622</v>
      </c>
      <c r="EV37" s="78">
        <v>90893</v>
      </c>
      <c r="EW37" s="78">
        <v>6490</v>
      </c>
      <c r="EX37" s="78" t="s">
        <v>622</v>
      </c>
      <c r="EY37" s="78" t="s">
        <v>622</v>
      </c>
      <c r="EZ37" s="78" t="s">
        <v>622</v>
      </c>
      <c r="FA37" s="78" t="s">
        <v>622</v>
      </c>
      <c r="FB37" s="78">
        <v>102402</v>
      </c>
      <c r="FC37" s="78">
        <v>5324</v>
      </c>
      <c r="FD37" s="78" t="s">
        <v>622</v>
      </c>
      <c r="FE37" s="78" t="s">
        <v>622</v>
      </c>
      <c r="FF37" s="78" t="s">
        <v>622</v>
      </c>
      <c r="FG37" s="78" t="s">
        <v>622</v>
      </c>
      <c r="FH37" s="78">
        <v>89396</v>
      </c>
      <c r="FI37" s="78">
        <v>7493</v>
      </c>
      <c r="FJ37" s="78" t="s">
        <v>622</v>
      </c>
      <c r="FK37" s="78" t="s">
        <v>622</v>
      </c>
      <c r="FL37" s="78" t="s">
        <v>622</v>
      </c>
      <c r="FM37" s="78" t="s">
        <v>622</v>
      </c>
      <c r="FN37" s="78">
        <v>78643</v>
      </c>
      <c r="FO37" s="78">
        <v>2435</v>
      </c>
      <c r="FP37" s="78" t="s">
        <v>622</v>
      </c>
      <c r="FQ37" s="78" t="s">
        <v>622</v>
      </c>
      <c r="FR37" s="78" t="s">
        <v>622</v>
      </c>
      <c r="FS37" s="78" t="s">
        <v>622</v>
      </c>
      <c r="FT37" s="78">
        <v>70337</v>
      </c>
      <c r="FU37" s="78">
        <v>22462</v>
      </c>
      <c r="FV37" s="78">
        <v>21241</v>
      </c>
      <c r="FW37" s="78">
        <v>1516</v>
      </c>
      <c r="FX37" s="78">
        <v>11.2</v>
      </c>
      <c r="FY37" s="78">
        <v>0.8</v>
      </c>
      <c r="FZ37" s="78">
        <v>40484</v>
      </c>
      <c r="GA37" s="78">
        <v>3483</v>
      </c>
      <c r="GB37" s="78">
        <v>49630</v>
      </c>
      <c r="GC37" s="78">
        <v>2658</v>
      </c>
      <c r="GD37" s="78">
        <v>26.1</v>
      </c>
      <c r="GE37" s="78">
        <v>1.3</v>
      </c>
      <c r="GF37" s="78">
        <v>55274</v>
      </c>
      <c r="GG37" s="78">
        <v>4454</v>
      </c>
      <c r="GH37" s="78">
        <v>99901</v>
      </c>
      <c r="GI37" s="78">
        <v>3251</v>
      </c>
      <c r="GJ37" s="78">
        <v>52.5</v>
      </c>
      <c r="GK37" s="78">
        <v>1.4</v>
      </c>
      <c r="GL37" s="78">
        <v>95586</v>
      </c>
      <c r="GM37" s="78">
        <v>3437</v>
      </c>
      <c r="GN37" s="78">
        <v>19445</v>
      </c>
      <c r="GO37" s="78">
        <v>1770</v>
      </c>
      <c r="GP37" s="78">
        <v>10.199999999999999</v>
      </c>
      <c r="GQ37" s="78">
        <v>0.8</v>
      </c>
      <c r="GR37" s="78">
        <v>119618</v>
      </c>
      <c r="GS37" s="78">
        <v>5600</v>
      </c>
      <c r="GT37" s="78">
        <v>126089</v>
      </c>
      <c r="GU37" s="78">
        <v>4441</v>
      </c>
      <c r="GV37" s="78">
        <v>126089</v>
      </c>
      <c r="GW37" s="78">
        <v>4441</v>
      </c>
      <c r="GX37" s="78">
        <v>35233</v>
      </c>
      <c r="GY37" s="78">
        <v>1925</v>
      </c>
      <c r="GZ37" s="78">
        <v>57849</v>
      </c>
      <c r="HA37" s="78">
        <v>3010</v>
      </c>
      <c r="HB37" s="78">
        <v>45.9</v>
      </c>
      <c r="HC37" s="78">
        <v>1.8</v>
      </c>
      <c r="HD37" s="78">
        <v>28812</v>
      </c>
      <c r="HE37" s="78">
        <v>2658</v>
      </c>
      <c r="HF37" s="78">
        <v>47591</v>
      </c>
      <c r="HG37" s="78">
        <v>2722</v>
      </c>
      <c r="HH37" s="78">
        <v>37.700000000000003</v>
      </c>
      <c r="HI37" s="78">
        <v>1.7</v>
      </c>
      <c r="HJ37" s="78">
        <v>25491</v>
      </c>
      <c r="HK37" s="78">
        <v>2263</v>
      </c>
      <c r="HL37" s="78">
        <v>10258</v>
      </c>
      <c r="HM37" s="78">
        <v>1873</v>
      </c>
      <c r="HN37" s="78">
        <v>8.1</v>
      </c>
      <c r="HO37" s="78">
        <v>1.5</v>
      </c>
      <c r="HP37" s="78">
        <v>53874</v>
      </c>
      <c r="HQ37" s="78">
        <v>8199</v>
      </c>
      <c r="HR37" s="78">
        <v>68240</v>
      </c>
      <c r="HS37" s="78">
        <v>3264</v>
      </c>
      <c r="HT37" s="78">
        <v>54.1</v>
      </c>
      <c r="HU37" s="78">
        <v>1.8</v>
      </c>
      <c r="HV37" s="78">
        <v>41167</v>
      </c>
      <c r="HW37" s="78">
        <v>1805</v>
      </c>
      <c r="HX37" s="78">
        <v>52572</v>
      </c>
      <c r="HY37" s="78">
        <v>3354</v>
      </c>
      <c r="HZ37" s="78">
        <v>41.7</v>
      </c>
      <c r="IA37" s="78">
        <v>2.1</v>
      </c>
      <c r="IB37" s="78">
        <v>36191</v>
      </c>
      <c r="IC37" s="78">
        <v>2287</v>
      </c>
      <c r="ID37" s="78">
        <v>15668</v>
      </c>
      <c r="IE37" s="78">
        <v>2305</v>
      </c>
      <c r="IF37" s="78">
        <v>12.4</v>
      </c>
      <c r="IG37" s="78">
        <v>1.8</v>
      </c>
      <c r="IH37" s="78">
        <v>64281</v>
      </c>
      <c r="II37" s="78">
        <v>12436</v>
      </c>
    </row>
    <row r="38" spans="1:243">
      <c r="A38" s="78" t="s">
        <v>127</v>
      </c>
      <c r="B38" s="78">
        <v>39</v>
      </c>
      <c r="C38" s="78" t="s">
        <v>34</v>
      </c>
      <c r="D38" s="78">
        <v>4667192</v>
      </c>
      <c r="E38" s="78">
        <v>13650</v>
      </c>
      <c r="F38" s="78">
        <v>4667192</v>
      </c>
      <c r="G38" s="78">
        <v>13650</v>
      </c>
      <c r="H38" s="78">
        <v>54021</v>
      </c>
      <c r="I38" s="78">
        <v>411</v>
      </c>
      <c r="J38" s="78">
        <v>3874691</v>
      </c>
      <c r="K38" s="78">
        <v>12661</v>
      </c>
      <c r="L38" s="78">
        <v>83</v>
      </c>
      <c r="M38" s="78">
        <v>0.2</v>
      </c>
      <c r="N38" s="78">
        <v>58380</v>
      </c>
      <c r="O38" s="78">
        <v>544</v>
      </c>
      <c r="P38" s="78">
        <v>584817</v>
      </c>
      <c r="Q38" s="78">
        <v>8076</v>
      </c>
      <c r="R38" s="78">
        <v>12.5</v>
      </c>
      <c r="S38" s="78">
        <v>0.2</v>
      </c>
      <c r="T38" s="78">
        <v>32163</v>
      </c>
      <c r="U38" s="78">
        <v>578</v>
      </c>
      <c r="V38" s="78">
        <v>10855</v>
      </c>
      <c r="W38" s="78">
        <v>1917</v>
      </c>
      <c r="X38" s="78">
        <v>0.2</v>
      </c>
      <c r="Y38" s="78">
        <v>0.1</v>
      </c>
      <c r="Z38" s="78">
        <v>34942</v>
      </c>
      <c r="AA38" s="78">
        <v>8798</v>
      </c>
      <c r="AB38" s="78">
        <v>85390</v>
      </c>
      <c r="AC38" s="78">
        <v>2860</v>
      </c>
      <c r="AD38" s="78">
        <v>1.8</v>
      </c>
      <c r="AE38" s="78">
        <v>0.1</v>
      </c>
      <c r="AF38" s="78">
        <v>71820</v>
      </c>
      <c r="AG38" s="78">
        <v>3899</v>
      </c>
      <c r="AH38" s="78" t="s">
        <v>621</v>
      </c>
      <c r="AI38" s="78" t="s">
        <v>621</v>
      </c>
      <c r="AJ38" s="78" t="s">
        <v>621</v>
      </c>
      <c r="AK38" s="78" t="s">
        <v>621</v>
      </c>
      <c r="AL38" s="78">
        <v>64828</v>
      </c>
      <c r="AM38" s="78">
        <v>31355</v>
      </c>
      <c r="AN38" s="78">
        <v>33720</v>
      </c>
      <c r="AO38" s="78">
        <v>2674</v>
      </c>
      <c r="AP38" s="78">
        <v>0.7</v>
      </c>
      <c r="AQ38" s="78">
        <v>0.1</v>
      </c>
      <c r="AR38" s="78">
        <v>39633</v>
      </c>
      <c r="AS38" s="78">
        <v>3430</v>
      </c>
      <c r="AT38" s="78">
        <v>76549</v>
      </c>
      <c r="AU38" s="78">
        <v>5133</v>
      </c>
      <c r="AV38" s="78">
        <v>1.6</v>
      </c>
      <c r="AW38" s="78">
        <v>0.1</v>
      </c>
      <c r="AX38" s="78">
        <v>38549</v>
      </c>
      <c r="AY38" s="78">
        <v>3173</v>
      </c>
      <c r="AZ38" s="78">
        <v>128559</v>
      </c>
      <c r="BA38" s="78">
        <v>4473</v>
      </c>
      <c r="BB38" s="78">
        <v>2.8</v>
      </c>
      <c r="BC38" s="78">
        <v>0.1</v>
      </c>
      <c r="BD38" s="78">
        <v>40921</v>
      </c>
      <c r="BE38" s="78">
        <v>2086</v>
      </c>
      <c r="BF38" s="78">
        <v>3789242</v>
      </c>
      <c r="BG38" s="78">
        <v>12039</v>
      </c>
      <c r="BH38" s="78">
        <v>81.2</v>
      </c>
      <c r="BI38" s="78">
        <v>0.2</v>
      </c>
      <c r="BJ38" s="78">
        <v>58841</v>
      </c>
      <c r="BK38" s="78">
        <v>555</v>
      </c>
      <c r="BL38" s="78">
        <v>192616</v>
      </c>
      <c r="BM38" s="78">
        <v>5586</v>
      </c>
      <c r="BN38" s="78">
        <v>4.0999999999999996</v>
      </c>
      <c r="BO38" s="78">
        <v>0.1</v>
      </c>
      <c r="BP38" s="78">
        <v>30126</v>
      </c>
      <c r="BQ38" s="78">
        <v>1017</v>
      </c>
      <c r="BR38" s="78">
        <v>1437976</v>
      </c>
      <c r="BS38" s="78">
        <v>10821</v>
      </c>
      <c r="BT38" s="78">
        <v>30.8</v>
      </c>
      <c r="BU38" s="78">
        <v>0.2</v>
      </c>
      <c r="BV38" s="78">
        <v>60752</v>
      </c>
      <c r="BW38" s="78">
        <v>563</v>
      </c>
      <c r="BX38" s="78">
        <v>1814288</v>
      </c>
      <c r="BY38" s="78">
        <v>10038</v>
      </c>
      <c r="BZ38" s="78">
        <v>38.9</v>
      </c>
      <c r="CA38" s="78">
        <v>0.2</v>
      </c>
      <c r="CB38" s="78">
        <v>65835</v>
      </c>
      <c r="CC38" s="78">
        <v>744</v>
      </c>
      <c r="CD38" s="78">
        <v>1222312</v>
      </c>
      <c r="CE38" s="78">
        <v>7292</v>
      </c>
      <c r="CF38" s="78">
        <v>26.2</v>
      </c>
      <c r="CG38" s="78">
        <v>0.2</v>
      </c>
      <c r="CH38" s="78">
        <v>40297</v>
      </c>
      <c r="CI38" s="78">
        <v>510</v>
      </c>
      <c r="CJ38" s="78">
        <v>2951170</v>
      </c>
      <c r="CK38" s="78">
        <v>15802</v>
      </c>
      <c r="CL38" s="78">
        <v>2951170</v>
      </c>
      <c r="CM38" s="78">
        <v>15802</v>
      </c>
      <c r="CN38" s="78">
        <v>69632</v>
      </c>
      <c r="CO38" s="78">
        <v>729</v>
      </c>
      <c r="CP38" s="78">
        <v>1200698</v>
      </c>
      <c r="CQ38" s="78">
        <v>12041</v>
      </c>
      <c r="CR38" s="78">
        <v>40.700000000000003</v>
      </c>
      <c r="CS38" s="78">
        <v>0.3</v>
      </c>
      <c r="CT38" s="78">
        <v>67445</v>
      </c>
      <c r="CU38" s="78">
        <v>1329</v>
      </c>
      <c r="CV38" s="78">
        <v>1750472</v>
      </c>
      <c r="CW38" s="78">
        <v>13389</v>
      </c>
      <c r="CX38" s="78">
        <v>59.3</v>
      </c>
      <c r="CY38" s="78">
        <v>0.3</v>
      </c>
      <c r="CZ38" s="78">
        <v>70426</v>
      </c>
      <c r="DA38" s="78">
        <v>632</v>
      </c>
      <c r="DB38" s="78">
        <v>2136801</v>
      </c>
      <c r="DC38" s="78">
        <v>14143</v>
      </c>
      <c r="DD38" s="78">
        <v>72.400000000000006</v>
      </c>
      <c r="DE38" s="78">
        <v>0.4</v>
      </c>
      <c r="DF38" s="78">
        <v>83361</v>
      </c>
      <c r="DG38" s="78">
        <v>654</v>
      </c>
      <c r="DH38" s="78">
        <v>766939</v>
      </c>
      <c r="DI38" s="78">
        <v>10210</v>
      </c>
      <c r="DJ38" s="78">
        <v>26</v>
      </c>
      <c r="DK38" s="78">
        <v>0.3</v>
      </c>
      <c r="DL38" s="78">
        <v>95134</v>
      </c>
      <c r="DM38" s="78">
        <v>1249</v>
      </c>
      <c r="DN38" s="78">
        <v>585454</v>
      </c>
      <c r="DO38" s="78">
        <v>10977</v>
      </c>
      <c r="DP38" s="78">
        <v>19.8</v>
      </c>
      <c r="DQ38" s="78">
        <v>0.3</v>
      </c>
      <c r="DR38" s="78">
        <v>32232</v>
      </c>
      <c r="DS38" s="78">
        <v>670</v>
      </c>
      <c r="DT38" s="78">
        <v>322934</v>
      </c>
      <c r="DU38" s="78">
        <v>8431</v>
      </c>
      <c r="DV38" s="78">
        <v>10.9</v>
      </c>
      <c r="DW38" s="78">
        <v>0.3</v>
      </c>
      <c r="DX38" s="78">
        <v>24968</v>
      </c>
      <c r="DY38" s="78">
        <v>750</v>
      </c>
      <c r="DZ38" s="78">
        <v>228915</v>
      </c>
      <c r="EA38" s="78">
        <v>6511</v>
      </c>
      <c r="EB38" s="78">
        <v>7.8</v>
      </c>
      <c r="EC38" s="78">
        <v>0.2</v>
      </c>
      <c r="ED38" s="78">
        <v>46309</v>
      </c>
      <c r="EE38" s="78">
        <v>1432</v>
      </c>
      <c r="EF38" s="78">
        <v>110825</v>
      </c>
      <c r="EG38" s="78">
        <v>5368</v>
      </c>
      <c r="EH38" s="78">
        <v>3.8</v>
      </c>
      <c r="EI38" s="78">
        <v>0.2</v>
      </c>
      <c r="EJ38" s="78">
        <v>41090</v>
      </c>
      <c r="EK38" s="78">
        <v>1102</v>
      </c>
      <c r="EL38" s="78" t="s">
        <v>622</v>
      </c>
      <c r="EM38" s="78" t="s">
        <v>622</v>
      </c>
      <c r="EN38" s="78" t="s">
        <v>622</v>
      </c>
      <c r="EO38" s="78" t="s">
        <v>622</v>
      </c>
      <c r="EP38" s="78">
        <v>60822</v>
      </c>
      <c r="EQ38" s="78">
        <v>673</v>
      </c>
      <c r="ER38" s="78" t="s">
        <v>622</v>
      </c>
      <c r="ES38" s="78" t="s">
        <v>622</v>
      </c>
      <c r="ET38" s="78" t="s">
        <v>622</v>
      </c>
      <c r="EU38" s="78" t="s">
        <v>622</v>
      </c>
      <c r="EV38" s="78">
        <v>73182</v>
      </c>
      <c r="EW38" s="78">
        <v>1624</v>
      </c>
      <c r="EX38" s="78" t="s">
        <v>622</v>
      </c>
      <c r="EY38" s="78" t="s">
        <v>622</v>
      </c>
      <c r="EZ38" s="78" t="s">
        <v>622</v>
      </c>
      <c r="FA38" s="78" t="s">
        <v>622</v>
      </c>
      <c r="FB38" s="78">
        <v>87321</v>
      </c>
      <c r="FC38" s="78">
        <v>1784</v>
      </c>
      <c r="FD38" s="78" t="s">
        <v>622</v>
      </c>
      <c r="FE38" s="78" t="s">
        <v>622</v>
      </c>
      <c r="FF38" s="78" t="s">
        <v>622</v>
      </c>
      <c r="FG38" s="78" t="s">
        <v>622</v>
      </c>
      <c r="FH38" s="78">
        <v>82620</v>
      </c>
      <c r="FI38" s="78">
        <v>2358</v>
      </c>
      <c r="FJ38" s="78" t="s">
        <v>622</v>
      </c>
      <c r="FK38" s="78" t="s">
        <v>622</v>
      </c>
      <c r="FL38" s="78" t="s">
        <v>622</v>
      </c>
      <c r="FM38" s="78" t="s">
        <v>622</v>
      </c>
      <c r="FN38" s="78">
        <v>78310</v>
      </c>
      <c r="FO38" s="78">
        <v>4270</v>
      </c>
      <c r="FP38" s="78" t="s">
        <v>622</v>
      </c>
      <c r="FQ38" s="78" t="s">
        <v>622</v>
      </c>
      <c r="FR38" s="78" t="s">
        <v>622</v>
      </c>
      <c r="FS38" s="78" t="s">
        <v>622</v>
      </c>
      <c r="FT38" s="78">
        <v>80386</v>
      </c>
      <c r="FU38" s="78">
        <v>4850</v>
      </c>
      <c r="FV38" s="78">
        <v>460181</v>
      </c>
      <c r="FW38" s="78">
        <v>8058</v>
      </c>
      <c r="FX38" s="78">
        <v>15.6</v>
      </c>
      <c r="FY38" s="78">
        <v>0.3</v>
      </c>
      <c r="FZ38" s="78">
        <v>37976</v>
      </c>
      <c r="GA38" s="78">
        <v>552</v>
      </c>
      <c r="GB38" s="78">
        <v>964353</v>
      </c>
      <c r="GC38" s="78">
        <v>15423</v>
      </c>
      <c r="GD38" s="78">
        <v>32.700000000000003</v>
      </c>
      <c r="GE38" s="78">
        <v>0.5</v>
      </c>
      <c r="GF38" s="78">
        <v>48441</v>
      </c>
      <c r="GG38" s="78">
        <v>775</v>
      </c>
      <c r="GH38" s="78">
        <v>1212611</v>
      </c>
      <c r="GI38" s="78">
        <v>14854</v>
      </c>
      <c r="GJ38" s="78">
        <v>41.1</v>
      </c>
      <c r="GK38" s="78">
        <v>0.5</v>
      </c>
      <c r="GL38" s="78">
        <v>89760</v>
      </c>
      <c r="GM38" s="78">
        <v>900</v>
      </c>
      <c r="GN38" s="78">
        <v>314025</v>
      </c>
      <c r="GO38" s="78">
        <v>7517</v>
      </c>
      <c r="GP38" s="78">
        <v>10.6</v>
      </c>
      <c r="GQ38" s="78">
        <v>0.3</v>
      </c>
      <c r="GR38" s="78">
        <v>111385</v>
      </c>
      <c r="GS38" s="78">
        <v>1579</v>
      </c>
      <c r="GT38" s="78">
        <v>1716022</v>
      </c>
      <c r="GU38" s="78">
        <v>16369</v>
      </c>
      <c r="GV38" s="78">
        <v>1716022</v>
      </c>
      <c r="GW38" s="78">
        <v>16369</v>
      </c>
      <c r="GX38" s="78">
        <v>32007</v>
      </c>
      <c r="GY38" s="78">
        <v>279</v>
      </c>
      <c r="GZ38" s="78">
        <v>901646</v>
      </c>
      <c r="HA38" s="78">
        <v>12938</v>
      </c>
      <c r="HB38" s="78">
        <v>52.5</v>
      </c>
      <c r="HC38" s="78">
        <v>0.5</v>
      </c>
      <c r="HD38" s="78">
        <v>27812</v>
      </c>
      <c r="HE38" s="78">
        <v>492</v>
      </c>
      <c r="HF38" s="78">
        <v>768709</v>
      </c>
      <c r="HG38" s="78">
        <v>12402</v>
      </c>
      <c r="HH38" s="78">
        <v>44.8</v>
      </c>
      <c r="HI38" s="78">
        <v>0.5</v>
      </c>
      <c r="HJ38" s="78">
        <v>25233</v>
      </c>
      <c r="HK38" s="78">
        <v>414</v>
      </c>
      <c r="HL38" s="78">
        <v>132937</v>
      </c>
      <c r="HM38" s="78">
        <v>6286</v>
      </c>
      <c r="HN38" s="78">
        <v>7.7</v>
      </c>
      <c r="HO38" s="78">
        <v>0.4</v>
      </c>
      <c r="HP38" s="78">
        <v>53761</v>
      </c>
      <c r="HQ38" s="78">
        <v>1566</v>
      </c>
      <c r="HR38" s="78">
        <v>814376</v>
      </c>
      <c r="HS38" s="78">
        <v>11153</v>
      </c>
      <c r="HT38" s="78">
        <v>47.5</v>
      </c>
      <c r="HU38" s="78">
        <v>0.5</v>
      </c>
      <c r="HV38" s="78">
        <v>37691</v>
      </c>
      <c r="HW38" s="78">
        <v>911</v>
      </c>
      <c r="HX38" s="78">
        <v>646471</v>
      </c>
      <c r="HY38" s="78">
        <v>11165</v>
      </c>
      <c r="HZ38" s="78">
        <v>37.700000000000003</v>
      </c>
      <c r="IA38" s="78">
        <v>0.6</v>
      </c>
      <c r="IB38" s="78">
        <v>32475</v>
      </c>
      <c r="IC38" s="78">
        <v>733</v>
      </c>
      <c r="ID38" s="78">
        <v>167905</v>
      </c>
      <c r="IE38" s="78">
        <v>6541</v>
      </c>
      <c r="IF38" s="78">
        <v>9.8000000000000007</v>
      </c>
      <c r="IG38" s="78">
        <v>0.4</v>
      </c>
      <c r="IH38" s="78">
        <v>61015</v>
      </c>
      <c r="II38" s="78">
        <v>1598</v>
      </c>
    </row>
    <row r="39" spans="1:243">
      <c r="A39" s="78" t="s">
        <v>128</v>
      </c>
      <c r="B39" s="78">
        <v>40</v>
      </c>
      <c r="C39" s="78" t="s">
        <v>35</v>
      </c>
      <c r="D39" s="78">
        <v>1470364</v>
      </c>
      <c r="E39" s="78">
        <v>5913</v>
      </c>
      <c r="F39" s="78">
        <v>1470364</v>
      </c>
      <c r="G39" s="78">
        <v>5913</v>
      </c>
      <c r="H39" s="78">
        <v>50051</v>
      </c>
      <c r="I39" s="78">
        <v>575</v>
      </c>
      <c r="J39" s="78">
        <v>1130728</v>
      </c>
      <c r="K39" s="78">
        <v>6373</v>
      </c>
      <c r="L39" s="78">
        <v>76.900000000000006</v>
      </c>
      <c r="M39" s="78">
        <v>0.3</v>
      </c>
      <c r="N39" s="78">
        <v>52625</v>
      </c>
      <c r="O39" s="78">
        <v>669</v>
      </c>
      <c r="P39" s="78">
        <v>106390</v>
      </c>
      <c r="Q39" s="78">
        <v>3127</v>
      </c>
      <c r="R39" s="78">
        <v>7.2</v>
      </c>
      <c r="S39" s="78">
        <v>0.2</v>
      </c>
      <c r="T39" s="78">
        <v>33464</v>
      </c>
      <c r="U39" s="78">
        <v>2281</v>
      </c>
      <c r="V39" s="78">
        <v>95345</v>
      </c>
      <c r="W39" s="78">
        <v>3308</v>
      </c>
      <c r="X39" s="78">
        <v>6.5</v>
      </c>
      <c r="Y39" s="78">
        <v>0.2</v>
      </c>
      <c r="Z39" s="78">
        <v>40528</v>
      </c>
      <c r="AA39" s="78">
        <v>1666</v>
      </c>
      <c r="AB39" s="78">
        <v>24306</v>
      </c>
      <c r="AC39" s="78">
        <v>1641</v>
      </c>
      <c r="AD39" s="78">
        <v>1.7</v>
      </c>
      <c r="AE39" s="78">
        <v>0.1</v>
      </c>
      <c r="AF39" s="78">
        <v>58930</v>
      </c>
      <c r="AG39" s="78">
        <v>6044</v>
      </c>
      <c r="AH39" s="78" t="s">
        <v>621</v>
      </c>
      <c r="AI39" s="78" t="s">
        <v>621</v>
      </c>
      <c r="AJ39" s="78" t="s">
        <v>621</v>
      </c>
      <c r="AK39" s="78" t="s">
        <v>621</v>
      </c>
      <c r="AL39" s="78" t="s">
        <v>621</v>
      </c>
      <c r="AM39" s="78" t="s">
        <v>621</v>
      </c>
      <c r="AN39" s="78">
        <v>29247</v>
      </c>
      <c r="AO39" s="78">
        <v>2181</v>
      </c>
      <c r="AP39" s="78">
        <v>2</v>
      </c>
      <c r="AQ39" s="78">
        <v>0.1</v>
      </c>
      <c r="AR39" s="78">
        <v>43075</v>
      </c>
      <c r="AS39" s="78">
        <v>3784</v>
      </c>
      <c r="AT39" s="78">
        <v>82769</v>
      </c>
      <c r="AU39" s="78">
        <v>3037</v>
      </c>
      <c r="AV39" s="78">
        <v>5.6</v>
      </c>
      <c r="AW39" s="78">
        <v>0.2</v>
      </c>
      <c r="AX39" s="78">
        <v>44448</v>
      </c>
      <c r="AY39" s="78">
        <v>2354</v>
      </c>
      <c r="AZ39" s="78">
        <v>102984</v>
      </c>
      <c r="BA39" s="78">
        <v>3255</v>
      </c>
      <c r="BB39" s="78">
        <v>7</v>
      </c>
      <c r="BC39" s="78">
        <v>0.2</v>
      </c>
      <c r="BD39" s="78">
        <v>43667</v>
      </c>
      <c r="BE39" s="78">
        <v>3589</v>
      </c>
      <c r="BF39" s="78">
        <v>1064834</v>
      </c>
      <c r="BG39" s="78">
        <v>6058</v>
      </c>
      <c r="BH39" s="78">
        <v>72.400000000000006</v>
      </c>
      <c r="BI39" s="78">
        <v>0.3</v>
      </c>
      <c r="BJ39" s="78">
        <v>53366</v>
      </c>
      <c r="BK39" s="78">
        <v>752</v>
      </c>
      <c r="BL39" s="78">
        <v>75515</v>
      </c>
      <c r="BM39" s="78">
        <v>3775</v>
      </c>
      <c r="BN39" s="78">
        <v>5.0999999999999996</v>
      </c>
      <c r="BO39" s="78">
        <v>0.2</v>
      </c>
      <c r="BP39" s="78">
        <v>29453</v>
      </c>
      <c r="BQ39" s="78">
        <v>2110</v>
      </c>
      <c r="BR39" s="78">
        <v>489463</v>
      </c>
      <c r="BS39" s="78">
        <v>5274</v>
      </c>
      <c r="BT39" s="78">
        <v>33.299999999999997</v>
      </c>
      <c r="BU39" s="78">
        <v>0.3</v>
      </c>
      <c r="BV39" s="78">
        <v>55215</v>
      </c>
      <c r="BW39" s="78">
        <v>1049</v>
      </c>
      <c r="BX39" s="78">
        <v>531251</v>
      </c>
      <c r="BY39" s="78">
        <v>5096</v>
      </c>
      <c r="BZ39" s="78">
        <v>36.1</v>
      </c>
      <c r="CA39" s="78">
        <v>0.3</v>
      </c>
      <c r="CB39" s="78">
        <v>58520</v>
      </c>
      <c r="CC39" s="78">
        <v>1126</v>
      </c>
      <c r="CD39" s="78">
        <v>374135</v>
      </c>
      <c r="CE39" s="78">
        <v>4245</v>
      </c>
      <c r="CF39" s="78">
        <v>25.4</v>
      </c>
      <c r="CG39" s="78">
        <v>0.3</v>
      </c>
      <c r="CH39" s="78">
        <v>38364</v>
      </c>
      <c r="CI39" s="78">
        <v>703</v>
      </c>
      <c r="CJ39" s="78">
        <v>964144</v>
      </c>
      <c r="CK39" s="78">
        <v>7994</v>
      </c>
      <c r="CL39" s="78">
        <v>964144</v>
      </c>
      <c r="CM39" s="78">
        <v>7994</v>
      </c>
      <c r="CN39" s="78">
        <v>61471</v>
      </c>
      <c r="CO39" s="78">
        <v>655</v>
      </c>
      <c r="CP39" s="78">
        <v>415329</v>
      </c>
      <c r="CQ39" s="78">
        <v>7185</v>
      </c>
      <c r="CR39" s="78">
        <v>43.1</v>
      </c>
      <c r="CS39" s="78">
        <v>0.6</v>
      </c>
      <c r="CT39" s="78">
        <v>56915</v>
      </c>
      <c r="CU39" s="78">
        <v>1004</v>
      </c>
      <c r="CV39" s="78">
        <v>548815</v>
      </c>
      <c r="CW39" s="78">
        <v>7337</v>
      </c>
      <c r="CX39" s="78">
        <v>56.9</v>
      </c>
      <c r="CY39" s="78">
        <v>0.6</v>
      </c>
      <c r="CZ39" s="78">
        <v>64547</v>
      </c>
      <c r="DA39" s="78">
        <v>1106</v>
      </c>
      <c r="DB39" s="78">
        <v>705584</v>
      </c>
      <c r="DC39" s="78">
        <v>7498</v>
      </c>
      <c r="DD39" s="78">
        <v>73.2</v>
      </c>
      <c r="DE39" s="78">
        <v>0.6</v>
      </c>
      <c r="DF39" s="78">
        <v>74730</v>
      </c>
      <c r="DG39" s="78">
        <v>1105</v>
      </c>
      <c r="DH39" s="78">
        <v>272320</v>
      </c>
      <c r="DI39" s="78">
        <v>6085</v>
      </c>
      <c r="DJ39" s="78">
        <v>28.2</v>
      </c>
      <c r="DK39" s="78">
        <v>0.6</v>
      </c>
      <c r="DL39" s="78">
        <v>78578</v>
      </c>
      <c r="DM39" s="78">
        <v>2306</v>
      </c>
      <c r="DN39" s="78">
        <v>183615</v>
      </c>
      <c r="DO39" s="78">
        <v>5760</v>
      </c>
      <c r="DP39" s="78">
        <v>19</v>
      </c>
      <c r="DQ39" s="78">
        <v>0.6</v>
      </c>
      <c r="DR39" s="78">
        <v>31073</v>
      </c>
      <c r="DS39" s="78">
        <v>822</v>
      </c>
      <c r="DT39" s="78">
        <v>104364</v>
      </c>
      <c r="DU39" s="78">
        <v>5217</v>
      </c>
      <c r="DV39" s="78">
        <v>10.8</v>
      </c>
      <c r="DW39" s="78">
        <v>0.5</v>
      </c>
      <c r="DX39" s="78">
        <v>25050</v>
      </c>
      <c r="DY39" s="78">
        <v>1186</v>
      </c>
      <c r="DZ39" s="78">
        <v>74945</v>
      </c>
      <c r="EA39" s="78">
        <v>3809</v>
      </c>
      <c r="EB39" s="78">
        <v>7.8</v>
      </c>
      <c r="EC39" s="78">
        <v>0.4</v>
      </c>
      <c r="ED39" s="78">
        <v>41363</v>
      </c>
      <c r="EE39" s="78">
        <v>1999</v>
      </c>
      <c r="EF39" s="78">
        <v>38645</v>
      </c>
      <c r="EG39" s="78">
        <v>2668</v>
      </c>
      <c r="EH39" s="78">
        <v>4</v>
      </c>
      <c r="EI39" s="78">
        <v>0.3</v>
      </c>
      <c r="EJ39" s="78">
        <v>33957</v>
      </c>
      <c r="EK39" s="78">
        <v>3056</v>
      </c>
      <c r="EL39" s="78" t="s">
        <v>622</v>
      </c>
      <c r="EM39" s="78" t="s">
        <v>622</v>
      </c>
      <c r="EN39" s="78" t="s">
        <v>622</v>
      </c>
      <c r="EO39" s="78" t="s">
        <v>622</v>
      </c>
      <c r="EP39" s="78">
        <v>57723</v>
      </c>
      <c r="EQ39" s="78">
        <v>1080</v>
      </c>
      <c r="ER39" s="78" t="s">
        <v>622</v>
      </c>
      <c r="ES39" s="78" t="s">
        <v>622</v>
      </c>
      <c r="ET39" s="78" t="s">
        <v>622</v>
      </c>
      <c r="EU39" s="78" t="s">
        <v>622</v>
      </c>
      <c r="EV39" s="78">
        <v>61905</v>
      </c>
      <c r="EW39" s="78">
        <v>1734</v>
      </c>
      <c r="EX39" s="78" t="s">
        <v>622</v>
      </c>
      <c r="EY39" s="78" t="s">
        <v>622</v>
      </c>
      <c r="EZ39" s="78" t="s">
        <v>622</v>
      </c>
      <c r="FA39" s="78" t="s">
        <v>622</v>
      </c>
      <c r="FB39" s="78">
        <v>72569</v>
      </c>
      <c r="FC39" s="78">
        <v>2360</v>
      </c>
      <c r="FD39" s="78" t="s">
        <v>622</v>
      </c>
      <c r="FE39" s="78" t="s">
        <v>622</v>
      </c>
      <c r="FF39" s="78" t="s">
        <v>622</v>
      </c>
      <c r="FG39" s="78" t="s">
        <v>622</v>
      </c>
      <c r="FH39" s="78">
        <v>65329</v>
      </c>
      <c r="FI39" s="78">
        <v>3250</v>
      </c>
      <c r="FJ39" s="78" t="s">
        <v>622</v>
      </c>
      <c r="FK39" s="78" t="s">
        <v>622</v>
      </c>
      <c r="FL39" s="78" t="s">
        <v>622</v>
      </c>
      <c r="FM39" s="78" t="s">
        <v>622</v>
      </c>
      <c r="FN39" s="78">
        <v>67038</v>
      </c>
      <c r="FO39" s="78">
        <v>7400</v>
      </c>
      <c r="FP39" s="78" t="s">
        <v>622</v>
      </c>
      <c r="FQ39" s="78" t="s">
        <v>622</v>
      </c>
      <c r="FR39" s="78" t="s">
        <v>622</v>
      </c>
      <c r="FS39" s="78" t="s">
        <v>622</v>
      </c>
      <c r="FT39" s="78">
        <v>67769</v>
      </c>
      <c r="FU39" s="78">
        <v>7057</v>
      </c>
      <c r="FV39" s="78">
        <v>155610</v>
      </c>
      <c r="FW39" s="78">
        <v>3850</v>
      </c>
      <c r="FX39" s="78">
        <v>16.100000000000001</v>
      </c>
      <c r="FY39" s="78">
        <v>0.4</v>
      </c>
      <c r="FZ39" s="78">
        <v>32293</v>
      </c>
      <c r="GA39" s="78">
        <v>1020</v>
      </c>
      <c r="GB39" s="78">
        <v>332995</v>
      </c>
      <c r="GC39" s="78">
        <v>6360</v>
      </c>
      <c r="GD39" s="78">
        <v>34.5</v>
      </c>
      <c r="GE39" s="78">
        <v>0.6</v>
      </c>
      <c r="GF39" s="78">
        <v>45641</v>
      </c>
      <c r="GG39" s="78">
        <v>857</v>
      </c>
      <c r="GH39" s="78">
        <v>396480</v>
      </c>
      <c r="GI39" s="78">
        <v>6210</v>
      </c>
      <c r="GJ39" s="78">
        <v>41.1</v>
      </c>
      <c r="GK39" s="78">
        <v>0.6</v>
      </c>
      <c r="GL39" s="78">
        <v>82154</v>
      </c>
      <c r="GM39" s="78">
        <v>1285</v>
      </c>
      <c r="GN39" s="78">
        <v>79059</v>
      </c>
      <c r="GO39" s="78">
        <v>3840</v>
      </c>
      <c r="GP39" s="78">
        <v>8.1999999999999993</v>
      </c>
      <c r="GQ39" s="78">
        <v>0.4</v>
      </c>
      <c r="GR39" s="78">
        <v>105012</v>
      </c>
      <c r="GS39" s="78">
        <v>3068</v>
      </c>
      <c r="GT39" s="78">
        <v>506220</v>
      </c>
      <c r="GU39" s="78">
        <v>8756</v>
      </c>
      <c r="GV39" s="78">
        <v>506220</v>
      </c>
      <c r="GW39" s="78">
        <v>8756</v>
      </c>
      <c r="GX39" s="78">
        <v>28870</v>
      </c>
      <c r="GY39" s="78">
        <v>751</v>
      </c>
      <c r="GZ39" s="78">
        <v>266605</v>
      </c>
      <c r="HA39" s="78">
        <v>6471</v>
      </c>
      <c r="HB39" s="78">
        <v>52.7</v>
      </c>
      <c r="HC39" s="78">
        <v>0.9</v>
      </c>
      <c r="HD39" s="78">
        <v>24840</v>
      </c>
      <c r="HE39" s="78">
        <v>600</v>
      </c>
      <c r="HF39" s="78">
        <v>230449</v>
      </c>
      <c r="HG39" s="78">
        <v>6333</v>
      </c>
      <c r="HH39" s="78">
        <v>45.5</v>
      </c>
      <c r="HI39" s="78">
        <v>1</v>
      </c>
      <c r="HJ39" s="78">
        <v>22808</v>
      </c>
      <c r="HK39" s="78">
        <v>678</v>
      </c>
      <c r="HL39" s="78">
        <v>36156</v>
      </c>
      <c r="HM39" s="78">
        <v>2720</v>
      </c>
      <c r="HN39" s="78">
        <v>7.1</v>
      </c>
      <c r="HO39" s="78">
        <v>0.5</v>
      </c>
      <c r="HP39" s="78">
        <v>43877</v>
      </c>
      <c r="HQ39" s="78">
        <v>2518</v>
      </c>
      <c r="HR39" s="78">
        <v>239615</v>
      </c>
      <c r="HS39" s="78">
        <v>6530</v>
      </c>
      <c r="HT39" s="78">
        <v>47.3</v>
      </c>
      <c r="HU39" s="78">
        <v>0.9</v>
      </c>
      <c r="HV39" s="78">
        <v>35117</v>
      </c>
      <c r="HW39" s="78">
        <v>1334</v>
      </c>
      <c r="HX39" s="78">
        <v>188144</v>
      </c>
      <c r="HY39" s="78">
        <v>5291</v>
      </c>
      <c r="HZ39" s="78">
        <v>37.200000000000003</v>
      </c>
      <c r="IA39" s="78">
        <v>0.8</v>
      </c>
      <c r="IB39" s="78">
        <v>30438</v>
      </c>
      <c r="IC39" s="78">
        <v>983</v>
      </c>
      <c r="ID39" s="78">
        <v>51471</v>
      </c>
      <c r="IE39" s="78">
        <v>3228</v>
      </c>
      <c r="IF39" s="78">
        <v>10.199999999999999</v>
      </c>
      <c r="IG39" s="78">
        <v>0.6</v>
      </c>
      <c r="IH39" s="78">
        <v>55872</v>
      </c>
      <c r="II39" s="78">
        <v>4413</v>
      </c>
    </row>
    <row r="40" spans="1:243">
      <c r="A40" s="78" t="s">
        <v>129</v>
      </c>
      <c r="B40" s="78">
        <v>41</v>
      </c>
      <c r="C40" s="78" t="s">
        <v>36</v>
      </c>
      <c r="D40" s="78">
        <v>1603635</v>
      </c>
      <c r="E40" s="78">
        <v>8695</v>
      </c>
      <c r="F40" s="78">
        <v>1603635</v>
      </c>
      <c r="G40" s="78">
        <v>8695</v>
      </c>
      <c r="H40" s="78">
        <v>60212</v>
      </c>
      <c r="I40" s="78">
        <v>796</v>
      </c>
      <c r="J40" s="78">
        <v>1412145</v>
      </c>
      <c r="K40" s="78">
        <v>9338</v>
      </c>
      <c r="L40" s="78">
        <v>88.1</v>
      </c>
      <c r="M40" s="78">
        <v>0.4</v>
      </c>
      <c r="N40" s="78">
        <v>60783</v>
      </c>
      <c r="O40" s="78">
        <v>765</v>
      </c>
      <c r="P40" s="78">
        <v>26250</v>
      </c>
      <c r="Q40" s="78">
        <v>2059</v>
      </c>
      <c r="R40" s="78">
        <v>1.6</v>
      </c>
      <c r="S40" s="78">
        <v>0.1</v>
      </c>
      <c r="T40" s="78">
        <v>37009</v>
      </c>
      <c r="U40" s="78">
        <v>5897</v>
      </c>
      <c r="V40" s="78">
        <v>17715</v>
      </c>
      <c r="W40" s="78">
        <v>2016</v>
      </c>
      <c r="X40" s="78">
        <v>1.1000000000000001</v>
      </c>
      <c r="Y40" s="78">
        <v>0.1</v>
      </c>
      <c r="Z40" s="78">
        <v>45003</v>
      </c>
      <c r="AA40" s="78">
        <v>8207</v>
      </c>
      <c r="AB40" s="78">
        <v>60227</v>
      </c>
      <c r="AC40" s="78">
        <v>3145</v>
      </c>
      <c r="AD40" s="78">
        <v>3.8</v>
      </c>
      <c r="AE40" s="78">
        <v>0.2</v>
      </c>
      <c r="AF40" s="78">
        <v>77186</v>
      </c>
      <c r="AG40" s="78">
        <v>8432</v>
      </c>
      <c r="AH40" s="78" t="s">
        <v>621</v>
      </c>
      <c r="AI40" s="78" t="s">
        <v>621</v>
      </c>
      <c r="AJ40" s="78" t="s">
        <v>621</v>
      </c>
      <c r="AK40" s="78" t="s">
        <v>621</v>
      </c>
      <c r="AL40" s="78">
        <v>53978</v>
      </c>
      <c r="AM40" s="78">
        <v>6105</v>
      </c>
      <c r="AN40" s="78">
        <v>30006</v>
      </c>
      <c r="AO40" s="78">
        <v>3190</v>
      </c>
      <c r="AP40" s="78">
        <v>1.9</v>
      </c>
      <c r="AQ40" s="78">
        <v>0.2</v>
      </c>
      <c r="AR40" s="78">
        <v>51741</v>
      </c>
      <c r="AS40" s="78">
        <v>5791</v>
      </c>
      <c r="AT40" s="78">
        <v>52727</v>
      </c>
      <c r="AU40" s="78">
        <v>3955</v>
      </c>
      <c r="AV40" s="78">
        <v>3.3</v>
      </c>
      <c r="AW40" s="78">
        <v>0.2</v>
      </c>
      <c r="AX40" s="78">
        <v>53651</v>
      </c>
      <c r="AY40" s="78">
        <v>5545</v>
      </c>
      <c r="AZ40" s="78">
        <v>136613</v>
      </c>
      <c r="BA40" s="78">
        <v>4038</v>
      </c>
      <c r="BB40" s="78">
        <v>8.5</v>
      </c>
      <c r="BC40" s="78">
        <v>0.2</v>
      </c>
      <c r="BD40" s="78">
        <v>50117</v>
      </c>
      <c r="BE40" s="78">
        <v>2385</v>
      </c>
      <c r="BF40" s="78">
        <v>1315947</v>
      </c>
      <c r="BG40" s="78">
        <v>9158</v>
      </c>
      <c r="BH40" s="78">
        <v>82.1</v>
      </c>
      <c r="BI40" s="78">
        <v>0.4</v>
      </c>
      <c r="BJ40" s="78">
        <v>61717</v>
      </c>
      <c r="BK40" s="78">
        <v>819</v>
      </c>
      <c r="BL40" s="78">
        <v>64837</v>
      </c>
      <c r="BM40" s="78">
        <v>3516</v>
      </c>
      <c r="BN40" s="78">
        <v>4</v>
      </c>
      <c r="BO40" s="78">
        <v>0.2</v>
      </c>
      <c r="BP40" s="78">
        <v>31181</v>
      </c>
      <c r="BQ40" s="78">
        <v>2025</v>
      </c>
      <c r="BR40" s="78">
        <v>522400</v>
      </c>
      <c r="BS40" s="78">
        <v>6701</v>
      </c>
      <c r="BT40" s="78">
        <v>32.6</v>
      </c>
      <c r="BU40" s="78">
        <v>0.3</v>
      </c>
      <c r="BV40" s="78">
        <v>67335</v>
      </c>
      <c r="BW40" s="78">
        <v>1735</v>
      </c>
      <c r="BX40" s="78">
        <v>581021</v>
      </c>
      <c r="BY40" s="78">
        <v>6565</v>
      </c>
      <c r="BZ40" s="78">
        <v>36.200000000000003</v>
      </c>
      <c r="CA40" s="78">
        <v>0.4</v>
      </c>
      <c r="CB40" s="78">
        <v>70957</v>
      </c>
      <c r="CC40" s="78">
        <v>1100</v>
      </c>
      <c r="CD40" s="78">
        <v>435377</v>
      </c>
      <c r="CE40" s="78">
        <v>5174</v>
      </c>
      <c r="CF40" s="78">
        <v>27.1</v>
      </c>
      <c r="CG40" s="78">
        <v>0.3</v>
      </c>
      <c r="CH40" s="78">
        <v>46222</v>
      </c>
      <c r="CI40" s="78">
        <v>1144</v>
      </c>
      <c r="CJ40" s="78">
        <v>1010975</v>
      </c>
      <c r="CK40" s="78">
        <v>11385</v>
      </c>
      <c r="CL40" s="78">
        <v>1010975</v>
      </c>
      <c r="CM40" s="78">
        <v>11385</v>
      </c>
      <c r="CN40" s="78">
        <v>73202</v>
      </c>
      <c r="CO40" s="78">
        <v>1289</v>
      </c>
      <c r="CP40" s="78">
        <v>410152</v>
      </c>
      <c r="CQ40" s="78">
        <v>8320</v>
      </c>
      <c r="CR40" s="78">
        <v>40.6</v>
      </c>
      <c r="CS40" s="78">
        <v>0.7</v>
      </c>
      <c r="CT40" s="78">
        <v>70376</v>
      </c>
      <c r="CU40" s="78">
        <v>2015</v>
      </c>
      <c r="CV40" s="78">
        <v>600823</v>
      </c>
      <c r="CW40" s="78">
        <v>9274</v>
      </c>
      <c r="CX40" s="78">
        <v>59.4</v>
      </c>
      <c r="CY40" s="78">
        <v>0.7</v>
      </c>
      <c r="CZ40" s="78">
        <v>75267</v>
      </c>
      <c r="DA40" s="78">
        <v>1474</v>
      </c>
      <c r="DB40" s="78">
        <v>780758</v>
      </c>
      <c r="DC40" s="78">
        <v>10275</v>
      </c>
      <c r="DD40" s="78">
        <v>77.2</v>
      </c>
      <c r="DE40" s="78">
        <v>0.8</v>
      </c>
      <c r="DF40" s="78">
        <v>84526</v>
      </c>
      <c r="DG40" s="78">
        <v>1520</v>
      </c>
      <c r="DH40" s="78">
        <v>286919</v>
      </c>
      <c r="DI40" s="78">
        <v>7140</v>
      </c>
      <c r="DJ40" s="78">
        <v>28.4</v>
      </c>
      <c r="DK40" s="78">
        <v>0.7</v>
      </c>
      <c r="DL40" s="78">
        <v>90941</v>
      </c>
      <c r="DM40" s="78">
        <v>1920</v>
      </c>
      <c r="DN40" s="78">
        <v>158234</v>
      </c>
      <c r="DO40" s="78">
        <v>7147</v>
      </c>
      <c r="DP40" s="78">
        <v>15.7</v>
      </c>
      <c r="DQ40" s="78">
        <v>0.7</v>
      </c>
      <c r="DR40" s="78">
        <v>37330</v>
      </c>
      <c r="DS40" s="78">
        <v>1949</v>
      </c>
      <c r="DT40" s="78">
        <v>88040</v>
      </c>
      <c r="DU40" s="78">
        <v>5380</v>
      </c>
      <c r="DV40" s="78">
        <v>8.6999999999999993</v>
      </c>
      <c r="DW40" s="78">
        <v>0.5</v>
      </c>
      <c r="DX40" s="78">
        <v>28664</v>
      </c>
      <c r="DY40" s="78">
        <v>2386</v>
      </c>
      <c r="DZ40" s="78">
        <v>71983</v>
      </c>
      <c r="EA40" s="78">
        <v>4717</v>
      </c>
      <c r="EB40" s="78">
        <v>7.1</v>
      </c>
      <c r="EC40" s="78">
        <v>0.4</v>
      </c>
      <c r="ED40" s="78">
        <v>49986</v>
      </c>
      <c r="EE40" s="78">
        <v>2448</v>
      </c>
      <c r="EF40" s="78">
        <v>35193</v>
      </c>
      <c r="EG40" s="78">
        <v>3226</v>
      </c>
      <c r="EH40" s="78">
        <v>3.5</v>
      </c>
      <c r="EI40" s="78">
        <v>0.3</v>
      </c>
      <c r="EJ40" s="78">
        <v>39713</v>
      </c>
      <c r="EK40" s="78">
        <v>4442</v>
      </c>
      <c r="EL40" s="78" t="s">
        <v>622</v>
      </c>
      <c r="EM40" s="78" t="s">
        <v>622</v>
      </c>
      <c r="EN40" s="78" t="s">
        <v>622</v>
      </c>
      <c r="EO40" s="78" t="s">
        <v>622</v>
      </c>
      <c r="EP40" s="78">
        <v>66745</v>
      </c>
      <c r="EQ40" s="78">
        <v>1361</v>
      </c>
      <c r="ER40" s="78" t="s">
        <v>622</v>
      </c>
      <c r="ES40" s="78" t="s">
        <v>622</v>
      </c>
      <c r="ET40" s="78" t="s">
        <v>622</v>
      </c>
      <c r="EU40" s="78" t="s">
        <v>622</v>
      </c>
      <c r="EV40" s="78">
        <v>74903</v>
      </c>
      <c r="EW40" s="78">
        <v>2270</v>
      </c>
      <c r="EX40" s="78" t="s">
        <v>622</v>
      </c>
      <c r="EY40" s="78" t="s">
        <v>622</v>
      </c>
      <c r="EZ40" s="78" t="s">
        <v>622</v>
      </c>
      <c r="FA40" s="78" t="s">
        <v>622</v>
      </c>
      <c r="FB40" s="78">
        <v>88440</v>
      </c>
      <c r="FC40" s="78">
        <v>3396</v>
      </c>
      <c r="FD40" s="78" t="s">
        <v>622</v>
      </c>
      <c r="FE40" s="78" t="s">
        <v>622</v>
      </c>
      <c r="FF40" s="78" t="s">
        <v>622</v>
      </c>
      <c r="FG40" s="78" t="s">
        <v>622</v>
      </c>
      <c r="FH40" s="78">
        <v>82187</v>
      </c>
      <c r="FI40" s="78">
        <v>5530</v>
      </c>
      <c r="FJ40" s="78" t="s">
        <v>622</v>
      </c>
      <c r="FK40" s="78" t="s">
        <v>622</v>
      </c>
      <c r="FL40" s="78" t="s">
        <v>622</v>
      </c>
      <c r="FM40" s="78" t="s">
        <v>622</v>
      </c>
      <c r="FN40" s="78">
        <v>74015</v>
      </c>
      <c r="FO40" s="78">
        <v>14683</v>
      </c>
      <c r="FP40" s="78" t="s">
        <v>622</v>
      </c>
      <c r="FQ40" s="78" t="s">
        <v>622</v>
      </c>
      <c r="FR40" s="78" t="s">
        <v>622</v>
      </c>
      <c r="FS40" s="78" t="s">
        <v>622</v>
      </c>
      <c r="FT40" s="78">
        <v>83036</v>
      </c>
      <c r="FU40" s="78">
        <v>11753</v>
      </c>
      <c r="FV40" s="78">
        <v>170828</v>
      </c>
      <c r="FW40" s="78">
        <v>6086</v>
      </c>
      <c r="FX40" s="78">
        <v>16.899999999999999</v>
      </c>
      <c r="FY40" s="78">
        <v>0.6</v>
      </c>
      <c r="FZ40" s="78">
        <v>43965</v>
      </c>
      <c r="GA40" s="78">
        <v>2385</v>
      </c>
      <c r="GB40" s="78">
        <v>319506</v>
      </c>
      <c r="GC40" s="78">
        <v>9086</v>
      </c>
      <c r="GD40" s="78">
        <v>31.6</v>
      </c>
      <c r="GE40" s="78">
        <v>0.8</v>
      </c>
      <c r="GF40" s="78">
        <v>55246</v>
      </c>
      <c r="GG40" s="78">
        <v>1928</v>
      </c>
      <c r="GH40" s="78">
        <v>414209</v>
      </c>
      <c r="GI40" s="78">
        <v>8154</v>
      </c>
      <c r="GJ40" s="78">
        <v>41</v>
      </c>
      <c r="GK40" s="78">
        <v>0.7</v>
      </c>
      <c r="GL40" s="78">
        <v>92335</v>
      </c>
      <c r="GM40" s="78">
        <v>1452</v>
      </c>
      <c r="GN40" s="78">
        <v>106432</v>
      </c>
      <c r="GO40" s="78">
        <v>5090</v>
      </c>
      <c r="GP40" s="78">
        <v>10.5</v>
      </c>
      <c r="GQ40" s="78">
        <v>0.5</v>
      </c>
      <c r="GR40" s="78">
        <v>108516</v>
      </c>
      <c r="GS40" s="78">
        <v>3171</v>
      </c>
      <c r="GT40" s="78">
        <v>592660</v>
      </c>
      <c r="GU40" s="78">
        <v>10036</v>
      </c>
      <c r="GV40" s="78">
        <v>592660</v>
      </c>
      <c r="GW40" s="78">
        <v>10036</v>
      </c>
      <c r="GX40" s="78">
        <v>36665</v>
      </c>
      <c r="GY40" s="78">
        <v>801</v>
      </c>
      <c r="GZ40" s="78">
        <v>316327</v>
      </c>
      <c r="HA40" s="78">
        <v>7094</v>
      </c>
      <c r="HB40" s="78">
        <v>53.4</v>
      </c>
      <c r="HC40" s="78">
        <v>0.9</v>
      </c>
      <c r="HD40" s="78">
        <v>32901</v>
      </c>
      <c r="HE40" s="78">
        <v>1223</v>
      </c>
      <c r="HF40" s="78">
        <v>246929</v>
      </c>
      <c r="HG40" s="78">
        <v>6859</v>
      </c>
      <c r="HH40" s="78">
        <v>41.7</v>
      </c>
      <c r="HI40" s="78">
        <v>0.9</v>
      </c>
      <c r="HJ40" s="78">
        <v>27983</v>
      </c>
      <c r="HK40" s="78">
        <v>1038</v>
      </c>
      <c r="HL40" s="78">
        <v>69398</v>
      </c>
      <c r="HM40" s="78">
        <v>3836</v>
      </c>
      <c r="HN40" s="78">
        <v>11.7</v>
      </c>
      <c r="HO40" s="78">
        <v>0.7</v>
      </c>
      <c r="HP40" s="78">
        <v>60351</v>
      </c>
      <c r="HQ40" s="78">
        <v>4008</v>
      </c>
      <c r="HR40" s="78">
        <v>276333</v>
      </c>
      <c r="HS40" s="78">
        <v>7309</v>
      </c>
      <c r="HT40" s="78">
        <v>46.6</v>
      </c>
      <c r="HU40" s="78">
        <v>0.9</v>
      </c>
      <c r="HV40" s="78">
        <v>41164</v>
      </c>
      <c r="HW40" s="78">
        <v>1370</v>
      </c>
      <c r="HX40" s="78">
        <v>197238</v>
      </c>
      <c r="HY40" s="78">
        <v>6534</v>
      </c>
      <c r="HZ40" s="78">
        <v>33.299999999999997</v>
      </c>
      <c r="IA40" s="78">
        <v>0.9</v>
      </c>
      <c r="IB40" s="78">
        <v>32496</v>
      </c>
      <c r="IC40" s="78">
        <v>2157</v>
      </c>
      <c r="ID40" s="78">
        <v>79095</v>
      </c>
      <c r="IE40" s="78">
        <v>4636</v>
      </c>
      <c r="IF40" s="78">
        <v>13.3</v>
      </c>
      <c r="IG40" s="78">
        <v>0.7</v>
      </c>
      <c r="IH40" s="78">
        <v>64881</v>
      </c>
      <c r="II40" s="78">
        <v>4402</v>
      </c>
    </row>
    <row r="41" spans="1:243">
      <c r="A41" s="78" t="s">
        <v>130</v>
      </c>
      <c r="B41" s="78">
        <v>42</v>
      </c>
      <c r="C41" s="78" t="s">
        <v>37</v>
      </c>
      <c r="D41" s="78">
        <v>5008751</v>
      </c>
      <c r="E41" s="78">
        <v>12653</v>
      </c>
      <c r="F41" s="78">
        <v>5008751</v>
      </c>
      <c r="G41" s="78">
        <v>12653</v>
      </c>
      <c r="H41" s="78">
        <v>59195</v>
      </c>
      <c r="I41" s="78">
        <v>443</v>
      </c>
      <c r="J41" s="78">
        <v>4219332</v>
      </c>
      <c r="K41" s="78">
        <v>13204</v>
      </c>
      <c r="L41" s="78">
        <v>84.2</v>
      </c>
      <c r="M41" s="78">
        <v>0.2</v>
      </c>
      <c r="N41" s="78">
        <v>62007</v>
      </c>
      <c r="O41" s="78">
        <v>362</v>
      </c>
      <c r="P41" s="78">
        <v>500980</v>
      </c>
      <c r="Q41" s="78">
        <v>7198</v>
      </c>
      <c r="R41" s="78">
        <v>10</v>
      </c>
      <c r="S41" s="78">
        <v>0.1</v>
      </c>
      <c r="T41" s="78">
        <v>37535</v>
      </c>
      <c r="U41" s="78">
        <v>1161</v>
      </c>
      <c r="V41" s="78">
        <v>9396</v>
      </c>
      <c r="W41" s="78">
        <v>1438</v>
      </c>
      <c r="X41" s="78">
        <v>0.2</v>
      </c>
      <c r="Y41" s="78">
        <v>0.1</v>
      </c>
      <c r="Z41" s="78">
        <v>40759</v>
      </c>
      <c r="AA41" s="78">
        <v>7704</v>
      </c>
      <c r="AB41" s="78">
        <v>141236</v>
      </c>
      <c r="AC41" s="78">
        <v>3850</v>
      </c>
      <c r="AD41" s="78">
        <v>2.8</v>
      </c>
      <c r="AE41" s="78">
        <v>0.1</v>
      </c>
      <c r="AF41" s="78">
        <v>74157</v>
      </c>
      <c r="AG41" s="78">
        <v>3228</v>
      </c>
      <c r="AH41" s="78" t="s">
        <v>621</v>
      </c>
      <c r="AI41" s="78" t="s">
        <v>621</v>
      </c>
      <c r="AJ41" s="78" t="s">
        <v>621</v>
      </c>
      <c r="AK41" s="78" t="s">
        <v>621</v>
      </c>
      <c r="AL41" s="78" t="s">
        <v>621</v>
      </c>
      <c r="AM41" s="78" t="s">
        <v>621</v>
      </c>
      <c r="AN41" s="78">
        <v>70786</v>
      </c>
      <c r="AO41" s="78">
        <v>4016</v>
      </c>
      <c r="AP41" s="78">
        <v>1.4</v>
      </c>
      <c r="AQ41" s="78">
        <v>0.1</v>
      </c>
      <c r="AR41" s="78">
        <v>36723</v>
      </c>
      <c r="AS41" s="78">
        <v>2553</v>
      </c>
      <c r="AT41" s="78">
        <v>65630</v>
      </c>
      <c r="AU41" s="78">
        <v>3752</v>
      </c>
      <c r="AV41" s="78">
        <v>1.3</v>
      </c>
      <c r="AW41" s="78">
        <v>0.1</v>
      </c>
      <c r="AX41" s="78">
        <v>43576</v>
      </c>
      <c r="AY41" s="78">
        <v>4214</v>
      </c>
      <c r="AZ41" s="78">
        <v>264893</v>
      </c>
      <c r="BA41" s="78">
        <v>5924</v>
      </c>
      <c r="BB41" s="78">
        <v>5.3</v>
      </c>
      <c r="BC41" s="78">
        <v>0.1</v>
      </c>
      <c r="BD41" s="78">
        <v>39973</v>
      </c>
      <c r="BE41" s="78">
        <v>2071</v>
      </c>
      <c r="BF41" s="78">
        <v>4055412</v>
      </c>
      <c r="BG41" s="78">
        <v>11922</v>
      </c>
      <c r="BH41" s="78">
        <v>81</v>
      </c>
      <c r="BI41" s="78">
        <v>0.2</v>
      </c>
      <c r="BJ41" s="78">
        <v>62889</v>
      </c>
      <c r="BK41" s="78">
        <v>516</v>
      </c>
      <c r="BL41" s="78">
        <v>149477</v>
      </c>
      <c r="BM41" s="78">
        <v>5218</v>
      </c>
      <c r="BN41" s="78">
        <v>3</v>
      </c>
      <c r="BO41" s="78">
        <v>0.1</v>
      </c>
      <c r="BP41" s="78">
        <v>27815</v>
      </c>
      <c r="BQ41" s="78">
        <v>1731</v>
      </c>
      <c r="BR41" s="78">
        <v>1462506</v>
      </c>
      <c r="BS41" s="78">
        <v>11184</v>
      </c>
      <c r="BT41" s="78">
        <v>29.2</v>
      </c>
      <c r="BU41" s="78">
        <v>0.2</v>
      </c>
      <c r="BV41" s="78">
        <v>67427</v>
      </c>
      <c r="BW41" s="78">
        <v>1009</v>
      </c>
      <c r="BX41" s="78">
        <v>1983079</v>
      </c>
      <c r="BY41" s="78">
        <v>11231</v>
      </c>
      <c r="BZ41" s="78">
        <v>39.6</v>
      </c>
      <c r="CA41" s="78">
        <v>0.2</v>
      </c>
      <c r="CB41" s="78">
        <v>73158</v>
      </c>
      <c r="CC41" s="78">
        <v>765</v>
      </c>
      <c r="CD41" s="78">
        <v>1413689</v>
      </c>
      <c r="CE41" s="78">
        <v>7819</v>
      </c>
      <c r="CF41" s="78">
        <v>28.2</v>
      </c>
      <c r="CG41" s="78">
        <v>0.2</v>
      </c>
      <c r="CH41" s="78">
        <v>40083</v>
      </c>
      <c r="CI41" s="78">
        <v>494</v>
      </c>
      <c r="CJ41" s="78">
        <v>3177289</v>
      </c>
      <c r="CK41" s="78">
        <v>15474</v>
      </c>
      <c r="CL41" s="78">
        <v>3177289</v>
      </c>
      <c r="CM41" s="78">
        <v>15474</v>
      </c>
      <c r="CN41" s="78">
        <v>75949</v>
      </c>
      <c r="CO41" s="78">
        <v>581</v>
      </c>
      <c r="CP41" s="78">
        <v>1247427</v>
      </c>
      <c r="CQ41" s="78">
        <v>12816</v>
      </c>
      <c r="CR41" s="78">
        <v>39.299999999999997</v>
      </c>
      <c r="CS41" s="78">
        <v>0.3</v>
      </c>
      <c r="CT41" s="78">
        <v>76495</v>
      </c>
      <c r="CU41" s="78">
        <v>1290</v>
      </c>
      <c r="CV41" s="78">
        <v>1929862</v>
      </c>
      <c r="CW41" s="78">
        <v>11965</v>
      </c>
      <c r="CX41" s="78">
        <v>60.7</v>
      </c>
      <c r="CY41" s="78">
        <v>0.3</v>
      </c>
      <c r="CZ41" s="78">
        <v>75691</v>
      </c>
      <c r="DA41" s="78">
        <v>557</v>
      </c>
      <c r="DB41" s="78">
        <v>2377086</v>
      </c>
      <c r="DC41" s="78">
        <v>14521</v>
      </c>
      <c r="DD41" s="78">
        <v>74.8</v>
      </c>
      <c r="DE41" s="78">
        <v>0.4</v>
      </c>
      <c r="DF41" s="78">
        <v>89313</v>
      </c>
      <c r="DG41" s="78">
        <v>738</v>
      </c>
      <c r="DH41" s="78">
        <v>841903</v>
      </c>
      <c r="DI41" s="78">
        <v>11006</v>
      </c>
      <c r="DJ41" s="78">
        <v>26.5</v>
      </c>
      <c r="DK41" s="78">
        <v>0.3</v>
      </c>
      <c r="DL41" s="78">
        <v>101115</v>
      </c>
      <c r="DM41" s="78">
        <v>856</v>
      </c>
      <c r="DN41" s="78">
        <v>571006</v>
      </c>
      <c r="DO41" s="78">
        <v>11115</v>
      </c>
      <c r="DP41" s="78">
        <v>18</v>
      </c>
      <c r="DQ41" s="78">
        <v>0.3</v>
      </c>
      <c r="DR41" s="78">
        <v>36661</v>
      </c>
      <c r="DS41" s="78">
        <v>808</v>
      </c>
      <c r="DT41" s="78">
        <v>298351</v>
      </c>
      <c r="DU41" s="78">
        <v>9314</v>
      </c>
      <c r="DV41" s="78">
        <v>9.4</v>
      </c>
      <c r="DW41" s="78">
        <v>0.3</v>
      </c>
      <c r="DX41" s="78">
        <v>27788</v>
      </c>
      <c r="DY41" s="78">
        <v>1058</v>
      </c>
      <c r="DZ41" s="78">
        <v>229197</v>
      </c>
      <c r="EA41" s="78">
        <v>8334</v>
      </c>
      <c r="EB41" s="78">
        <v>7.2</v>
      </c>
      <c r="EC41" s="78">
        <v>0.3</v>
      </c>
      <c r="ED41" s="78">
        <v>52050</v>
      </c>
      <c r="EE41" s="78">
        <v>1101</v>
      </c>
      <c r="EF41" s="78">
        <v>107173</v>
      </c>
      <c r="EG41" s="78">
        <v>6595</v>
      </c>
      <c r="EH41" s="78">
        <v>3.4</v>
      </c>
      <c r="EI41" s="78">
        <v>0.2</v>
      </c>
      <c r="EJ41" s="78">
        <v>45543</v>
      </c>
      <c r="EK41" s="78">
        <v>2172</v>
      </c>
      <c r="EL41" s="78" t="s">
        <v>622</v>
      </c>
      <c r="EM41" s="78" t="s">
        <v>622</v>
      </c>
      <c r="EN41" s="78" t="s">
        <v>622</v>
      </c>
      <c r="EO41" s="78" t="s">
        <v>622</v>
      </c>
      <c r="EP41" s="78">
        <v>65060</v>
      </c>
      <c r="EQ41" s="78">
        <v>638</v>
      </c>
      <c r="ER41" s="78" t="s">
        <v>622</v>
      </c>
      <c r="ES41" s="78" t="s">
        <v>622</v>
      </c>
      <c r="ET41" s="78" t="s">
        <v>622</v>
      </c>
      <c r="EU41" s="78" t="s">
        <v>622</v>
      </c>
      <c r="EV41" s="78">
        <v>80551</v>
      </c>
      <c r="EW41" s="78">
        <v>892</v>
      </c>
      <c r="EX41" s="78" t="s">
        <v>622</v>
      </c>
      <c r="EY41" s="78" t="s">
        <v>622</v>
      </c>
      <c r="EZ41" s="78" t="s">
        <v>622</v>
      </c>
      <c r="FA41" s="78" t="s">
        <v>622</v>
      </c>
      <c r="FB41" s="78">
        <v>97692</v>
      </c>
      <c r="FC41" s="78">
        <v>1698</v>
      </c>
      <c r="FD41" s="78" t="s">
        <v>622</v>
      </c>
      <c r="FE41" s="78" t="s">
        <v>622</v>
      </c>
      <c r="FF41" s="78" t="s">
        <v>622</v>
      </c>
      <c r="FG41" s="78" t="s">
        <v>622</v>
      </c>
      <c r="FH41" s="78">
        <v>92311</v>
      </c>
      <c r="FI41" s="78">
        <v>2394</v>
      </c>
      <c r="FJ41" s="78" t="s">
        <v>622</v>
      </c>
      <c r="FK41" s="78" t="s">
        <v>622</v>
      </c>
      <c r="FL41" s="78" t="s">
        <v>622</v>
      </c>
      <c r="FM41" s="78" t="s">
        <v>622</v>
      </c>
      <c r="FN41" s="78">
        <v>86698</v>
      </c>
      <c r="FO41" s="78">
        <v>4553</v>
      </c>
      <c r="FP41" s="78" t="s">
        <v>622</v>
      </c>
      <c r="FQ41" s="78" t="s">
        <v>622</v>
      </c>
      <c r="FR41" s="78" t="s">
        <v>622</v>
      </c>
      <c r="FS41" s="78" t="s">
        <v>622</v>
      </c>
      <c r="FT41" s="78">
        <v>83503</v>
      </c>
      <c r="FU41" s="78">
        <v>3880</v>
      </c>
      <c r="FV41" s="78">
        <v>493133</v>
      </c>
      <c r="FW41" s="78">
        <v>9003</v>
      </c>
      <c r="FX41" s="78">
        <v>15.5</v>
      </c>
      <c r="FY41" s="78">
        <v>0.3</v>
      </c>
      <c r="FZ41" s="78">
        <v>38248</v>
      </c>
      <c r="GA41" s="78">
        <v>783</v>
      </c>
      <c r="GB41" s="78">
        <v>964021</v>
      </c>
      <c r="GC41" s="78">
        <v>13912</v>
      </c>
      <c r="GD41" s="78">
        <v>30.3</v>
      </c>
      <c r="GE41" s="78">
        <v>0.4</v>
      </c>
      <c r="GF41" s="78">
        <v>53803</v>
      </c>
      <c r="GG41" s="78">
        <v>876</v>
      </c>
      <c r="GH41" s="78">
        <v>1332088</v>
      </c>
      <c r="GI41" s="78">
        <v>13609</v>
      </c>
      <c r="GJ41" s="78">
        <v>41.9</v>
      </c>
      <c r="GK41" s="78">
        <v>0.4</v>
      </c>
      <c r="GL41" s="78">
        <v>96178</v>
      </c>
      <c r="GM41" s="78">
        <v>730</v>
      </c>
      <c r="GN41" s="78">
        <v>388047</v>
      </c>
      <c r="GO41" s="78">
        <v>8294</v>
      </c>
      <c r="GP41" s="78">
        <v>12.2</v>
      </c>
      <c r="GQ41" s="78">
        <v>0.3</v>
      </c>
      <c r="GR41" s="78">
        <v>119580</v>
      </c>
      <c r="GS41" s="78">
        <v>1655</v>
      </c>
      <c r="GT41" s="78">
        <v>1831462</v>
      </c>
      <c r="GU41" s="78">
        <v>14594</v>
      </c>
      <c r="GV41" s="78">
        <v>1831462</v>
      </c>
      <c r="GW41" s="78">
        <v>14594</v>
      </c>
      <c r="GX41" s="78">
        <v>32044</v>
      </c>
      <c r="GY41" s="78">
        <v>329</v>
      </c>
      <c r="GZ41" s="78">
        <v>999077</v>
      </c>
      <c r="HA41" s="78">
        <v>10096</v>
      </c>
      <c r="HB41" s="78">
        <v>54.6</v>
      </c>
      <c r="HC41" s="78">
        <v>0.4</v>
      </c>
      <c r="HD41" s="78">
        <v>27348</v>
      </c>
      <c r="HE41" s="78">
        <v>428</v>
      </c>
      <c r="HF41" s="78">
        <v>858671</v>
      </c>
      <c r="HG41" s="78">
        <v>10852</v>
      </c>
      <c r="HH41" s="78">
        <v>46.9</v>
      </c>
      <c r="HI41" s="78">
        <v>0.5</v>
      </c>
      <c r="HJ41" s="78">
        <v>24275</v>
      </c>
      <c r="HK41" s="78">
        <v>436</v>
      </c>
      <c r="HL41" s="78">
        <v>140406</v>
      </c>
      <c r="HM41" s="78">
        <v>5058</v>
      </c>
      <c r="HN41" s="78">
        <v>7.7</v>
      </c>
      <c r="HO41" s="78">
        <v>0.3</v>
      </c>
      <c r="HP41" s="78">
        <v>62171</v>
      </c>
      <c r="HQ41" s="78">
        <v>2185</v>
      </c>
      <c r="HR41" s="78">
        <v>832385</v>
      </c>
      <c r="HS41" s="78">
        <v>11201</v>
      </c>
      <c r="HT41" s="78">
        <v>45.4</v>
      </c>
      <c r="HU41" s="78">
        <v>0.4</v>
      </c>
      <c r="HV41" s="78">
        <v>39540</v>
      </c>
      <c r="HW41" s="78">
        <v>971</v>
      </c>
      <c r="HX41" s="78">
        <v>663017</v>
      </c>
      <c r="HY41" s="78">
        <v>10500</v>
      </c>
      <c r="HZ41" s="78">
        <v>36.200000000000003</v>
      </c>
      <c r="IA41" s="78">
        <v>0.4</v>
      </c>
      <c r="IB41" s="78">
        <v>33677</v>
      </c>
      <c r="IC41" s="78">
        <v>977</v>
      </c>
      <c r="ID41" s="78">
        <v>169368</v>
      </c>
      <c r="IE41" s="78">
        <v>5583</v>
      </c>
      <c r="IF41" s="78">
        <v>9.1999999999999993</v>
      </c>
      <c r="IG41" s="78">
        <v>0.3</v>
      </c>
      <c r="IH41" s="78">
        <v>68104</v>
      </c>
      <c r="II41" s="78">
        <v>2363</v>
      </c>
    </row>
    <row r="42" spans="1:243">
      <c r="A42" s="78" t="s">
        <v>131</v>
      </c>
      <c r="B42" s="78">
        <v>44</v>
      </c>
      <c r="C42" s="78" t="s">
        <v>38</v>
      </c>
      <c r="D42" s="78">
        <v>408748</v>
      </c>
      <c r="E42" s="78">
        <v>4427</v>
      </c>
      <c r="F42" s="78">
        <v>408748</v>
      </c>
      <c r="G42" s="78">
        <v>4427</v>
      </c>
      <c r="H42" s="78">
        <v>63870</v>
      </c>
      <c r="I42" s="78">
        <v>1861</v>
      </c>
      <c r="J42" s="78">
        <v>350242</v>
      </c>
      <c r="K42" s="78">
        <v>4423</v>
      </c>
      <c r="L42" s="78">
        <v>85.7</v>
      </c>
      <c r="M42" s="78">
        <v>0.7</v>
      </c>
      <c r="N42" s="78">
        <v>68135</v>
      </c>
      <c r="O42" s="78">
        <v>2465</v>
      </c>
      <c r="P42" s="78">
        <v>22788</v>
      </c>
      <c r="Q42" s="78">
        <v>2173</v>
      </c>
      <c r="R42" s="78">
        <v>5.6</v>
      </c>
      <c r="S42" s="78">
        <v>0.5</v>
      </c>
      <c r="T42" s="78">
        <v>37781</v>
      </c>
      <c r="U42" s="78">
        <v>7546</v>
      </c>
      <c r="V42" s="78" t="s">
        <v>621</v>
      </c>
      <c r="W42" s="78" t="s">
        <v>621</v>
      </c>
      <c r="X42" s="78" t="s">
        <v>621</v>
      </c>
      <c r="Y42" s="78" t="s">
        <v>621</v>
      </c>
      <c r="Z42" s="78">
        <v>42945</v>
      </c>
      <c r="AA42" s="78">
        <v>37466</v>
      </c>
      <c r="AB42" s="78">
        <v>11504</v>
      </c>
      <c r="AC42" s="78">
        <v>1108</v>
      </c>
      <c r="AD42" s="78">
        <v>2.8</v>
      </c>
      <c r="AE42" s="78">
        <v>0.3</v>
      </c>
      <c r="AF42" s="78">
        <v>70053</v>
      </c>
      <c r="AG42" s="78">
        <v>7573</v>
      </c>
      <c r="AH42" s="78" t="s">
        <v>621</v>
      </c>
      <c r="AI42" s="78" t="s">
        <v>621</v>
      </c>
      <c r="AJ42" s="78" t="s">
        <v>621</v>
      </c>
      <c r="AK42" s="78" t="s">
        <v>621</v>
      </c>
      <c r="AL42" s="78">
        <v>40752</v>
      </c>
      <c r="AM42" s="78">
        <v>21195</v>
      </c>
      <c r="AN42" s="78">
        <v>14566</v>
      </c>
      <c r="AO42" s="78">
        <v>1785</v>
      </c>
      <c r="AP42" s="78">
        <v>3.6</v>
      </c>
      <c r="AQ42" s="78">
        <v>0.4</v>
      </c>
      <c r="AR42" s="78">
        <v>42752</v>
      </c>
      <c r="AS42" s="78">
        <v>3085</v>
      </c>
      <c r="AT42" s="78">
        <v>7188</v>
      </c>
      <c r="AU42" s="78">
        <v>1758</v>
      </c>
      <c r="AV42" s="78">
        <v>1.8</v>
      </c>
      <c r="AW42" s="78">
        <v>0.4</v>
      </c>
      <c r="AX42" s="78">
        <v>35000</v>
      </c>
      <c r="AY42" s="78">
        <v>6245</v>
      </c>
      <c r="AZ42" s="78">
        <v>47782</v>
      </c>
      <c r="BA42" s="78">
        <v>2528</v>
      </c>
      <c r="BB42" s="78">
        <v>11.7</v>
      </c>
      <c r="BC42" s="78">
        <v>0.6</v>
      </c>
      <c r="BD42" s="78">
        <v>41123</v>
      </c>
      <c r="BE42" s="78">
        <v>3928</v>
      </c>
      <c r="BF42" s="78">
        <v>320516</v>
      </c>
      <c r="BG42" s="78">
        <v>4626</v>
      </c>
      <c r="BH42" s="78">
        <v>78.400000000000006</v>
      </c>
      <c r="BI42" s="78">
        <v>0.8</v>
      </c>
      <c r="BJ42" s="78">
        <v>71295</v>
      </c>
      <c r="BK42" s="78">
        <v>1971</v>
      </c>
      <c r="BL42" s="78">
        <v>11872</v>
      </c>
      <c r="BM42" s="78">
        <v>1816</v>
      </c>
      <c r="BN42" s="78">
        <v>2.9</v>
      </c>
      <c r="BO42" s="78">
        <v>0.4</v>
      </c>
      <c r="BP42" s="78">
        <v>30618</v>
      </c>
      <c r="BQ42" s="78">
        <v>12362</v>
      </c>
      <c r="BR42" s="78">
        <v>121118</v>
      </c>
      <c r="BS42" s="78">
        <v>3803</v>
      </c>
      <c r="BT42" s="78">
        <v>29.6</v>
      </c>
      <c r="BU42" s="78">
        <v>0.8</v>
      </c>
      <c r="BV42" s="78">
        <v>69135</v>
      </c>
      <c r="BW42" s="78">
        <v>3062</v>
      </c>
      <c r="BX42" s="78">
        <v>165831</v>
      </c>
      <c r="BY42" s="78">
        <v>3048</v>
      </c>
      <c r="BZ42" s="78">
        <v>40.6</v>
      </c>
      <c r="CA42" s="78">
        <v>0.8</v>
      </c>
      <c r="CB42" s="78">
        <v>80090</v>
      </c>
      <c r="CC42" s="78">
        <v>3369</v>
      </c>
      <c r="CD42" s="78">
        <v>109927</v>
      </c>
      <c r="CE42" s="78">
        <v>2830</v>
      </c>
      <c r="CF42" s="78">
        <v>26.9</v>
      </c>
      <c r="CG42" s="78">
        <v>0.7</v>
      </c>
      <c r="CH42" s="78">
        <v>39893</v>
      </c>
      <c r="CI42" s="78">
        <v>2109</v>
      </c>
      <c r="CJ42" s="78">
        <v>251811</v>
      </c>
      <c r="CK42" s="78">
        <v>6010</v>
      </c>
      <c r="CL42" s="78">
        <v>251811</v>
      </c>
      <c r="CM42" s="78">
        <v>6010</v>
      </c>
      <c r="CN42" s="78">
        <v>84557</v>
      </c>
      <c r="CO42" s="78">
        <v>2741</v>
      </c>
      <c r="CP42" s="78">
        <v>103757</v>
      </c>
      <c r="CQ42" s="78">
        <v>4693</v>
      </c>
      <c r="CR42" s="78">
        <v>41.2</v>
      </c>
      <c r="CS42" s="78">
        <v>1.5</v>
      </c>
      <c r="CT42" s="78">
        <v>79967</v>
      </c>
      <c r="CU42" s="78">
        <v>4469</v>
      </c>
      <c r="CV42" s="78">
        <v>148054</v>
      </c>
      <c r="CW42" s="78">
        <v>4729</v>
      </c>
      <c r="CX42" s="78">
        <v>58.8</v>
      </c>
      <c r="CY42" s="78">
        <v>1.5</v>
      </c>
      <c r="CZ42" s="78">
        <v>87732</v>
      </c>
      <c r="DA42" s="78">
        <v>3769</v>
      </c>
      <c r="DB42" s="78">
        <v>186052</v>
      </c>
      <c r="DC42" s="78">
        <v>5142</v>
      </c>
      <c r="DD42" s="78">
        <v>73.900000000000006</v>
      </c>
      <c r="DE42" s="78">
        <v>1.3</v>
      </c>
      <c r="DF42" s="78">
        <v>99917</v>
      </c>
      <c r="DG42" s="78">
        <v>1911</v>
      </c>
      <c r="DH42" s="78">
        <v>70544</v>
      </c>
      <c r="DI42" s="78">
        <v>4039</v>
      </c>
      <c r="DJ42" s="78">
        <v>28</v>
      </c>
      <c r="DK42" s="78">
        <v>1.5</v>
      </c>
      <c r="DL42" s="78">
        <v>103063</v>
      </c>
      <c r="DM42" s="78">
        <v>4284</v>
      </c>
      <c r="DN42" s="78">
        <v>49417</v>
      </c>
      <c r="DO42" s="78">
        <v>3606</v>
      </c>
      <c r="DP42" s="78">
        <v>19.600000000000001</v>
      </c>
      <c r="DQ42" s="78">
        <v>1.3</v>
      </c>
      <c r="DR42" s="78">
        <v>37230</v>
      </c>
      <c r="DS42" s="78">
        <v>3562</v>
      </c>
      <c r="DT42" s="78">
        <v>25952</v>
      </c>
      <c r="DU42" s="78">
        <v>2951</v>
      </c>
      <c r="DV42" s="78">
        <v>10.3</v>
      </c>
      <c r="DW42" s="78">
        <v>1.1000000000000001</v>
      </c>
      <c r="DX42" s="78">
        <v>27699</v>
      </c>
      <c r="DY42" s="78">
        <v>3086</v>
      </c>
      <c r="DZ42" s="78">
        <v>16342</v>
      </c>
      <c r="EA42" s="78">
        <v>2108</v>
      </c>
      <c r="EB42" s="78">
        <v>6.5</v>
      </c>
      <c r="EC42" s="78">
        <v>0.8</v>
      </c>
      <c r="ED42" s="78">
        <v>58717</v>
      </c>
      <c r="EE42" s="78">
        <v>9495</v>
      </c>
      <c r="EF42" s="78">
        <v>7261</v>
      </c>
      <c r="EG42" s="78">
        <v>1474</v>
      </c>
      <c r="EH42" s="78">
        <v>2.9</v>
      </c>
      <c r="EI42" s="78">
        <v>0.6</v>
      </c>
      <c r="EJ42" s="78">
        <v>44357</v>
      </c>
      <c r="EK42" s="78">
        <v>6957</v>
      </c>
      <c r="EL42" s="78" t="s">
        <v>622</v>
      </c>
      <c r="EM42" s="78" t="s">
        <v>622</v>
      </c>
      <c r="EN42" s="78" t="s">
        <v>622</v>
      </c>
      <c r="EO42" s="78" t="s">
        <v>622</v>
      </c>
      <c r="EP42" s="78">
        <v>75193</v>
      </c>
      <c r="EQ42" s="78">
        <v>4189</v>
      </c>
      <c r="ER42" s="78" t="s">
        <v>622</v>
      </c>
      <c r="ES42" s="78" t="s">
        <v>622</v>
      </c>
      <c r="ET42" s="78" t="s">
        <v>622</v>
      </c>
      <c r="EU42" s="78" t="s">
        <v>622</v>
      </c>
      <c r="EV42" s="78">
        <v>82191</v>
      </c>
      <c r="EW42" s="78">
        <v>5593</v>
      </c>
      <c r="EX42" s="78" t="s">
        <v>622</v>
      </c>
      <c r="EY42" s="78" t="s">
        <v>622</v>
      </c>
      <c r="EZ42" s="78" t="s">
        <v>622</v>
      </c>
      <c r="FA42" s="78" t="s">
        <v>622</v>
      </c>
      <c r="FB42" s="78">
        <v>101338</v>
      </c>
      <c r="FC42" s="78">
        <v>2688</v>
      </c>
      <c r="FD42" s="78" t="s">
        <v>622</v>
      </c>
      <c r="FE42" s="78" t="s">
        <v>622</v>
      </c>
      <c r="FF42" s="78" t="s">
        <v>622</v>
      </c>
      <c r="FG42" s="78" t="s">
        <v>622</v>
      </c>
      <c r="FH42" s="78">
        <v>105912</v>
      </c>
      <c r="FI42" s="78">
        <v>13412</v>
      </c>
      <c r="FJ42" s="78" t="s">
        <v>622</v>
      </c>
      <c r="FK42" s="78" t="s">
        <v>622</v>
      </c>
      <c r="FL42" s="78" t="s">
        <v>622</v>
      </c>
      <c r="FM42" s="78" t="s">
        <v>622</v>
      </c>
      <c r="FN42" s="78">
        <v>78510</v>
      </c>
      <c r="FO42" s="78">
        <v>21828</v>
      </c>
      <c r="FP42" s="78" t="s">
        <v>622</v>
      </c>
      <c r="FQ42" s="78" t="s">
        <v>622</v>
      </c>
      <c r="FR42" s="78" t="s">
        <v>622</v>
      </c>
      <c r="FS42" s="78" t="s">
        <v>622</v>
      </c>
      <c r="FT42" s="78">
        <v>63692</v>
      </c>
      <c r="FU42" s="78">
        <v>31593</v>
      </c>
      <c r="FV42" s="78">
        <v>31654</v>
      </c>
      <c r="FW42" s="78">
        <v>2597</v>
      </c>
      <c r="FX42" s="78">
        <v>12.6</v>
      </c>
      <c r="FY42" s="78">
        <v>1</v>
      </c>
      <c r="FZ42" s="78">
        <v>35134</v>
      </c>
      <c r="GA42" s="78">
        <v>2694</v>
      </c>
      <c r="GB42" s="78">
        <v>73752</v>
      </c>
      <c r="GC42" s="78">
        <v>4062</v>
      </c>
      <c r="GD42" s="78">
        <v>29.3</v>
      </c>
      <c r="GE42" s="78">
        <v>1.4</v>
      </c>
      <c r="GF42" s="78">
        <v>54620</v>
      </c>
      <c r="GG42" s="78">
        <v>3581</v>
      </c>
      <c r="GH42" s="78">
        <v>109435</v>
      </c>
      <c r="GI42" s="78">
        <v>4794</v>
      </c>
      <c r="GJ42" s="78">
        <v>43.5</v>
      </c>
      <c r="GK42" s="78">
        <v>1.6</v>
      </c>
      <c r="GL42" s="78">
        <v>105361</v>
      </c>
      <c r="GM42" s="78">
        <v>3910</v>
      </c>
      <c r="GN42" s="78">
        <v>36970</v>
      </c>
      <c r="GO42" s="78">
        <v>2963</v>
      </c>
      <c r="GP42" s="78">
        <v>14.7</v>
      </c>
      <c r="GQ42" s="78">
        <v>1.1000000000000001</v>
      </c>
      <c r="GR42" s="78">
        <v>117272</v>
      </c>
      <c r="GS42" s="78">
        <v>7308</v>
      </c>
      <c r="GT42" s="78">
        <v>156937</v>
      </c>
      <c r="GU42" s="78">
        <v>5506</v>
      </c>
      <c r="GV42" s="78">
        <v>156937</v>
      </c>
      <c r="GW42" s="78">
        <v>5506</v>
      </c>
      <c r="GX42" s="78">
        <v>34234</v>
      </c>
      <c r="GY42" s="78">
        <v>2619</v>
      </c>
      <c r="GZ42" s="78">
        <v>86470</v>
      </c>
      <c r="HA42" s="78">
        <v>4401</v>
      </c>
      <c r="HB42" s="78">
        <v>55.1</v>
      </c>
      <c r="HC42" s="78">
        <v>2</v>
      </c>
      <c r="HD42" s="78">
        <v>28195</v>
      </c>
      <c r="HE42" s="78">
        <v>1805</v>
      </c>
      <c r="HF42" s="78">
        <v>75601</v>
      </c>
      <c r="HG42" s="78">
        <v>3750</v>
      </c>
      <c r="HH42" s="78">
        <v>48.2</v>
      </c>
      <c r="HI42" s="78">
        <v>1.9</v>
      </c>
      <c r="HJ42" s="78">
        <v>25040</v>
      </c>
      <c r="HK42" s="78">
        <v>1886</v>
      </c>
      <c r="HL42" s="78">
        <v>10869</v>
      </c>
      <c r="HM42" s="78">
        <v>1607</v>
      </c>
      <c r="HN42" s="78">
        <v>6.9</v>
      </c>
      <c r="HO42" s="78">
        <v>0.9</v>
      </c>
      <c r="HP42" s="78">
        <v>72367</v>
      </c>
      <c r="HQ42" s="78">
        <v>13029</v>
      </c>
      <c r="HR42" s="78">
        <v>70467</v>
      </c>
      <c r="HS42" s="78">
        <v>4000</v>
      </c>
      <c r="HT42" s="78">
        <v>44.9</v>
      </c>
      <c r="HU42" s="78">
        <v>2</v>
      </c>
      <c r="HV42" s="78">
        <v>42981</v>
      </c>
      <c r="HW42" s="78">
        <v>5217</v>
      </c>
      <c r="HX42" s="78">
        <v>56521</v>
      </c>
      <c r="HY42" s="78">
        <v>4135</v>
      </c>
      <c r="HZ42" s="78">
        <v>36</v>
      </c>
      <c r="IA42" s="78">
        <v>2.2000000000000002</v>
      </c>
      <c r="IB42" s="78">
        <v>37176</v>
      </c>
      <c r="IC42" s="78">
        <v>4489</v>
      </c>
      <c r="ID42" s="78">
        <v>13946</v>
      </c>
      <c r="IE42" s="78">
        <v>2126</v>
      </c>
      <c r="IF42" s="78">
        <v>8.9</v>
      </c>
      <c r="IG42" s="78">
        <v>1.4</v>
      </c>
      <c r="IH42" s="78">
        <v>74456</v>
      </c>
      <c r="II42" s="78">
        <v>9684</v>
      </c>
    </row>
    <row r="43" spans="1:243">
      <c r="A43" s="78" t="s">
        <v>132</v>
      </c>
      <c r="B43" s="78">
        <v>45</v>
      </c>
      <c r="C43" s="78" t="s">
        <v>39</v>
      </c>
      <c r="D43" s="78">
        <v>1905100</v>
      </c>
      <c r="E43" s="78">
        <v>10277</v>
      </c>
      <c r="F43" s="78">
        <v>1905100</v>
      </c>
      <c r="G43" s="78">
        <v>10277</v>
      </c>
      <c r="H43" s="78">
        <v>50570</v>
      </c>
      <c r="I43" s="78">
        <v>532</v>
      </c>
      <c r="J43" s="78">
        <v>1340388</v>
      </c>
      <c r="K43" s="78">
        <v>8293</v>
      </c>
      <c r="L43" s="78">
        <v>70.400000000000006</v>
      </c>
      <c r="M43" s="78">
        <v>0.4</v>
      </c>
      <c r="N43" s="78">
        <v>58544</v>
      </c>
      <c r="O43" s="78">
        <v>1016</v>
      </c>
      <c r="P43" s="78">
        <v>489601</v>
      </c>
      <c r="Q43" s="78">
        <v>7623</v>
      </c>
      <c r="R43" s="78">
        <v>25.7</v>
      </c>
      <c r="S43" s="78">
        <v>0.3</v>
      </c>
      <c r="T43" s="78">
        <v>32175</v>
      </c>
      <c r="U43" s="78">
        <v>629</v>
      </c>
      <c r="V43" s="78">
        <v>5348</v>
      </c>
      <c r="W43" s="78">
        <v>1267</v>
      </c>
      <c r="X43" s="78">
        <v>0.3</v>
      </c>
      <c r="Y43" s="78">
        <v>0.1</v>
      </c>
      <c r="Z43" s="78">
        <v>32553</v>
      </c>
      <c r="AA43" s="78">
        <v>11808</v>
      </c>
      <c r="AB43" s="78">
        <v>24052</v>
      </c>
      <c r="AC43" s="78">
        <v>1862</v>
      </c>
      <c r="AD43" s="78">
        <v>1.3</v>
      </c>
      <c r="AE43" s="78">
        <v>0.1</v>
      </c>
      <c r="AF43" s="78">
        <v>61211</v>
      </c>
      <c r="AG43" s="78">
        <v>7449</v>
      </c>
      <c r="AH43" s="78" t="s">
        <v>621</v>
      </c>
      <c r="AI43" s="78" t="s">
        <v>621</v>
      </c>
      <c r="AJ43" s="78" t="s">
        <v>621</v>
      </c>
      <c r="AK43" s="78" t="s">
        <v>621</v>
      </c>
      <c r="AL43" s="78">
        <v>40396</v>
      </c>
      <c r="AM43" s="78">
        <v>25793</v>
      </c>
      <c r="AN43" s="78">
        <v>21047</v>
      </c>
      <c r="AO43" s="78">
        <v>2532</v>
      </c>
      <c r="AP43" s="78">
        <v>1.1000000000000001</v>
      </c>
      <c r="AQ43" s="78">
        <v>0.1</v>
      </c>
      <c r="AR43" s="78">
        <v>39788</v>
      </c>
      <c r="AS43" s="78">
        <v>6368</v>
      </c>
      <c r="AT43" s="78">
        <v>23523</v>
      </c>
      <c r="AU43" s="78">
        <v>2886</v>
      </c>
      <c r="AV43" s="78">
        <v>1.2</v>
      </c>
      <c r="AW43" s="78">
        <v>0.2</v>
      </c>
      <c r="AX43" s="78">
        <v>37849</v>
      </c>
      <c r="AY43" s="78">
        <v>5527</v>
      </c>
      <c r="AZ43" s="78">
        <v>75333</v>
      </c>
      <c r="BA43" s="78">
        <v>3267</v>
      </c>
      <c r="BB43" s="78">
        <v>4</v>
      </c>
      <c r="BC43" s="78">
        <v>0.2</v>
      </c>
      <c r="BD43" s="78">
        <v>40708</v>
      </c>
      <c r="BE43" s="78">
        <v>3033</v>
      </c>
      <c r="BF43" s="78">
        <v>1290702</v>
      </c>
      <c r="BG43" s="78">
        <v>7955</v>
      </c>
      <c r="BH43" s="78">
        <v>67.7</v>
      </c>
      <c r="BI43" s="78">
        <v>0.4</v>
      </c>
      <c r="BJ43" s="78">
        <v>59313</v>
      </c>
      <c r="BK43" s="78">
        <v>1053</v>
      </c>
      <c r="BL43" s="78">
        <v>63804</v>
      </c>
      <c r="BM43" s="78">
        <v>4018</v>
      </c>
      <c r="BN43" s="78">
        <v>3.3</v>
      </c>
      <c r="BO43" s="78">
        <v>0.2</v>
      </c>
      <c r="BP43" s="78">
        <v>27574</v>
      </c>
      <c r="BQ43" s="78">
        <v>1922</v>
      </c>
      <c r="BR43" s="78">
        <v>581744</v>
      </c>
      <c r="BS43" s="78">
        <v>9367</v>
      </c>
      <c r="BT43" s="78">
        <v>30.5</v>
      </c>
      <c r="BU43" s="78">
        <v>0.4</v>
      </c>
      <c r="BV43" s="78">
        <v>53245</v>
      </c>
      <c r="BW43" s="78">
        <v>1426</v>
      </c>
      <c r="BX43" s="78">
        <v>731128</v>
      </c>
      <c r="BY43" s="78">
        <v>7851</v>
      </c>
      <c r="BZ43" s="78">
        <v>38.4</v>
      </c>
      <c r="CA43" s="78">
        <v>0.4</v>
      </c>
      <c r="CB43" s="78">
        <v>58932</v>
      </c>
      <c r="CC43" s="78">
        <v>1800</v>
      </c>
      <c r="CD43" s="78">
        <v>528424</v>
      </c>
      <c r="CE43" s="78">
        <v>5621</v>
      </c>
      <c r="CF43" s="78">
        <v>27.7</v>
      </c>
      <c r="CG43" s="78">
        <v>0.3</v>
      </c>
      <c r="CH43" s="78">
        <v>41256</v>
      </c>
      <c r="CI43" s="78">
        <v>880</v>
      </c>
      <c r="CJ43" s="78">
        <v>1253260</v>
      </c>
      <c r="CK43" s="78">
        <v>14383</v>
      </c>
      <c r="CL43" s="78">
        <v>1253260</v>
      </c>
      <c r="CM43" s="78">
        <v>14383</v>
      </c>
      <c r="CN43" s="78">
        <v>62432</v>
      </c>
      <c r="CO43" s="78">
        <v>754</v>
      </c>
      <c r="CP43" s="78">
        <v>479160</v>
      </c>
      <c r="CQ43" s="78">
        <v>9505</v>
      </c>
      <c r="CR43" s="78">
        <v>38.200000000000003</v>
      </c>
      <c r="CS43" s="78">
        <v>0.6</v>
      </c>
      <c r="CT43" s="78">
        <v>57974</v>
      </c>
      <c r="CU43" s="78">
        <v>1914</v>
      </c>
      <c r="CV43" s="78">
        <v>774100</v>
      </c>
      <c r="CW43" s="78">
        <v>12232</v>
      </c>
      <c r="CX43" s="78">
        <v>61.8</v>
      </c>
      <c r="CY43" s="78">
        <v>0.6</v>
      </c>
      <c r="CZ43" s="78">
        <v>64930</v>
      </c>
      <c r="DA43" s="78">
        <v>998</v>
      </c>
      <c r="DB43" s="78">
        <v>901707</v>
      </c>
      <c r="DC43" s="78">
        <v>12863</v>
      </c>
      <c r="DD43" s="78">
        <v>71.900000000000006</v>
      </c>
      <c r="DE43" s="78">
        <v>0.6</v>
      </c>
      <c r="DF43" s="78">
        <v>77808</v>
      </c>
      <c r="DG43" s="78">
        <v>1095</v>
      </c>
      <c r="DH43" s="78">
        <v>298299</v>
      </c>
      <c r="DI43" s="78">
        <v>7358</v>
      </c>
      <c r="DJ43" s="78">
        <v>23.8</v>
      </c>
      <c r="DK43" s="78">
        <v>0.5</v>
      </c>
      <c r="DL43" s="78">
        <v>86299</v>
      </c>
      <c r="DM43" s="78">
        <v>2209</v>
      </c>
      <c r="DN43" s="78">
        <v>272343</v>
      </c>
      <c r="DO43" s="78">
        <v>7061</v>
      </c>
      <c r="DP43" s="78">
        <v>21.7</v>
      </c>
      <c r="DQ43" s="78">
        <v>0.5</v>
      </c>
      <c r="DR43" s="78">
        <v>31099</v>
      </c>
      <c r="DS43" s="78">
        <v>749</v>
      </c>
      <c r="DT43" s="78">
        <v>143994</v>
      </c>
      <c r="DU43" s="78">
        <v>5725</v>
      </c>
      <c r="DV43" s="78">
        <v>11.5</v>
      </c>
      <c r="DW43" s="78">
        <v>0.5</v>
      </c>
      <c r="DX43" s="78">
        <v>24544</v>
      </c>
      <c r="DY43" s="78">
        <v>1485</v>
      </c>
      <c r="DZ43" s="78">
        <v>79210</v>
      </c>
      <c r="EA43" s="78">
        <v>4826</v>
      </c>
      <c r="EB43" s="78">
        <v>6.3</v>
      </c>
      <c r="EC43" s="78">
        <v>0.4</v>
      </c>
      <c r="ED43" s="78">
        <v>42045</v>
      </c>
      <c r="EE43" s="78">
        <v>2693</v>
      </c>
      <c r="EF43" s="78">
        <v>36867</v>
      </c>
      <c r="EG43" s="78">
        <v>3679</v>
      </c>
      <c r="EH43" s="78">
        <v>2.9</v>
      </c>
      <c r="EI43" s="78">
        <v>0.3</v>
      </c>
      <c r="EJ43" s="78">
        <v>35937</v>
      </c>
      <c r="EK43" s="78">
        <v>3101</v>
      </c>
      <c r="EL43" s="78" t="s">
        <v>622</v>
      </c>
      <c r="EM43" s="78" t="s">
        <v>622</v>
      </c>
      <c r="EN43" s="78" t="s">
        <v>622</v>
      </c>
      <c r="EO43" s="78" t="s">
        <v>622</v>
      </c>
      <c r="EP43" s="78">
        <v>58396</v>
      </c>
      <c r="EQ43" s="78">
        <v>1401</v>
      </c>
      <c r="ER43" s="78" t="s">
        <v>622</v>
      </c>
      <c r="ES43" s="78" t="s">
        <v>622</v>
      </c>
      <c r="ET43" s="78" t="s">
        <v>622</v>
      </c>
      <c r="EU43" s="78" t="s">
        <v>622</v>
      </c>
      <c r="EV43" s="78">
        <v>62578</v>
      </c>
      <c r="EW43" s="78">
        <v>2184</v>
      </c>
      <c r="EX43" s="78" t="s">
        <v>622</v>
      </c>
      <c r="EY43" s="78" t="s">
        <v>622</v>
      </c>
      <c r="EZ43" s="78" t="s">
        <v>622</v>
      </c>
      <c r="FA43" s="78" t="s">
        <v>622</v>
      </c>
      <c r="FB43" s="78">
        <v>75646</v>
      </c>
      <c r="FC43" s="78">
        <v>3342</v>
      </c>
      <c r="FD43" s="78" t="s">
        <v>622</v>
      </c>
      <c r="FE43" s="78" t="s">
        <v>622</v>
      </c>
      <c r="FF43" s="78" t="s">
        <v>622</v>
      </c>
      <c r="FG43" s="78" t="s">
        <v>622</v>
      </c>
      <c r="FH43" s="78">
        <v>70016</v>
      </c>
      <c r="FI43" s="78">
        <v>3654</v>
      </c>
      <c r="FJ43" s="78" t="s">
        <v>622</v>
      </c>
      <c r="FK43" s="78" t="s">
        <v>622</v>
      </c>
      <c r="FL43" s="78" t="s">
        <v>622</v>
      </c>
      <c r="FM43" s="78" t="s">
        <v>622</v>
      </c>
      <c r="FN43" s="78">
        <v>63167</v>
      </c>
      <c r="FO43" s="78">
        <v>4908</v>
      </c>
      <c r="FP43" s="78" t="s">
        <v>622</v>
      </c>
      <c r="FQ43" s="78" t="s">
        <v>622</v>
      </c>
      <c r="FR43" s="78" t="s">
        <v>622</v>
      </c>
      <c r="FS43" s="78" t="s">
        <v>622</v>
      </c>
      <c r="FT43" s="78">
        <v>66656</v>
      </c>
      <c r="FU43" s="78">
        <v>8174</v>
      </c>
      <c r="FV43" s="78">
        <v>229176</v>
      </c>
      <c r="FW43" s="78">
        <v>6751</v>
      </c>
      <c r="FX43" s="78">
        <v>18.3</v>
      </c>
      <c r="FY43" s="78">
        <v>0.5</v>
      </c>
      <c r="FZ43" s="78">
        <v>37523</v>
      </c>
      <c r="GA43" s="78">
        <v>1533</v>
      </c>
      <c r="GB43" s="78">
        <v>431169</v>
      </c>
      <c r="GC43" s="78">
        <v>11075</v>
      </c>
      <c r="GD43" s="78">
        <v>34.4</v>
      </c>
      <c r="GE43" s="78">
        <v>0.8</v>
      </c>
      <c r="GF43" s="78">
        <v>45596</v>
      </c>
      <c r="GG43" s="78">
        <v>1263</v>
      </c>
      <c r="GH43" s="78">
        <v>487082</v>
      </c>
      <c r="GI43" s="78">
        <v>10809</v>
      </c>
      <c r="GJ43" s="78">
        <v>38.9</v>
      </c>
      <c r="GK43" s="78">
        <v>0.7</v>
      </c>
      <c r="GL43" s="78">
        <v>84740</v>
      </c>
      <c r="GM43" s="78">
        <v>1615</v>
      </c>
      <c r="GN43" s="78">
        <v>105833</v>
      </c>
      <c r="GO43" s="78">
        <v>4458</v>
      </c>
      <c r="GP43" s="78">
        <v>8.4</v>
      </c>
      <c r="GQ43" s="78">
        <v>0.4</v>
      </c>
      <c r="GR43" s="78">
        <v>101084</v>
      </c>
      <c r="GS43" s="78">
        <v>2455</v>
      </c>
      <c r="GT43" s="78">
        <v>651840</v>
      </c>
      <c r="GU43" s="78">
        <v>12411</v>
      </c>
      <c r="GV43" s="78">
        <v>651840</v>
      </c>
      <c r="GW43" s="78">
        <v>12411</v>
      </c>
      <c r="GX43" s="78">
        <v>29644</v>
      </c>
      <c r="GY43" s="78">
        <v>843</v>
      </c>
      <c r="GZ43" s="78">
        <v>353099</v>
      </c>
      <c r="HA43" s="78">
        <v>8397</v>
      </c>
      <c r="HB43" s="78">
        <v>54.2</v>
      </c>
      <c r="HC43" s="78">
        <v>0.9</v>
      </c>
      <c r="HD43" s="78">
        <v>25861</v>
      </c>
      <c r="HE43" s="78">
        <v>692</v>
      </c>
      <c r="HF43" s="78">
        <v>309468</v>
      </c>
      <c r="HG43" s="78">
        <v>7825</v>
      </c>
      <c r="HH43" s="78">
        <v>47.5</v>
      </c>
      <c r="HI43" s="78">
        <v>0.8</v>
      </c>
      <c r="HJ43" s="78">
        <v>23836</v>
      </c>
      <c r="HK43" s="78">
        <v>637</v>
      </c>
      <c r="HL43" s="78">
        <v>43631</v>
      </c>
      <c r="HM43" s="78">
        <v>2809</v>
      </c>
      <c r="HN43" s="78">
        <v>6.7</v>
      </c>
      <c r="HO43" s="78">
        <v>0.4</v>
      </c>
      <c r="HP43" s="78">
        <v>50716</v>
      </c>
      <c r="HQ43" s="78">
        <v>3521</v>
      </c>
      <c r="HR43" s="78">
        <v>298741</v>
      </c>
      <c r="HS43" s="78">
        <v>8478</v>
      </c>
      <c r="HT43" s="78">
        <v>45.8</v>
      </c>
      <c r="HU43" s="78">
        <v>0.9</v>
      </c>
      <c r="HV43" s="78">
        <v>33670</v>
      </c>
      <c r="HW43" s="78">
        <v>2148</v>
      </c>
      <c r="HX43" s="78">
        <v>241730</v>
      </c>
      <c r="HY43" s="78">
        <v>7592</v>
      </c>
      <c r="HZ43" s="78">
        <v>37.1</v>
      </c>
      <c r="IA43" s="78">
        <v>0.9</v>
      </c>
      <c r="IB43" s="78">
        <v>30318</v>
      </c>
      <c r="IC43" s="78">
        <v>826</v>
      </c>
      <c r="ID43" s="78">
        <v>57011</v>
      </c>
      <c r="IE43" s="78">
        <v>4007</v>
      </c>
      <c r="IF43" s="78">
        <v>8.6999999999999993</v>
      </c>
      <c r="IG43" s="78">
        <v>0.6</v>
      </c>
      <c r="IH43" s="78">
        <v>56813</v>
      </c>
      <c r="II43" s="78">
        <v>4219</v>
      </c>
    </row>
    <row r="44" spans="1:243">
      <c r="A44" s="78" t="s">
        <v>133</v>
      </c>
      <c r="B44" s="78">
        <v>46</v>
      </c>
      <c r="C44" s="78" t="s">
        <v>40</v>
      </c>
      <c r="D44" s="78">
        <v>344260</v>
      </c>
      <c r="E44" s="78">
        <v>3147</v>
      </c>
      <c r="F44" s="78">
        <v>344260</v>
      </c>
      <c r="G44" s="78">
        <v>3147</v>
      </c>
      <c r="H44" s="78">
        <v>56521</v>
      </c>
      <c r="I44" s="78">
        <v>1314</v>
      </c>
      <c r="J44" s="78">
        <v>311279</v>
      </c>
      <c r="K44" s="78">
        <v>3254</v>
      </c>
      <c r="L44" s="78">
        <v>90.4</v>
      </c>
      <c r="M44" s="78">
        <v>0.6</v>
      </c>
      <c r="N44" s="78">
        <v>59851</v>
      </c>
      <c r="O44" s="78">
        <v>1473</v>
      </c>
      <c r="P44" s="78" t="s">
        <v>621</v>
      </c>
      <c r="Q44" s="78" t="s">
        <v>621</v>
      </c>
      <c r="R44" s="78" t="s">
        <v>621</v>
      </c>
      <c r="S44" s="78" t="s">
        <v>621</v>
      </c>
      <c r="T44" s="78">
        <v>27054</v>
      </c>
      <c r="U44" s="78">
        <v>8964</v>
      </c>
      <c r="V44" s="78">
        <v>17043</v>
      </c>
      <c r="W44" s="78">
        <v>1365</v>
      </c>
      <c r="X44" s="78">
        <v>5</v>
      </c>
      <c r="Y44" s="78">
        <v>0.4</v>
      </c>
      <c r="Z44" s="78">
        <v>24385</v>
      </c>
      <c r="AA44" s="78">
        <v>2989</v>
      </c>
      <c r="AB44" s="78" t="s">
        <v>621</v>
      </c>
      <c r="AC44" s="78" t="s">
        <v>621</v>
      </c>
      <c r="AD44" s="78" t="s">
        <v>621</v>
      </c>
      <c r="AE44" s="78" t="s">
        <v>621</v>
      </c>
      <c r="AF44" s="78">
        <v>52538</v>
      </c>
      <c r="AG44" s="78">
        <v>25052</v>
      </c>
      <c r="AH44" s="78" t="s">
        <v>621</v>
      </c>
      <c r="AI44" s="78" t="s">
        <v>621</v>
      </c>
      <c r="AJ44" s="78" t="s">
        <v>621</v>
      </c>
      <c r="AK44" s="78" t="s">
        <v>621</v>
      </c>
      <c r="AL44" s="78">
        <v>35230</v>
      </c>
      <c r="AM44" s="78">
        <v>6899</v>
      </c>
      <c r="AN44" s="78" t="s">
        <v>621</v>
      </c>
      <c r="AO44" s="78" t="s">
        <v>621</v>
      </c>
      <c r="AP44" s="78" t="s">
        <v>621</v>
      </c>
      <c r="AQ44" s="78" t="s">
        <v>621</v>
      </c>
      <c r="AR44" s="78">
        <v>34115</v>
      </c>
      <c r="AS44" s="78">
        <v>20153</v>
      </c>
      <c r="AT44" s="78">
        <v>4313</v>
      </c>
      <c r="AU44" s="78">
        <v>1132</v>
      </c>
      <c r="AV44" s="78">
        <v>1.3</v>
      </c>
      <c r="AW44" s="78">
        <v>0.3</v>
      </c>
      <c r="AX44" s="78">
        <v>47741</v>
      </c>
      <c r="AY44" s="78">
        <v>17763</v>
      </c>
      <c r="AZ44" s="78">
        <v>8244</v>
      </c>
      <c r="BA44" s="78">
        <v>982</v>
      </c>
      <c r="BB44" s="78">
        <v>2.4</v>
      </c>
      <c r="BC44" s="78">
        <v>0.3</v>
      </c>
      <c r="BD44" s="78">
        <v>41443</v>
      </c>
      <c r="BE44" s="78">
        <v>3511</v>
      </c>
      <c r="BF44" s="78">
        <v>305749</v>
      </c>
      <c r="BG44" s="78">
        <v>3205</v>
      </c>
      <c r="BH44" s="78">
        <v>88.8</v>
      </c>
      <c r="BI44" s="78">
        <v>0.6</v>
      </c>
      <c r="BJ44" s="78">
        <v>60204</v>
      </c>
      <c r="BK44" s="78">
        <v>1389</v>
      </c>
      <c r="BL44" s="78">
        <v>20397</v>
      </c>
      <c r="BM44" s="78">
        <v>1633</v>
      </c>
      <c r="BN44" s="78">
        <v>5.9</v>
      </c>
      <c r="BO44" s="78">
        <v>0.5</v>
      </c>
      <c r="BP44" s="78">
        <v>36290</v>
      </c>
      <c r="BQ44" s="78">
        <v>5457</v>
      </c>
      <c r="BR44" s="78">
        <v>108202</v>
      </c>
      <c r="BS44" s="78">
        <v>2583</v>
      </c>
      <c r="BT44" s="78">
        <v>31.4</v>
      </c>
      <c r="BU44" s="78">
        <v>0.6</v>
      </c>
      <c r="BV44" s="78">
        <v>64405</v>
      </c>
      <c r="BW44" s="78">
        <v>1931</v>
      </c>
      <c r="BX44" s="78">
        <v>124924</v>
      </c>
      <c r="BY44" s="78">
        <v>2322</v>
      </c>
      <c r="BZ44" s="78">
        <v>36.299999999999997</v>
      </c>
      <c r="CA44" s="78">
        <v>0.7</v>
      </c>
      <c r="CB44" s="78">
        <v>65845</v>
      </c>
      <c r="CC44" s="78">
        <v>2792</v>
      </c>
      <c r="CD44" s="78">
        <v>90737</v>
      </c>
      <c r="CE44" s="78">
        <v>1981</v>
      </c>
      <c r="CF44" s="78">
        <v>26.4</v>
      </c>
      <c r="CG44" s="78">
        <v>0.6</v>
      </c>
      <c r="CH44" s="78">
        <v>40239</v>
      </c>
      <c r="CI44" s="78">
        <v>2246</v>
      </c>
      <c r="CJ44" s="78">
        <v>213402</v>
      </c>
      <c r="CK44" s="78">
        <v>3931</v>
      </c>
      <c r="CL44" s="78">
        <v>213402</v>
      </c>
      <c r="CM44" s="78">
        <v>3931</v>
      </c>
      <c r="CN44" s="78">
        <v>73236</v>
      </c>
      <c r="CO44" s="78">
        <v>1941</v>
      </c>
      <c r="CP44" s="78">
        <v>91048</v>
      </c>
      <c r="CQ44" s="78">
        <v>3508</v>
      </c>
      <c r="CR44" s="78">
        <v>42.7</v>
      </c>
      <c r="CS44" s="78">
        <v>1.5</v>
      </c>
      <c r="CT44" s="78">
        <v>73032</v>
      </c>
      <c r="CU44" s="78">
        <v>3864</v>
      </c>
      <c r="CV44" s="78">
        <v>122354</v>
      </c>
      <c r="CW44" s="78">
        <v>3887</v>
      </c>
      <c r="CX44" s="78">
        <v>57.3</v>
      </c>
      <c r="CY44" s="78">
        <v>1.5</v>
      </c>
      <c r="CZ44" s="78">
        <v>73314</v>
      </c>
      <c r="DA44" s="78">
        <v>2274</v>
      </c>
      <c r="DB44" s="78">
        <v>167651</v>
      </c>
      <c r="DC44" s="78">
        <v>4299</v>
      </c>
      <c r="DD44" s="78">
        <v>78.599999999999994</v>
      </c>
      <c r="DE44" s="78">
        <v>1.3</v>
      </c>
      <c r="DF44" s="78">
        <v>84052</v>
      </c>
      <c r="DG44" s="78">
        <v>1690</v>
      </c>
      <c r="DH44" s="78">
        <v>63888</v>
      </c>
      <c r="DI44" s="78">
        <v>3460</v>
      </c>
      <c r="DJ44" s="78">
        <v>29.9</v>
      </c>
      <c r="DK44" s="78">
        <v>1.5</v>
      </c>
      <c r="DL44" s="78">
        <v>91004</v>
      </c>
      <c r="DM44" s="78">
        <v>1935</v>
      </c>
      <c r="DN44" s="78">
        <v>30375</v>
      </c>
      <c r="DO44" s="78">
        <v>2522</v>
      </c>
      <c r="DP44" s="78">
        <v>14.2</v>
      </c>
      <c r="DQ44" s="78">
        <v>1.2</v>
      </c>
      <c r="DR44" s="78">
        <v>30144</v>
      </c>
      <c r="DS44" s="78">
        <v>2168</v>
      </c>
      <c r="DT44" s="78">
        <v>19212</v>
      </c>
      <c r="DU44" s="78">
        <v>2086</v>
      </c>
      <c r="DV44" s="78">
        <v>9</v>
      </c>
      <c r="DW44" s="78">
        <v>1</v>
      </c>
      <c r="DX44" s="78">
        <v>26215</v>
      </c>
      <c r="DY44" s="78">
        <v>2908</v>
      </c>
      <c r="DZ44" s="78">
        <v>15376</v>
      </c>
      <c r="EA44" s="78">
        <v>1644</v>
      </c>
      <c r="EB44" s="78">
        <v>7.2</v>
      </c>
      <c r="EC44" s="78">
        <v>0.8</v>
      </c>
      <c r="ED44" s="78">
        <v>42988</v>
      </c>
      <c r="EE44" s="78">
        <v>4185</v>
      </c>
      <c r="EF44" s="78">
        <v>7948</v>
      </c>
      <c r="EG44" s="78">
        <v>1427</v>
      </c>
      <c r="EH44" s="78">
        <v>3.7</v>
      </c>
      <c r="EI44" s="78">
        <v>0.7</v>
      </c>
      <c r="EJ44" s="78">
        <v>40421</v>
      </c>
      <c r="EK44" s="78">
        <v>2992</v>
      </c>
      <c r="EL44" s="78" t="s">
        <v>622</v>
      </c>
      <c r="EM44" s="78" t="s">
        <v>622</v>
      </c>
      <c r="EN44" s="78" t="s">
        <v>622</v>
      </c>
      <c r="EO44" s="78" t="s">
        <v>622</v>
      </c>
      <c r="EP44" s="78">
        <v>65767</v>
      </c>
      <c r="EQ44" s="78">
        <v>2107</v>
      </c>
      <c r="ER44" s="78" t="s">
        <v>622</v>
      </c>
      <c r="ES44" s="78" t="s">
        <v>622</v>
      </c>
      <c r="ET44" s="78" t="s">
        <v>622</v>
      </c>
      <c r="EU44" s="78" t="s">
        <v>622</v>
      </c>
      <c r="EV44" s="78">
        <v>78821</v>
      </c>
      <c r="EW44" s="78">
        <v>3259</v>
      </c>
      <c r="EX44" s="78" t="s">
        <v>622</v>
      </c>
      <c r="EY44" s="78" t="s">
        <v>622</v>
      </c>
      <c r="EZ44" s="78" t="s">
        <v>622</v>
      </c>
      <c r="FA44" s="78" t="s">
        <v>622</v>
      </c>
      <c r="FB44" s="78">
        <v>86627</v>
      </c>
      <c r="FC44" s="78">
        <v>4184</v>
      </c>
      <c r="FD44" s="78" t="s">
        <v>622</v>
      </c>
      <c r="FE44" s="78" t="s">
        <v>622</v>
      </c>
      <c r="FF44" s="78" t="s">
        <v>622</v>
      </c>
      <c r="FG44" s="78" t="s">
        <v>622</v>
      </c>
      <c r="FH44" s="78">
        <v>93329</v>
      </c>
      <c r="FI44" s="78">
        <v>7986</v>
      </c>
      <c r="FJ44" s="78" t="s">
        <v>622</v>
      </c>
      <c r="FK44" s="78" t="s">
        <v>622</v>
      </c>
      <c r="FL44" s="78" t="s">
        <v>622</v>
      </c>
      <c r="FM44" s="78" t="s">
        <v>622</v>
      </c>
      <c r="FN44" s="78">
        <v>86789</v>
      </c>
      <c r="FO44" s="78">
        <v>8836</v>
      </c>
      <c r="FP44" s="78" t="s">
        <v>622</v>
      </c>
      <c r="FQ44" s="78" t="s">
        <v>622</v>
      </c>
      <c r="FR44" s="78" t="s">
        <v>622</v>
      </c>
      <c r="FS44" s="78" t="s">
        <v>622</v>
      </c>
      <c r="FT44" s="78">
        <v>58009</v>
      </c>
      <c r="FU44" s="78">
        <v>9903</v>
      </c>
      <c r="FV44" s="78">
        <v>29364</v>
      </c>
      <c r="FW44" s="78">
        <v>2250</v>
      </c>
      <c r="FX44" s="78">
        <v>13.8</v>
      </c>
      <c r="FY44" s="78">
        <v>1</v>
      </c>
      <c r="FZ44" s="78">
        <v>36740</v>
      </c>
      <c r="GA44" s="78">
        <v>3207</v>
      </c>
      <c r="GB44" s="78">
        <v>57447</v>
      </c>
      <c r="GC44" s="78">
        <v>2595</v>
      </c>
      <c r="GD44" s="78">
        <v>26.9</v>
      </c>
      <c r="GE44" s="78">
        <v>1.2</v>
      </c>
      <c r="GF44" s="78">
        <v>47459</v>
      </c>
      <c r="GG44" s="78">
        <v>3463</v>
      </c>
      <c r="GH44" s="78">
        <v>101399</v>
      </c>
      <c r="GI44" s="78">
        <v>3409</v>
      </c>
      <c r="GJ44" s="78">
        <v>47.5</v>
      </c>
      <c r="GK44" s="78">
        <v>1.4</v>
      </c>
      <c r="GL44" s="78">
        <v>86424</v>
      </c>
      <c r="GM44" s="78">
        <v>2081</v>
      </c>
      <c r="GN44" s="78">
        <v>25192</v>
      </c>
      <c r="GO44" s="78">
        <v>2031</v>
      </c>
      <c r="GP44" s="78">
        <v>11.8</v>
      </c>
      <c r="GQ44" s="78">
        <v>0.9</v>
      </c>
      <c r="GR44" s="78">
        <v>109842</v>
      </c>
      <c r="GS44" s="78">
        <v>5340</v>
      </c>
      <c r="GT44" s="78">
        <v>130858</v>
      </c>
      <c r="GU44" s="78">
        <v>3852</v>
      </c>
      <c r="GV44" s="78">
        <v>130858</v>
      </c>
      <c r="GW44" s="78">
        <v>3852</v>
      </c>
      <c r="GX44" s="78">
        <v>32347</v>
      </c>
      <c r="GY44" s="78">
        <v>1167</v>
      </c>
      <c r="GZ44" s="78">
        <v>62883</v>
      </c>
      <c r="HA44" s="78">
        <v>3019</v>
      </c>
      <c r="HB44" s="78">
        <v>48.1</v>
      </c>
      <c r="HC44" s="78">
        <v>1.8</v>
      </c>
      <c r="HD44" s="78">
        <v>27872</v>
      </c>
      <c r="HE44" s="78">
        <v>1386</v>
      </c>
      <c r="HF44" s="78">
        <v>54388</v>
      </c>
      <c r="HG44" s="78">
        <v>2815</v>
      </c>
      <c r="HH44" s="78">
        <v>41.6</v>
      </c>
      <c r="HI44" s="78">
        <v>1.8</v>
      </c>
      <c r="HJ44" s="78">
        <v>25407</v>
      </c>
      <c r="HK44" s="78">
        <v>1767</v>
      </c>
      <c r="HL44" s="78">
        <v>8495</v>
      </c>
      <c r="HM44" s="78">
        <v>1589</v>
      </c>
      <c r="HN44" s="78">
        <v>6.5</v>
      </c>
      <c r="HO44" s="78">
        <v>1.2</v>
      </c>
      <c r="HP44" s="78">
        <v>53575</v>
      </c>
      <c r="HQ44" s="78">
        <v>6872</v>
      </c>
      <c r="HR44" s="78">
        <v>67975</v>
      </c>
      <c r="HS44" s="78">
        <v>2982</v>
      </c>
      <c r="HT44" s="78">
        <v>51.9</v>
      </c>
      <c r="HU44" s="78">
        <v>1.8</v>
      </c>
      <c r="HV44" s="78">
        <v>39342</v>
      </c>
      <c r="HW44" s="78">
        <v>2980</v>
      </c>
      <c r="HX44" s="78">
        <v>54178</v>
      </c>
      <c r="HY44" s="78">
        <v>2676</v>
      </c>
      <c r="HZ44" s="78">
        <v>41.4</v>
      </c>
      <c r="IA44" s="78">
        <v>1.8</v>
      </c>
      <c r="IB44" s="78">
        <v>35171</v>
      </c>
      <c r="IC44" s="78">
        <v>2003</v>
      </c>
      <c r="ID44" s="78">
        <v>13797</v>
      </c>
      <c r="IE44" s="78">
        <v>2063</v>
      </c>
      <c r="IF44" s="78">
        <v>10.5</v>
      </c>
      <c r="IG44" s="78">
        <v>1.5</v>
      </c>
      <c r="IH44" s="78">
        <v>56948</v>
      </c>
      <c r="II44" s="78">
        <v>4277</v>
      </c>
    </row>
    <row r="45" spans="1:243">
      <c r="A45" s="78" t="s">
        <v>134</v>
      </c>
      <c r="B45" s="78">
        <v>47</v>
      </c>
      <c r="C45" s="78" t="s">
        <v>41</v>
      </c>
      <c r="D45" s="78">
        <v>2588655</v>
      </c>
      <c r="E45" s="78">
        <v>10916</v>
      </c>
      <c r="F45" s="78">
        <v>2588655</v>
      </c>
      <c r="G45" s="78">
        <v>10916</v>
      </c>
      <c r="H45" s="78">
        <v>51340</v>
      </c>
      <c r="I45" s="78">
        <v>410</v>
      </c>
      <c r="J45" s="78">
        <v>2066175</v>
      </c>
      <c r="K45" s="78">
        <v>11356</v>
      </c>
      <c r="L45" s="78">
        <v>79.8</v>
      </c>
      <c r="M45" s="78">
        <v>0.3</v>
      </c>
      <c r="N45" s="78">
        <v>54405</v>
      </c>
      <c r="O45" s="78">
        <v>603</v>
      </c>
      <c r="P45" s="78">
        <v>420806</v>
      </c>
      <c r="Q45" s="78">
        <v>5755</v>
      </c>
      <c r="R45" s="78">
        <v>16.3</v>
      </c>
      <c r="S45" s="78">
        <v>0.2</v>
      </c>
      <c r="T45" s="78">
        <v>38190</v>
      </c>
      <c r="U45" s="78">
        <v>1272</v>
      </c>
      <c r="V45" s="78">
        <v>6316</v>
      </c>
      <c r="W45" s="78">
        <v>1355</v>
      </c>
      <c r="X45" s="78">
        <v>0.2</v>
      </c>
      <c r="Y45" s="78">
        <v>0.1</v>
      </c>
      <c r="Z45" s="78">
        <v>54953</v>
      </c>
      <c r="AA45" s="78">
        <v>22986</v>
      </c>
      <c r="AB45" s="78">
        <v>37744</v>
      </c>
      <c r="AC45" s="78">
        <v>2523</v>
      </c>
      <c r="AD45" s="78">
        <v>1.5</v>
      </c>
      <c r="AE45" s="78">
        <v>0.1</v>
      </c>
      <c r="AF45" s="78">
        <v>69376</v>
      </c>
      <c r="AG45" s="78">
        <v>5202</v>
      </c>
      <c r="AH45" s="78" t="s">
        <v>621</v>
      </c>
      <c r="AI45" s="78" t="s">
        <v>621</v>
      </c>
      <c r="AJ45" s="78" t="s">
        <v>621</v>
      </c>
      <c r="AK45" s="78" t="s">
        <v>621</v>
      </c>
      <c r="AL45" s="78" t="s">
        <v>621</v>
      </c>
      <c r="AM45" s="78" t="s">
        <v>621</v>
      </c>
      <c r="AN45" s="78">
        <v>22375</v>
      </c>
      <c r="AO45" s="78">
        <v>2561</v>
      </c>
      <c r="AP45" s="78">
        <v>0.9</v>
      </c>
      <c r="AQ45" s="78">
        <v>0.1</v>
      </c>
      <c r="AR45" s="78">
        <v>35955</v>
      </c>
      <c r="AS45" s="78">
        <v>4837</v>
      </c>
      <c r="AT45" s="78">
        <v>33762</v>
      </c>
      <c r="AU45" s="78">
        <v>2974</v>
      </c>
      <c r="AV45" s="78">
        <v>1.3</v>
      </c>
      <c r="AW45" s="78">
        <v>0.1</v>
      </c>
      <c r="AX45" s="78">
        <v>47160</v>
      </c>
      <c r="AY45" s="78">
        <v>5434</v>
      </c>
      <c r="AZ45" s="78">
        <v>91147</v>
      </c>
      <c r="BA45" s="78">
        <v>3227</v>
      </c>
      <c r="BB45" s="78">
        <v>3.5</v>
      </c>
      <c r="BC45" s="78">
        <v>0.1</v>
      </c>
      <c r="BD45" s="78">
        <v>41549</v>
      </c>
      <c r="BE45" s="78">
        <v>1866</v>
      </c>
      <c r="BF45" s="78">
        <v>1999887</v>
      </c>
      <c r="BG45" s="78">
        <v>11323</v>
      </c>
      <c r="BH45" s="78">
        <v>77.3</v>
      </c>
      <c r="BI45" s="78">
        <v>0.3</v>
      </c>
      <c r="BJ45" s="78">
        <v>54748</v>
      </c>
      <c r="BK45" s="78">
        <v>594</v>
      </c>
      <c r="BL45" s="78">
        <v>105638</v>
      </c>
      <c r="BM45" s="78">
        <v>4456</v>
      </c>
      <c r="BN45" s="78">
        <v>4.0999999999999996</v>
      </c>
      <c r="BO45" s="78">
        <v>0.2</v>
      </c>
      <c r="BP45" s="78">
        <v>31627</v>
      </c>
      <c r="BQ45" s="78">
        <v>1378</v>
      </c>
      <c r="BR45" s="78">
        <v>831651</v>
      </c>
      <c r="BS45" s="78">
        <v>8523</v>
      </c>
      <c r="BT45" s="78">
        <v>32.1</v>
      </c>
      <c r="BU45" s="78">
        <v>0.3</v>
      </c>
      <c r="BV45" s="78">
        <v>55930</v>
      </c>
      <c r="BW45" s="78">
        <v>963</v>
      </c>
      <c r="BX45" s="78">
        <v>987232</v>
      </c>
      <c r="BY45" s="78">
        <v>9000</v>
      </c>
      <c r="BZ45" s="78">
        <v>38.1</v>
      </c>
      <c r="CA45" s="78">
        <v>0.3</v>
      </c>
      <c r="CB45" s="78">
        <v>59988</v>
      </c>
      <c r="CC45" s="78">
        <v>918</v>
      </c>
      <c r="CD45" s="78">
        <v>664134</v>
      </c>
      <c r="CE45" s="78">
        <v>5784</v>
      </c>
      <c r="CF45" s="78">
        <v>25.7</v>
      </c>
      <c r="CG45" s="78">
        <v>0.2</v>
      </c>
      <c r="CH45" s="78">
        <v>39773</v>
      </c>
      <c r="CI45" s="78">
        <v>838</v>
      </c>
      <c r="CJ45" s="78">
        <v>1707488</v>
      </c>
      <c r="CK45" s="78">
        <v>14892</v>
      </c>
      <c r="CL45" s="78">
        <v>1707488</v>
      </c>
      <c r="CM45" s="78">
        <v>14892</v>
      </c>
      <c r="CN45" s="78">
        <v>62926</v>
      </c>
      <c r="CO45" s="78">
        <v>737</v>
      </c>
      <c r="CP45" s="78">
        <v>675153</v>
      </c>
      <c r="CQ45" s="78">
        <v>10849</v>
      </c>
      <c r="CR45" s="78">
        <v>39.5</v>
      </c>
      <c r="CS45" s="78">
        <v>0.5</v>
      </c>
      <c r="CT45" s="78">
        <v>59557</v>
      </c>
      <c r="CU45" s="78">
        <v>1354</v>
      </c>
      <c r="CV45" s="78">
        <v>1032335</v>
      </c>
      <c r="CW45" s="78">
        <v>12980</v>
      </c>
      <c r="CX45" s="78">
        <v>60.5</v>
      </c>
      <c r="CY45" s="78">
        <v>0.5</v>
      </c>
      <c r="CZ45" s="78">
        <v>65202</v>
      </c>
      <c r="DA45" s="78">
        <v>745</v>
      </c>
      <c r="DB45" s="78">
        <v>1255384</v>
      </c>
      <c r="DC45" s="78">
        <v>14099</v>
      </c>
      <c r="DD45" s="78">
        <v>73.5</v>
      </c>
      <c r="DE45" s="78">
        <v>0.5</v>
      </c>
      <c r="DF45" s="78">
        <v>75917</v>
      </c>
      <c r="DG45" s="78">
        <v>887</v>
      </c>
      <c r="DH45" s="78">
        <v>440939</v>
      </c>
      <c r="DI45" s="78">
        <v>9175</v>
      </c>
      <c r="DJ45" s="78">
        <v>25.8</v>
      </c>
      <c r="DK45" s="78">
        <v>0.5</v>
      </c>
      <c r="DL45" s="78">
        <v>82906</v>
      </c>
      <c r="DM45" s="78">
        <v>1781</v>
      </c>
      <c r="DN45" s="78">
        <v>331772</v>
      </c>
      <c r="DO45" s="78">
        <v>7821</v>
      </c>
      <c r="DP45" s="78">
        <v>19.399999999999999</v>
      </c>
      <c r="DQ45" s="78">
        <v>0.5</v>
      </c>
      <c r="DR45" s="78">
        <v>31639</v>
      </c>
      <c r="DS45" s="78">
        <v>780</v>
      </c>
      <c r="DT45" s="78">
        <v>174039</v>
      </c>
      <c r="DU45" s="78">
        <v>7056</v>
      </c>
      <c r="DV45" s="78">
        <v>10.199999999999999</v>
      </c>
      <c r="DW45" s="78">
        <v>0.4</v>
      </c>
      <c r="DX45" s="78">
        <v>24751</v>
      </c>
      <c r="DY45" s="78">
        <v>1390</v>
      </c>
      <c r="DZ45" s="78">
        <v>120332</v>
      </c>
      <c r="EA45" s="78">
        <v>5892</v>
      </c>
      <c r="EB45" s="78">
        <v>7</v>
      </c>
      <c r="EC45" s="78">
        <v>0.3</v>
      </c>
      <c r="ED45" s="78">
        <v>42323</v>
      </c>
      <c r="EE45" s="78">
        <v>1905</v>
      </c>
      <c r="EF45" s="78">
        <v>60175</v>
      </c>
      <c r="EG45" s="78">
        <v>4442</v>
      </c>
      <c r="EH45" s="78">
        <v>3.5</v>
      </c>
      <c r="EI45" s="78">
        <v>0.3</v>
      </c>
      <c r="EJ45" s="78">
        <v>36683</v>
      </c>
      <c r="EK45" s="78">
        <v>2111</v>
      </c>
      <c r="EL45" s="78" t="s">
        <v>622</v>
      </c>
      <c r="EM45" s="78" t="s">
        <v>622</v>
      </c>
      <c r="EN45" s="78" t="s">
        <v>622</v>
      </c>
      <c r="EO45" s="78" t="s">
        <v>622</v>
      </c>
      <c r="EP45" s="78">
        <v>56865</v>
      </c>
      <c r="EQ45" s="78">
        <v>687</v>
      </c>
      <c r="ER45" s="78" t="s">
        <v>622</v>
      </c>
      <c r="ES45" s="78" t="s">
        <v>622</v>
      </c>
      <c r="ET45" s="78" t="s">
        <v>622</v>
      </c>
      <c r="EU45" s="78" t="s">
        <v>622</v>
      </c>
      <c r="EV45" s="78">
        <v>66252</v>
      </c>
      <c r="EW45" s="78">
        <v>1279</v>
      </c>
      <c r="EX45" s="78" t="s">
        <v>622</v>
      </c>
      <c r="EY45" s="78" t="s">
        <v>622</v>
      </c>
      <c r="EZ45" s="78" t="s">
        <v>622</v>
      </c>
      <c r="FA45" s="78" t="s">
        <v>622</v>
      </c>
      <c r="FB45" s="78">
        <v>77260</v>
      </c>
      <c r="FC45" s="78">
        <v>2316</v>
      </c>
      <c r="FD45" s="78" t="s">
        <v>622</v>
      </c>
      <c r="FE45" s="78" t="s">
        <v>622</v>
      </c>
      <c r="FF45" s="78" t="s">
        <v>622</v>
      </c>
      <c r="FG45" s="78" t="s">
        <v>622</v>
      </c>
      <c r="FH45" s="78">
        <v>70717</v>
      </c>
      <c r="FI45" s="78">
        <v>2907</v>
      </c>
      <c r="FJ45" s="78" t="s">
        <v>622</v>
      </c>
      <c r="FK45" s="78" t="s">
        <v>622</v>
      </c>
      <c r="FL45" s="78" t="s">
        <v>622</v>
      </c>
      <c r="FM45" s="78" t="s">
        <v>622</v>
      </c>
      <c r="FN45" s="78">
        <v>66719</v>
      </c>
      <c r="FO45" s="78">
        <v>5790</v>
      </c>
      <c r="FP45" s="78" t="s">
        <v>622</v>
      </c>
      <c r="FQ45" s="78" t="s">
        <v>622</v>
      </c>
      <c r="FR45" s="78" t="s">
        <v>622</v>
      </c>
      <c r="FS45" s="78" t="s">
        <v>622</v>
      </c>
      <c r="FT45" s="78">
        <v>78508</v>
      </c>
      <c r="FU45" s="78">
        <v>6719</v>
      </c>
      <c r="FV45" s="78">
        <v>287268</v>
      </c>
      <c r="FW45" s="78">
        <v>6750</v>
      </c>
      <c r="FX45" s="78">
        <v>16.8</v>
      </c>
      <c r="FY45" s="78">
        <v>0.4</v>
      </c>
      <c r="FZ45" s="78">
        <v>34078</v>
      </c>
      <c r="GA45" s="78">
        <v>1033</v>
      </c>
      <c r="GB45" s="78">
        <v>576625</v>
      </c>
      <c r="GC45" s="78">
        <v>11810</v>
      </c>
      <c r="GD45" s="78">
        <v>33.799999999999997</v>
      </c>
      <c r="GE45" s="78">
        <v>0.6</v>
      </c>
      <c r="GF45" s="78">
        <v>46088</v>
      </c>
      <c r="GG45" s="78">
        <v>906</v>
      </c>
      <c r="GH45" s="78">
        <v>678478</v>
      </c>
      <c r="GI45" s="78">
        <v>13800</v>
      </c>
      <c r="GJ45" s="78">
        <v>39.700000000000003</v>
      </c>
      <c r="GK45" s="78">
        <v>0.7</v>
      </c>
      <c r="GL45" s="78">
        <v>82868</v>
      </c>
      <c r="GM45" s="78">
        <v>1420</v>
      </c>
      <c r="GN45" s="78">
        <v>165117</v>
      </c>
      <c r="GO45" s="78">
        <v>5870</v>
      </c>
      <c r="GP45" s="78">
        <v>9.6999999999999993</v>
      </c>
      <c r="GQ45" s="78">
        <v>0.3</v>
      </c>
      <c r="GR45" s="78">
        <v>105058</v>
      </c>
      <c r="GS45" s="78">
        <v>3050</v>
      </c>
      <c r="GT45" s="78">
        <v>881167</v>
      </c>
      <c r="GU45" s="78">
        <v>12559</v>
      </c>
      <c r="GV45" s="78">
        <v>881167</v>
      </c>
      <c r="GW45" s="78">
        <v>12559</v>
      </c>
      <c r="GX45" s="78">
        <v>30490</v>
      </c>
      <c r="GY45" s="78">
        <v>537</v>
      </c>
      <c r="GZ45" s="78">
        <v>473820</v>
      </c>
      <c r="HA45" s="78">
        <v>8196</v>
      </c>
      <c r="HB45" s="78">
        <v>53.8</v>
      </c>
      <c r="HC45" s="78">
        <v>0.7</v>
      </c>
      <c r="HD45" s="78">
        <v>27266</v>
      </c>
      <c r="HE45" s="78">
        <v>694</v>
      </c>
      <c r="HF45" s="78">
        <v>405407</v>
      </c>
      <c r="HG45" s="78">
        <v>7387</v>
      </c>
      <c r="HH45" s="78">
        <v>46</v>
      </c>
      <c r="HI45" s="78">
        <v>0.7</v>
      </c>
      <c r="HJ45" s="78">
        <v>24392</v>
      </c>
      <c r="HK45" s="78">
        <v>621</v>
      </c>
      <c r="HL45" s="78">
        <v>68413</v>
      </c>
      <c r="HM45" s="78">
        <v>4199</v>
      </c>
      <c r="HN45" s="78">
        <v>7.8</v>
      </c>
      <c r="HO45" s="78">
        <v>0.5</v>
      </c>
      <c r="HP45" s="78">
        <v>51768</v>
      </c>
      <c r="HQ45" s="78">
        <v>4209</v>
      </c>
      <c r="HR45" s="78">
        <v>407347</v>
      </c>
      <c r="HS45" s="78">
        <v>9015</v>
      </c>
      <c r="HT45" s="78">
        <v>46.2</v>
      </c>
      <c r="HU45" s="78">
        <v>0.7</v>
      </c>
      <c r="HV45" s="78">
        <v>34322</v>
      </c>
      <c r="HW45" s="78">
        <v>1344</v>
      </c>
      <c r="HX45" s="78">
        <v>328351</v>
      </c>
      <c r="HY45" s="78">
        <v>8226</v>
      </c>
      <c r="HZ45" s="78">
        <v>37.299999999999997</v>
      </c>
      <c r="IA45" s="78">
        <v>0.7</v>
      </c>
      <c r="IB45" s="78">
        <v>30111</v>
      </c>
      <c r="IC45" s="78">
        <v>1054</v>
      </c>
      <c r="ID45" s="78">
        <v>78996</v>
      </c>
      <c r="IE45" s="78">
        <v>3915</v>
      </c>
      <c r="IF45" s="78">
        <v>9</v>
      </c>
      <c r="IG45" s="78">
        <v>0.4</v>
      </c>
      <c r="IH45" s="78">
        <v>59773</v>
      </c>
      <c r="II45" s="78">
        <v>3043</v>
      </c>
    </row>
    <row r="46" spans="1:243">
      <c r="A46" s="78" t="s">
        <v>135</v>
      </c>
      <c r="B46" s="78">
        <v>48</v>
      </c>
      <c r="C46" s="78" t="s">
        <v>42</v>
      </c>
      <c r="D46" s="78">
        <v>9623874</v>
      </c>
      <c r="E46" s="78">
        <v>22217</v>
      </c>
      <c r="F46" s="78">
        <v>9623874</v>
      </c>
      <c r="G46" s="78">
        <v>22217</v>
      </c>
      <c r="H46" s="78">
        <v>59206</v>
      </c>
      <c r="I46" s="78">
        <v>490</v>
      </c>
      <c r="J46" s="78">
        <v>7266357</v>
      </c>
      <c r="K46" s="78">
        <v>21664</v>
      </c>
      <c r="L46" s="78">
        <v>75.5</v>
      </c>
      <c r="M46" s="78">
        <v>0.2</v>
      </c>
      <c r="N46" s="78">
        <v>61943</v>
      </c>
      <c r="O46" s="78">
        <v>363</v>
      </c>
      <c r="P46" s="78">
        <v>1228405</v>
      </c>
      <c r="Q46" s="78">
        <v>12595</v>
      </c>
      <c r="R46" s="78">
        <v>12.8</v>
      </c>
      <c r="S46" s="78">
        <v>0.1</v>
      </c>
      <c r="T46" s="78">
        <v>45092</v>
      </c>
      <c r="U46" s="78">
        <v>1173</v>
      </c>
      <c r="V46" s="78">
        <v>46566</v>
      </c>
      <c r="W46" s="78">
        <v>4132</v>
      </c>
      <c r="X46" s="78">
        <v>0.5</v>
      </c>
      <c r="Y46" s="78">
        <v>0.1</v>
      </c>
      <c r="Z46" s="78">
        <v>53103</v>
      </c>
      <c r="AA46" s="78">
        <v>3614</v>
      </c>
      <c r="AB46" s="78">
        <v>428516</v>
      </c>
      <c r="AC46" s="78">
        <v>7204</v>
      </c>
      <c r="AD46" s="78">
        <v>4.5</v>
      </c>
      <c r="AE46" s="78">
        <v>0.1</v>
      </c>
      <c r="AF46" s="78">
        <v>84100</v>
      </c>
      <c r="AG46" s="78">
        <v>2602</v>
      </c>
      <c r="AH46" s="78">
        <v>6887</v>
      </c>
      <c r="AI46" s="78">
        <v>1502</v>
      </c>
      <c r="AJ46" s="78">
        <v>0.1</v>
      </c>
      <c r="AK46" s="78">
        <v>0.1</v>
      </c>
      <c r="AL46" s="78">
        <v>43428</v>
      </c>
      <c r="AM46" s="78">
        <v>17760</v>
      </c>
      <c r="AN46" s="78">
        <v>472532</v>
      </c>
      <c r="AO46" s="78">
        <v>13460</v>
      </c>
      <c r="AP46" s="78">
        <v>4.9000000000000004</v>
      </c>
      <c r="AQ46" s="78">
        <v>0.1</v>
      </c>
      <c r="AR46" s="78">
        <v>42754</v>
      </c>
      <c r="AS46" s="78">
        <v>1759</v>
      </c>
      <c r="AT46" s="78">
        <v>174611</v>
      </c>
      <c r="AU46" s="78">
        <v>7411</v>
      </c>
      <c r="AV46" s="78">
        <v>1.8</v>
      </c>
      <c r="AW46" s="78">
        <v>0.1</v>
      </c>
      <c r="AX46" s="78">
        <v>57091</v>
      </c>
      <c r="AY46" s="78">
        <v>2938</v>
      </c>
      <c r="AZ46" s="78">
        <v>3041679</v>
      </c>
      <c r="BA46" s="78">
        <v>17667</v>
      </c>
      <c r="BB46" s="78">
        <v>31.6</v>
      </c>
      <c r="BC46" s="78">
        <v>0.2</v>
      </c>
      <c r="BD46" s="78">
        <v>46855</v>
      </c>
      <c r="BE46" s="78">
        <v>485</v>
      </c>
      <c r="BF46" s="78">
        <v>4779209</v>
      </c>
      <c r="BG46" s="78">
        <v>18545</v>
      </c>
      <c r="BH46" s="78">
        <v>49.7</v>
      </c>
      <c r="BI46" s="78">
        <v>0.2</v>
      </c>
      <c r="BJ46" s="78">
        <v>72361</v>
      </c>
      <c r="BK46" s="78">
        <v>645</v>
      </c>
      <c r="BL46" s="78">
        <v>401872</v>
      </c>
      <c r="BM46" s="78">
        <v>9751</v>
      </c>
      <c r="BN46" s="78">
        <v>4.2</v>
      </c>
      <c r="BO46" s="78">
        <v>0.1</v>
      </c>
      <c r="BP46" s="78">
        <v>29715</v>
      </c>
      <c r="BQ46" s="78">
        <v>1392</v>
      </c>
      <c r="BR46" s="78">
        <v>3583849</v>
      </c>
      <c r="BS46" s="78">
        <v>19923</v>
      </c>
      <c r="BT46" s="78">
        <v>37.200000000000003</v>
      </c>
      <c r="BU46" s="78">
        <v>0.2</v>
      </c>
      <c r="BV46" s="78">
        <v>62222</v>
      </c>
      <c r="BW46" s="78">
        <v>570</v>
      </c>
      <c r="BX46" s="78">
        <v>3608523</v>
      </c>
      <c r="BY46" s="78">
        <v>16742</v>
      </c>
      <c r="BZ46" s="78">
        <v>37.5</v>
      </c>
      <c r="CA46" s="78">
        <v>0.2</v>
      </c>
      <c r="CB46" s="78">
        <v>71091</v>
      </c>
      <c r="CC46" s="78">
        <v>613</v>
      </c>
      <c r="CD46" s="78">
        <v>2029630</v>
      </c>
      <c r="CE46" s="78">
        <v>12531</v>
      </c>
      <c r="CF46" s="78">
        <v>21.1</v>
      </c>
      <c r="CG46" s="78">
        <v>0.1</v>
      </c>
      <c r="CH46" s="78">
        <v>42937</v>
      </c>
      <c r="CI46" s="78">
        <v>655</v>
      </c>
      <c r="CJ46" s="78">
        <v>6696061</v>
      </c>
      <c r="CK46" s="78">
        <v>22045</v>
      </c>
      <c r="CL46" s="78">
        <v>6696061</v>
      </c>
      <c r="CM46" s="78">
        <v>22045</v>
      </c>
      <c r="CN46" s="78">
        <v>70136</v>
      </c>
      <c r="CO46" s="78">
        <v>511</v>
      </c>
      <c r="CP46" s="78">
        <v>3120193</v>
      </c>
      <c r="CQ46" s="78">
        <v>22389</v>
      </c>
      <c r="CR46" s="78">
        <v>46.6</v>
      </c>
      <c r="CS46" s="78">
        <v>0.3</v>
      </c>
      <c r="CT46" s="78">
        <v>65540</v>
      </c>
      <c r="CU46" s="78">
        <v>726</v>
      </c>
      <c r="CV46" s="78">
        <v>3575868</v>
      </c>
      <c r="CW46" s="78">
        <v>23671</v>
      </c>
      <c r="CX46" s="78">
        <v>53.4</v>
      </c>
      <c r="CY46" s="78">
        <v>0.3</v>
      </c>
      <c r="CZ46" s="78">
        <v>72905</v>
      </c>
      <c r="DA46" s="78">
        <v>667</v>
      </c>
      <c r="DB46" s="78">
        <v>4879009</v>
      </c>
      <c r="DC46" s="78">
        <v>29349</v>
      </c>
      <c r="DD46" s="78">
        <v>72.900000000000006</v>
      </c>
      <c r="DE46" s="78">
        <v>0.3</v>
      </c>
      <c r="DF46" s="78">
        <v>85270</v>
      </c>
      <c r="DG46" s="78">
        <v>531</v>
      </c>
      <c r="DH46" s="78">
        <v>2158191</v>
      </c>
      <c r="DI46" s="78">
        <v>22705</v>
      </c>
      <c r="DJ46" s="78">
        <v>32.200000000000003</v>
      </c>
      <c r="DK46" s="78">
        <v>0.3</v>
      </c>
      <c r="DL46" s="78">
        <v>88529</v>
      </c>
      <c r="DM46" s="78">
        <v>1252</v>
      </c>
      <c r="DN46" s="78">
        <v>1322374</v>
      </c>
      <c r="DO46" s="78">
        <v>19870</v>
      </c>
      <c r="DP46" s="78">
        <v>19.7</v>
      </c>
      <c r="DQ46" s="78">
        <v>0.3</v>
      </c>
      <c r="DR46" s="78">
        <v>35418</v>
      </c>
      <c r="DS46" s="78">
        <v>584</v>
      </c>
      <c r="DT46" s="78">
        <v>739840</v>
      </c>
      <c r="DU46" s="78">
        <v>16880</v>
      </c>
      <c r="DV46" s="78">
        <v>11</v>
      </c>
      <c r="DW46" s="78">
        <v>0.2</v>
      </c>
      <c r="DX46" s="78">
        <v>27344</v>
      </c>
      <c r="DY46" s="78">
        <v>732</v>
      </c>
      <c r="DZ46" s="78">
        <v>494678</v>
      </c>
      <c r="EA46" s="78">
        <v>11759</v>
      </c>
      <c r="EB46" s="78">
        <v>7.4</v>
      </c>
      <c r="EC46" s="78">
        <v>0.2</v>
      </c>
      <c r="ED46" s="78">
        <v>48304</v>
      </c>
      <c r="EE46" s="78">
        <v>1409</v>
      </c>
      <c r="EF46" s="78">
        <v>222162</v>
      </c>
      <c r="EG46" s="78">
        <v>8319</v>
      </c>
      <c r="EH46" s="78">
        <v>3.3</v>
      </c>
      <c r="EI46" s="78">
        <v>0.1</v>
      </c>
      <c r="EJ46" s="78">
        <v>41504</v>
      </c>
      <c r="EK46" s="78">
        <v>1153</v>
      </c>
      <c r="EL46" s="78" t="s">
        <v>622</v>
      </c>
      <c r="EM46" s="78" t="s">
        <v>622</v>
      </c>
      <c r="EN46" s="78" t="s">
        <v>622</v>
      </c>
      <c r="EO46" s="78" t="s">
        <v>622</v>
      </c>
      <c r="EP46" s="78">
        <v>63869</v>
      </c>
      <c r="EQ46" s="78">
        <v>641</v>
      </c>
      <c r="ER46" s="78" t="s">
        <v>622</v>
      </c>
      <c r="ES46" s="78" t="s">
        <v>622</v>
      </c>
      <c r="ET46" s="78" t="s">
        <v>622</v>
      </c>
      <c r="EU46" s="78" t="s">
        <v>622</v>
      </c>
      <c r="EV46" s="78">
        <v>70548</v>
      </c>
      <c r="EW46" s="78">
        <v>1061</v>
      </c>
      <c r="EX46" s="78" t="s">
        <v>622</v>
      </c>
      <c r="EY46" s="78" t="s">
        <v>622</v>
      </c>
      <c r="EZ46" s="78" t="s">
        <v>622</v>
      </c>
      <c r="FA46" s="78" t="s">
        <v>622</v>
      </c>
      <c r="FB46" s="78">
        <v>81958</v>
      </c>
      <c r="FC46" s="78">
        <v>1197</v>
      </c>
      <c r="FD46" s="78" t="s">
        <v>622</v>
      </c>
      <c r="FE46" s="78" t="s">
        <v>622</v>
      </c>
      <c r="FF46" s="78" t="s">
        <v>622</v>
      </c>
      <c r="FG46" s="78" t="s">
        <v>622</v>
      </c>
      <c r="FH46" s="78">
        <v>71713</v>
      </c>
      <c r="FI46" s="78">
        <v>1593</v>
      </c>
      <c r="FJ46" s="78" t="s">
        <v>622</v>
      </c>
      <c r="FK46" s="78" t="s">
        <v>622</v>
      </c>
      <c r="FL46" s="78" t="s">
        <v>622</v>
      </c>
      <c r="FM46" s="78" t="s">
        <v>622</v>
      </c>
      <c r="FN46" s="78">
        <v>71415</v>
      </c>
      <c r="FO46" s="78">
        <v>2118</v>
      </c>
      <c r="FP46" s="78" t="s">
        <v>622</v>
      </c>
      <c r="FQ46" s="78" t="s">
        <v>622</v>
      </c>
      <c r="FR46" s="78" t="s">
        <v>622</v>
      </c>
      <c r="FS46" s="78" t="s">
        <v>622</v>
      </c>
      <c r="FT46" s="78">
        <v>73393</v>
      </c>
      <c r="FU46" s="78">
        <v>3314</v>
      </c>
      <c r="FV46" s="78">
        <v>799164</v>
      </c>
      <c r="FW46" s="78">
        <v>13183</v>
      </c>
      <c r="FX46" s="78">
        <v>11.9</v>
      </c>
      <c r="FY46" s="78">
        <v>0.2</v>
      </c>
      <c r="FZ46" s="78">
        <v>32797</v>
      </c>
      <c r="GA46" s="78">
        <v>782</v>
      </c>
      <c r="GB46" s="78">
        <v>2363543</v>
      </c>
      <c r="GC46" s="78">
        <v>20815</v>
      </c>
      <c r="GD46" s="78">
        <v>35.299999999999997</v>
      </c>
      <c r="GE46" s="78">
        <v>0.3</v>
      </c>
      <c r="GF46" s="78">
        <v>48948</v>
      </c>
      <c r="GG46" s="78">
        <v>809</v>
      </c>
      <c r="GH46" s="78">
        <v>2777934</v>
      </c>
      <c r="GI46" s="78">
        <v>25456</v>
      </c>
      <c r="GJ46" s="78">
        <v>41.5</v>
      </c>
      <c r="GK46" s="78">
        <v>0.3</v>
      </c>
      <c r="GL46" s="78">
        <v>91346</v>
      </c>
      <c r="GM46" s="78">
        <v>724</v>
      </c>
      <c r="GN46" s="78">
        <v>755420</v>
      </c>
      <c r="GO46" s="78">
        <v>16283</v>
      </c>
      <c r="GP46" s="78">
        <v>11.3</v>
      </c>
      <c r="GQ46" s="78">
        <v>0.2</v>
      </c>
      <c r="GR46" s="78">
        <v>106932</v>
      </c>
      <c r="GS46" s="78">
        <v>1620</v>
      </c>
      <c r="GT46" s="78">
        <v>2927813</v>
      </c>
      <c r="GU46" s="78">
        <v>23626</v>
      </c>
      <c r="GV46" s="78">
        <v>2927813</v>
      </c>
      <c r="GW46" s="78">
        <v>23626</v>
      </c>
      <c r="GX46" s="78">
        <v>36529</v>
      </c>
      <c r="GY46" s="78">
        <v>455</v>
      </c>
      <c r="GZ46" s="78">
        <v>1503453</v>
      </c>
      <c r="HA46" s="78">
        <v>16237</v>
      </c>
      <c r="HB46" s="78">
        <v>51.4</v>
      </c>
      <c r="HC46" s="78">
        <v>0.4</v>
      </c>
      <c r="HD46" s="78">
        <v>31885</v>
      </c>
      <c r="HE46" s="78">
        <v>443</v>
      </c>
      <c r="HF46" s="78">
        <v>1281398</v>
      </c>
      <c r="HG46" s="78">
        <v>14446</v>
      </c>
      <c r="HH46" s="78">
        <v>43.8</v>
      </c>
      <c r="HI46" s="78">
        <v>0.4</v>
      </c>
      <c r="HJ46" s="78">
        <v>28928</v>
      </c>
      <c r="HK46" s="78">
        <v>668</v>
      </c>
      <c r="HL46" s="78">
        <v>222055</v>
      </c>
      <c r="HM46" s="78">
        <v>7887</v>
      </c>
      <c r="HN46" s="78">
        <v>7.6</v>
      </c>
      <c r="HO46" s="78">
        <v>0.3</v>
      </c>
      <c r="HP46" s="78">
        <v>58181</v>
      </c>
      <c r="HQ46" s="78">
        <v>2011</v>
      </c>
      <c r="HR46" s="78">
        <v>1424360</v>
      </c>
      <c r="HS46" s="78">
        <v>18027</v>
      </c>
      <c r="HT46" s="78">
        <v>48.6</v>
      </c>
      <c r="HU46" s="78">
        <v>0.4</v>
      </c>
      <c r="HV46" s="78">
        <v>41684</v>
      </c>
      <c r="HW46" s="78">
        <v>576</v>
      </c>
      <c r="HX46" s="78">
        <v>1120511</v>
      </c>
      <c r="HY46" s="78">
        <v>17024</v>
      </c>
      <c r="HZ46" s="78">
        <v>38.299999999999997</v>
      </c>
      <c r="IA46" s="78">
        <v>0.4</v>
      </c>
      <c r="IB46" s="78">
        <v>36145</v>
      </c>
      <c r="IC46" s="78">
        <v>624</v>
      </c>
      <c r="ID46" s="78">
        <v>303849</v>
      </c>
      <c r="IE46" s="78">
        <v>8698</v>
      </c>
      <c r="IF46" s="78">
        <v>10.4</v>
      </c>
      <c r="IG46" s="78">
        <v>0.3</v>
      </c>
      <c r="IH46" s="78">
        <v>68942</v>
      </c>
      <c r="II46" s="78">
        <v>2721</v>
      </c>
    </row>
    <row r="47" spans="1:243">
      <c r="A47" s="78" t="s">
        <v>136</v>
      </c>
      <c r="B47" s="78">
        <v>49</v>
      </c>
      <c r="C47" s="78" t="s">
        <v>43</v>
      </c>
      <c r="D47" s="78">
        <v>975448</v>
      </c>
      <c r="E47" s="78">
        <v>5045</v>
      </c>
      <c r="F47" s="78">
        <v>975448</v>
      </c>
      <c r="G47" s="78">
        <v>5045</v>
      </c>
      <c r="H47" s="78">
        <v>68358</v>
      </c>
      <c r="I47" s="78">
        <v>1229</v>
      </c>
      <c r="J47" s="78">
        <v>866393</v>
      </c>
      <c r="K47" s="78">
        <v>5938</v>
      </c>
      <c r="L47" s="78">
        <v>88.8</v>
      </c>
      <c r="M47" s="78">
        <v>0.4</v>
      </c>
      <c r="N47" s="78">
        <v>70234</v>
      </c>
      <c r="O47" s="78">
        <v>936</v>
      </c>
      <c r="P47" s="78">
        <v>10665</v>
      </c>
      <c r="Q47" s="78">
        <v>1318</v>
      </c>
      <c r="R47" s="78">
        <v>1.1000000000000001</v>
      </c>
      <c r="S47" s="78">
        <v>0.1</v>
      </c>
      <c r="T47" s="78">
        <v>49348</v>
      </c>
      <c r="U47" s="78">
        <v>9540</v>
      </c>
      <c r="V47" s="78">
        <v>8937</v>
      </c>
      <c r="W47" s="78">
        <v>1267</v>
      </c>
      <c r="X47" s="78">
        <v>0.9</v>
      </c>
      <c r="Y47" s="78">
        <v>0.1</v>
      </c>
      <c r="Z47" s="78">
        <v>48925</v>
      </c>
      <c r="AA47" s="78">
        <v>8599</v>
      </c>
      <c r="AB47" s="78">
        <v>23234</v>
      </c>
      <c r="AC47" s="78">
        <v>1808</v>
      </c>
      <c r="AD47" s="78">
        <v>2.4</v>
      </c>
      <c r="AE47" s="78">
        <v>0.2</v>
      </c>
      <c r="AF47" s="78">
        <v>69726</v>
      </c>
      <c r="AG47" s="78">
        <v>6145</v>
      </c>
      <c r="AH47" s="78">
        <v>5209</v>
      </c>
      <c r="AI47" s="78">
        <v>925</v>
      </c>
      <c r="AJ47" s="78">
        <v>0.5</v>
      </c>
      <c r="AK47" s="78">
        <v>0.1</v>
      </c>
      <c r="AL47" s="78">
        <v>61712</v>
      </c>
      <c r="AM47" s="78">
        <v>13879</v>
      </c>
      <c r="AN47" s="78">
        <v>44104</v>
      </c>
      <c r="AO47" s="78">
        <v>2671</v>
      </c>
      <c r="AP47" s="78">
        <v>4.5</v>
      </c>
      <c r="AQ47" s="78">
        <v>0.3</v>
      </c>
      <c r="AR47" s="78">
        <v>47529</v>
      </c>
      <c r="AS47" s="78">
        <v>3916</v>
      </c>
      <c r="AT47" s="78">
        <v>16906</v>
      </c>
      <c r="AU47" s="78">
        <v>2032</v>
      </c>
      <c r="AV47" s="78">
        <v>1.7</v>
      </c>
      <c r="AW47" s="78">
        <v>0.2</v>
      </c>
      <c r="AX47" s="78">
        <v>60342</v>
      </c>
      <c r="AY47" s="78">
        <v>8307</v>
      </c>
      <c r="AZ47" s="78">
        <v>110402</v>
      </c>
      <c r="BA47" s="78">
        <v>3376</v>
      </c>
      <c r="BB47" s="78">
        <v>11.3</v>
      </c>
      <c r="BC47" s="78">
        <v>0.3</v>
      </c>
      <c r="BD47" s="78">
        <v>47540</v>
      </c>
      <c r="BE47" s="78">
        <v>2846</v>
      </c>
      <c r="BF47" s="78">
        <v>805212</v>
      </c>
      <c r="BG47" s="78">
        <v>5624</v>
      </c>
      <c r="BH47" s="78">
        <v>82.5</v>
      </c>
      <c r="BI47" s="78">
        <v>0.4</v>
      </c>
      <c r="BJ47" s="78">
        <v>71881</v>
      </c>
      <c r="BK47" s="78">
        <v>781</v>
      </c>
      <c r="BL47" s="78">
        <v>57450</v>
      </c>
      <c r="BM47" s="78">
        <v>3270</v>
      </c>
      <c r="BN47" s="78">
        <v>5.9</v>
      </c>
      <c r="BO47" s="78">
        <v>0.3</v>
      </c>
      <c r="BP47" s="78">
        <v>38115</v>
      </c>
      <c r="BQ47" s="78">
        <v>3199</v>
      </c>
      <c r="BR47" s="78">
        <v>391059</v>
      </c>
      <c r="BS47" s="78">
        <v>4918</v>
      </c>
      <c r="BT47" s="78">
        <v>40.1</v>
      </c>
      <c r="BU47" s="78">
        <v>0.5</v>
      </c>
      <c r="BV47" s="78">
        <v>72313</v>
      </c>
      <c r="BW47" s="78">
        <v>1268</v>
      </c>
      <c r="BX47" s="78">
        <v>329229</v>
      </c>
      <c r="BY47" s="78">
        <v>4712</v>
      </c>
      <c r="BZ47" s="78">
        <v>33.799999999999997</v>
      </c>
      <c r="CA47" s="78">
        <v>0.5</v>
      </c>
      <c r="CB47" s="78">
        <v>82777</v>
      </c>
      <c r="CC47" s="78">
        <v>2126</v>
      </c>
      <c r="CD47" s="78">
        <v>197710</v>
      </c>
      <c r="CE47" s="78">
        <v>3568</v>
      </c>
      <c r="CF47" s="78">
        <v>20.3</v>
      </c>
      <c r="CG47" s="78">
        <v>0.4</v>
      </c>
      <c r="CH47" s="78">
        <v>51687</v>
      </c>
      <c r="CI47" s="78">
        <v>1449</v>
      </c>
      <c r="CJ47" s="78">
        <v>723175</v>
      </c>
      <c r="CK47" s="78">
        <v>7738</v>
      </c>
      <c r="CL47" s="78">
        <v>723175</v>
      </c>
      <c r="CM47" s="78">
        <v>7738</v>
      </c>
      <c r="CN47" s="78">
        <v>77940</v>
      </c>
      <c r="CO47" s="78">
        <v>1192</v>
      </c>
      <c r="CP47" s="78">
        <v>360393</v>
      </c>
      <c r="CQ47" s="78">
        <v>6408</v>
      </c>
      <c r="CR47" s="78">
        <v>49.8</v>
      </c>
      <c r="CS47" s="78">
        <v>0.7</v>
      </c>
      <c r="CT47" s="78">
        <v>78601</v>
      </c>
      <c r="CU47" s="78">
        <v>1638</v>
      </c>
      <c r="CV47" s="78">
        <v>362782</v>
      </c>
      <c r="CW47" s="78">
        <v>6833</v>
      </c>
      <c r="CX47" s="78">
        <v>50.2</v>
      </c>
      <c r="CY47" s="78">
        <v>0.7</v>
      </c>
      <c r="CZ47" s="78">
        <v>77227</v>
      </c>
      <c r="DA47" s="78">
        <v>1590</v>
      </c>
      <c r="DB47" s="78">
        <v>592208</v>
      </c>
      <c r="DC47" s="78">
        <v>7561</v>
      </c>
      <c r="DD47" s="78">
        <v>81.900000000000006</v>
      </c>
      <c r="DE47" s="78">
        <v>0.8</v>
      </c>
      <c r="DF47" s="78">
        <v>86071</v>
      </c>
      <c r="DG47" s="78">
        <v>1122</v>
      </c>
      <c r="DH47" s="78">
        <v>289186</v>
      </c>
      <c r="DI47" s="78">
        <v>5273</v>
      </c>
      <c r="DJ47" s="78">
        <v>40</v>
      </c>
      <c r="DK47" s="78">
        <v>0.7</v>
      </c>
      <c r="DL47" s="78">
        <v>89392</v>
      </c>
      <c r="DM47" s="78">
        <v>2094</v>
      </c>
      <c r="DN47" s="78">
        <v>87988</v>
      </c>
      <c r="DO47" s="78">
        <v>4369</v>
      </c>
      <c r="DP47" s="78">
        <v>12.2</v>
      </c>
      <c r="DQ47" s="78">
        <v>0.6</v>
      </c>
      <c r="DR47" s="78">
        <v>41290</v>
      </c>
      <c r="DS47" s="78">
        <v>1511</v>
      </c>
      <c r="DT47" s="78">
        <v>48684</v>
      </c>
      <c r="DU47" s="78">
        <v>4020</v>
      </c>
      <c r="DV47" s="78">
        <v>6.7</v>
      </c>
      <c r="DW47" s="78">
        <v>0.5</v>
      </c>
      <c r="DX47" s="78">
        <v>31689</v>
      </c>
      <c r="DY47" s="78">
        <v>2058</v>
      </c>
      <c r="DZ47" s="78">
        <v>42979</v>
      </c>
      <c r="EA47" s="78">
        <v>4146</v>
      </c>
      <c r="EB47" s="78">
        <v>5.9</v>
      </c>
      <c r="EC47" s="78">
        <v>0.5</v>
      </c>
      <c r="ED47" s="78">
        <v>58685</v>
      </c>
      <c r="EE47" s="78">
        <v>4668</v>
      </c>
      <c r="EF47" s="78">
        <v>22523</v>
      </c>
      <c r="EG47" s="78">
        <v>3115</v>
      </c>
      <c r="EH47" s="78">
        <v>3.1</v>
      </c>
      <c r="EI47" s="78">
        <v>0.4</v>
      </c>
      <c r="EJ47" s="78">
        <v>56138</v>
      </c>
      <c r="EK47" s="78">
        <v>5049</v>
      </c>
      <c r="EL47" s="78" t="s">
        <v>622</v>
      </c>
      <c r="EM47" s="78" t="s">
        <v>622</v>
      </c>
      <c r="EN47" s="78" t="s">
        <v>622</v>
      </c>
      <c r="EO47" s="78" t="s">
        <v>622</v>
      </c>
      <c r="EP47" s="78">
        <v>66641</v>
      </c>
      <c r="EQ47" s="78">
        <v>1192</v>
      </c>
      <c r="ER47" s="78" t="s">
        <v>622</v>
      </c>
      <c r="ES47" s="78" t="s">
        <v>622</v>
      </c>
      <c r="ET47" s="78" t="s">
        <v>622</v>
      </c>
      <c r="EU47" s="78" t="s">
        <v>622</v>
      </c>
      <c r="EV47" s="78">
        <v>76707</v>
      </c>
      <c r="EW47" s="78">
        <v>2170</v>
      </c>
      <c r="EX47" s="78" t="s">
        <v>622</v>
      </c>
      <c r="EY47" s="78" t="s">
        <v>622</v>
      </c>
      <c r="EZ47" s="78" t="s">
        <v>622</v>
      </c>
      <c r="FA47" s="78" t="s">
        <v>622</v>
      </c>
      <c r="FB47" s="78">
        <v>86717</v>
      </c>
      <c r="FC47" s="78">
        <v>3307</v>
      </c>
      <c r="FD47" s="78" t="s">
        <v>622</v>
      </c>
      <c r="FE47" s="78" t="s">
        <v>622</v>
      </c>
      <c r="FF47" s="78" t="s">
        <v>622</v>
      </c>
      <c r="FG47" s="78" t="s">
        <v>622</v>
      </c>
      <c r="FH47" s="78">
        <v>87969</v>
      </c>
      <c r="FI47" s="78">
        <v>3519</v>
      </c>
      <c r="FJ47" s="78" t="s">
        <v>622</v>
      </c>
      <c r="FK47" s="78" t="s">
        <v>622</v>
      </c>
      <c r="FL47" s="78" t="s">
        <v>622</v>
      </c>
      <c r="FM47" s="78" t="s">
        <v>622</v>
      </c>
      <c r="FN47" s="78">
        <v>93196</v>
      </c>
      <c r="FO47" s="78">
        <v>4233</v>
      </c>
      <c r="FP47" s="78" t="s">
        <v>622</v>
      </c>
      <c r="FQ47" s="78" t="s">
        <v>622</v>
      </c>
      <c r="FR47" s="78" t="s">
        <v>622</v>
      </c>
      <c r="FS47" s="78" t="s">
        <v>622</v>
      </c>
      <c r="FT47" s="78">
        <v>104379</v>
      </c>
      <c r="FU47" s="78">
        <v>8609</v>
      </c>
      <c r="FV47" s="78">
        <v>75376</v>
      </c>
      <c r="FW47" s="78">
        <v>3002</v>
      </c>
      <c r="FX47" s="78">
        <v>10.4</v>
      </c>
      <c r="FY47" s="78">
        <v>0.4</v>
      </c>
      <c r="FZ47" s="78">
        <v>48569</v>
      </c>
      <c r="GA47" s="78">
        <v>2866</v>
      </c>
      <c r="GB47" s="78">
        <v>211129</v>
      </c>
      <c r="GC47" s="78">
        <v>6345</v>
      </c>
      <c r="GD47" s="78">
        <v>29.2</v>
      </c>
      <c r="GE47" s="78">
        <v>0.8</v>
      </c>
      <c r="GF47" s="78">
        <v>61044</v>
      </c>
      <c r="GG47" s="78">
        <v>1090</v>
      </c>
      <c r="GH47" s="78">
        <v>318965</v>
      </c>
      <c r="GI47" s="78">
        <v>7059</v>
      </c>
      <c r="GJ47" s="78">
        <v>44.1</v>
      </c>
      <c r="GK47" s="78">
        <v>0.9</v>
      </c>
      <c r="GL47" s="78">
        <v>84979</v>
      </c>
      <c r="GM47" s="78">
        <v>1468</v>
      </c>
      <c r="GN47" s="78">
        <v>117705</v>
      </c>
      <c r="GO47" s="78">
        <v>4595</v>
      </c>
      <c r="GP47" s="78">
        <v>16.3</v>
      </c>
      <c r="GQ47" s="78">
        <v>0.6</v>
      </c>
      <c r="GR47" s="78">
        <v>113867</v>
      </c>
      <c r="GS47" s="78">
        <v>2059</v>
      </c>
      <c r="GT47" s="78">
        <v>252273</v>
      </c>
      <c r="GU47" s="78">
        <v>6766</v>
      </c>
      <c r="GV47" s="78">
        <v>252273</v>
      </c>
      <c r="GW47" s="78">
        <v>6766</v>
      </c>
      <c r="GX47" s="78">
        <v>38344</v>
      </c>
      <c r="GY47" s="78">
        <v>2010</v>
      </c>
      <c r="GZ47" s="78">
        <v>126519</v>
      </c>
      <c r="HA47" s="78">
        <v>4581</v>
      </c>
      <c r="HB47" s="78">
        <v>50.2</v>
      </c>
      <c r="HC47" s="78">
        <v>1.5</v>
      </c>
      <c r="HD47" s="78">
        <v>32608</v>
      </c>
      <c r="HE47" s="78">
        <v>2040</v>
      </c>
      <c r="HF47" s="78">
        <v>100584</v>
      </c>
      <c r="HG47" s="78">
        <v>4186</v>
      </c>
      <c r="HH47" s="78">
        <v>39.9</v>
      </c>
      <c r="HI47" s="78">
        <v>1.6</v>
      </c>
      <c r="HJ47" s="78">
        <v>28772</v>
      </c>
      <c r="HK47" s="78">
        <v>1535</v>
      </c>
      <c r="HL47" s="78">
        <v>25935</v>
      </c>
      <c r="HM47" s="78">
        <v>2419</v>
      </c>
      <c r="HN47" s="78">
        <v>10.3</v>
      </c>
      <c r="HO47" s="78">
        <v>0.9</v>
      </c>
      <c r="HP47" s="78">
        <v>58964</v>
      </c>
      <c r="HQ47" s="78">
        <v>4355</v>
      </c>
      <c r="HR47" s="78">
        <v>125754</v>
      </c>
      <c r="HS47" s="78">
        <v>5411</v>
      </c>
      <c r="HT47" s="78">
        <v>49.8</v>
      </c>
      <c r="HU47" s="78">
        <v>1.5</v>
      </c>
      <c r="HV47" s="78">
        <v>43914</v>
      </c>
      <c r="HW47" s="78">
        <v>2802</v>
      </c>
      <c r="HX47" s="78">
        <v>90747</v>
      </c>
      <c r="HY47" s="78">
        <v>4911</v>
      </c>
      <c r="HZ47" s="78">
        <v>36</v>
      </c>
      <c r="IA47" s="78">
        <v>1.6</v>
      </c>
      <c r="IB47" s="78">
        <v>38911</v>
      </c>
      <c r="IC47" s="78">
        <v>2312</v>
      </c>
      <c r="ID47" s="78">
        <v>35007</v>
      </c>
      <c r="IE47" s="78">
        <v>3262</v>
      </c>
      <c r="IF47" s="78">
        <v>13.9</v>
      </c>
      <c r="IG47" s="78">
        <v>1.2</v>
      </c>
      <c r="IH47" s="78">
        <v>62004</v>
      </c>
      <c r="II47" s="78">
        <v>4826</v>
      </c>
    </row>
    <row r="48" spans="1:243">
      <c r="A48" s="78" t="s">
        <v>137</v>
      </c>
      <c r="B48" s="78">
        <v>50</v>
      </c>
      <c r="C48" s="78" t="s">
        <v>44</v>
      </c>
      <c r="D48" s="78">
        <v>256629</v>
      </c>
      <c r="E48" s="78">
        <v>3631</v>
      </c>
      <c r="F48" s="78">
        <v>256629</v>
      </c>
      <c r="G48" s="78">
        <v>3631</v>
      </c>
      <c r="H48" s="78">
        <v>57513</v>
      </c>
      <c r="I48" s="78">
        <v>2088</v>
      </c>
      <c r="J48" s="78">
        <v>246693</v>
      </c>
      <c r="K48" s="78">
        <v>3318</v>
      </c>
      <c r="L48" s="78">
        <v>96.1</v>
      </c>
      <c r="M48" s="78">
        <v>0.5</v>
      </c>
      <c r="N48" s="78">
        <v>57937</v>
      </c>
      <c r="O48" s="78">
        <v>2200</v>
      </c>
      <c r="P48" s="78" t="s">
        <v>621</v>
      </c>
      <c r="Q48" s="78" t="s">
        <v>621</v>
      </c>
      <c r="R48" s="78" t="s">
        <v>621</v>
      </c>
      <c r="S48" s="78" t="s">
        <v>621</v>
      </c>
      <c r="T48" s="78">
        <v>41572</v>
      </c>
      <c r="U48" s="78">
        <v>31522</v>
      </c>
      <c r="V48" s="78" t="s">
        <v>621</v>
      </c>
      <c r="W48" s="78" t="s">
        <v>621</v>
      </c>
      <c r="X48" s="78" t="s">
        <v>621</v>
      </c>
      <c r="Y48" s="78" t="s">
        <v>621</v>
      </c>
      <c r="Z48" s="78">
        <v>26104</v>
      </c>
      <c r="AA48" s="78">
        <v>25738</v>
      </c>
      <c r="AB48" s="78" t="s">
        <v>621</v>
      </c>
      <c r="AC48" s="78" t="s">
        <v>621</v>
      </c>
      <c r="AD48" s="78" t="s">
        <v>621</v>
      </c>
      <c r="AE48" s="78" t="s">
        <v>621</v>
      </c>
      <c r="AF48" s="78">
        <v>44409</v>
      </c>
      <c r="AG48" s="78">
        <v>31545</v>
      </c>
      <c r="AH48" s="78" t="s">
        <v>621</v>
      </c>
      <c r="AI48" s="78" t="s">
        <v>621</v>
      </c>
      <c r="AJ48" s="78" t="s">
        <v>621</v>
      </c>
      <c r="AK48" s="78" t="s">
        <v>621</v>
      </c>
      <c r="AL48" s="78" t="s">
        <v>623</v>
      </c>
      <c r="AM48" s="78" t="s">
        <v>624</v>
      </c>
      <c r="AN48" s="78" t="s">
        <v>621</v>
      </c>
      <c r="AO48" s="78" t="s">
        <v>621</v>
      </c>
      <c r="AP48" s="78" t="s">
        <v>621</v>
      </c>
      <c r="AQ48" s="78" t="s">
        <v>621</v>
      </c>
      <c r="AR48" s="78">
        <v>49375</v>
      </c>
      <c r="AS48" s="78">
        <v>40230</v>
      </c>
      <c r="AT48" s="78">
        <v>3321</v>
      </c>
      <c r="AU48" s="78">
        <v>798</v>
      </c>
      <c r="AV48" s="78">
        <v>1.3</v>
      </c>
      <c r="AW48" s="78">
        <v>0.3</v>
      </c>
      <c r="AX48" s="78">
        <v>63044</v>
      </c>
      <c r="AY48" s="78">
        <v>11643</v>
      </c>
      <c r="AZ48" s="78">
        <v>2723</v>
      </c>
      <c r="BA48" s="78">
        <v>624</v>
      </c>
      <c r="BB48" s="78">
        <v>1.1000000000000001</v>
      </c>
      <c r="BC48" s="78">
        <v>0.2</v>
      </c>
      <c r="BD48" s="78">
        <v>55339</v>
      </c>
      <c r="BE48" s="78">
        <v>12515</v>
      </c>
      <c r="BF48" s="78">
        <v>244546</v>
      </c>
      <c r="BG48" s="78">
        <v>3176</v>
      </c>
      <c r="BH48" s="78">
        <v>95.3</v>
      </c>
      <c r="BI48" s="78">
        <v>0.5</v>
      </c>
      <c r="BJ48" s="78">
        <v>58036</v>
      </c>
      <c r="BK48" s="78">
        <v>2278</v>
      </c>
      <c r="BL48" s="78">
        <v>11958</v>
      </c>
      <c r="BM48" s="78">
        <v>1639</v>
      </c>
      <c r="BN48" s="78">
        <v>4.7</v>
      </c>
      <c r="BO48" s="78">
        <v>0.6</v>
      </c>
      <c r="BP48" s="78">
        <v>32226</v>
      </c>
      <c r="BQ48" s="78">
        <v>10998</v>
      </c>
      <c r="BR48" s="78">
        <v>66576</v>
      </c>
      <c r="BS48" s="78">
        <v>2433</v>
      </c>
      <c r="BT48" s="78">
        <v>25.9</v>
      </c>
      <c r="BU48" s="78">
        <v>0.8</v>
      </c>
      <c r="BV48" s="78">
        <v>62784</v>
      </c>
      <c r="BW48" s="78">
        <v>2970</v>
      </c>
      <c r="BX48" s="78">
        <v>102744</v>
      </c>
      <c r="BY48" s="78">
        <v>2124</v>
      </c>
      <c r="BZ48" s="78">
        <v>40</v>
      </c>
      <c r="CA48" s="78">
        <v>0.8</v>
      </c>
      <c r="CB48" s="78">
        <v>70395</v>
      </c>
      <c r="CC48" s="78">
        <v>2852</v>
      </c>
      <c r="CD48" s="78">
        <v>75351</v>
      </c>
      <c r="CE48" s="78">
        <v>1481</v>
      </c>
      <c r="CF48" s="78">
        <v>29.4</v>
      </c>
      <c r="CG48" s="78">
        <v>0.6</v>
      </c>
      <c r="CH48" s="78">
        <v>42932</v>
      </c>
      <c r="CI48" s="78">
        <v>2043</v>
      </c>
      <c r="CJ48" s="78">
        <v>153648</v>
      </c>
      <c r="CK48" s="78">
        <v>3466</v>
      </c>
      <c r="CL48" s="78">
        <v>153648</v>
      </c>
      <c r="CM48" s="78">
        <v>3466</v>
      </c>
      <c r="CN48" s="78">
        <v>74426</v>
      </c>
      <c r="CO48" s="78">
        <v>2366</v>
      </c>
      <c r="CP48" s="78">
        <v>56689</v>
      </c>
      <c r="CQ48" s="78">
        <v>2579</v>
      </c>
      <c r="CR48" s="78">
        <v>36.9</v>
      </c>
      <c r="CS48" s="78">
        <v>1.5</v>
      </c>
      <c r="CT48" s="78">
        <v>68895</v>
      </c>
      <c r="CU48" s="78">
        <v>3962</v>
      </c>
      <c r="CV48" s="78">
        <v>96959</v>
      </c>
      <c r="CW48" s="78">
        <v>3396</v>
      </c>
      <c r="CX48" s="78">
        <v>63.1</v>
      </c>
      <c r="CY48" s="78">
        <v>1.5</v>
      </c>
      <c r="CZ48" s="78">
        <v>76907</v>
      </c>
      <c r="DA48" s="78">
        <v>2749</v>
      </c>
      <c r="DB48" s="78">
        <v>119775</v>
      </c>
      <c r="DC48" s="78">
        <v>3080</v>
      </c>
      <c r="DD48" s="78">
        <v>78</v>
      </c>
      <c r="DE48" s="78">
        <v>1.5</v>
      </c>
      <c r="DF48" s="78">
        <v>85331</v>
      </c>
      <c r="DG48" s="78">
        <v>1833</v>
      </c>
      <c r="DH48" s="78">
        <v>38353</v>
      </c>
      <c r="DI48" s="78">
        <v>2152</v>
      </c>
      <c r="DJ48" s="78">
        <v>25</v>
      </c>
      <c r="DK48" s="78">
        <v>1.4</v>
      </c>
      <c r="DL48" s="78">
        <v>89058</v>
      </c>
      <c r="DM48" s="78">
        <v>5933</v>
      </c>
      <c r="DN48" s="78">
        <v>23494</v>
      </c>
      <c r="DO48" s="78">
        <v>2230</v>
      </c>
      <c r="DP48" s="78">
        <v>15.3</v>
      </c>
      <c r="DQ48" s="78">
        <v>1.3</v>
      </c>
      <c r="DR48" s="78">
        <v>35573</v>
      </c>
      <c r="DS48" s="78">
        <v>4937</v>
      </c>
      <c r="DT48" s="78">
        <v>12684</v>
      </c>
      <c r="DU48" s="78">
        <v>1400</v>
      </c>
      <c r="DV48" s="78">
        <v>8.3000000000000007</v>
      </c>
      <c r="DW48" s="78">
        <v>0.9</v>
      </c>
      <c r="DX48" s="78">
        <v>28477</v>
      </c>
      <c r="DY48" s="78">
        <v>4413</v>
      </c>
      <c r="DZ48" s="78">
        <v>10379</v>
      </c>
      <c r="EA48" s="78">
        <v>1331</v>
      </c>
      <c r="EB48" s="78">
        <v>6.8</v>
      </c>
      <c r="EC48" s="78">
        <v>0.8</v>
      </c>
      <c r="ED48" s="78">
        <v>49035</v>
      </c>
      <c r="EE48" s="78">
        <v>5951</v>
      </c>
      <c r="EF48" s="78">
        <v>5652</v>
      </c>
      <c r="EG48" s="78">
        <v>1087</v>
      </c>
      <c r="EH48" s="78">
        <v>3.7</v>
      </c>
      <c r="EI48" s="78">
        <v>0.7</v>
      </c>
      <c r="EJ48" s="78">
        <v>39607</v>
      </c>
      <c r="EK48" s="78">
        <v>6934</v>
      </c>
      <c r="EL48" s="78" t="s">
        <v>622</v>
      </c>
      <c r="EM48" s="78" t="s">
        <v>622</v>
      </c>
      <c r="EN48" s="78" t="s">
        <v>622</v>
      </c>
      <c r="EO48" s="78" t="s">
        <v>622</v>
      </c>
      <c r="EP48" s="78">
        <v>69159</v>
      </c>
      <c r="EQ48" s="78">
        <v>2813</v>
      </c>
      <c r="ER48" s="78" t="s">
        <v>622</v>
      </c>
      <c r="ES48" s="78" t="s">
        <v>622</v>
      </c>
      <c r="ET48" s="78" t="s">
        <v>622</v>
      </c>
      <c r="EU48" s="78" t="s">
        <v>622</v>
      </c>
      <c r="EV48" s="78">
        <v>77833</v>
      </c>
      <c r="EW48" s="78">
        <v>5998</v>
      </c>
      <c r="EX48" s="78" t="s">
        <v>622</v>
      </c>
      <c r="EY48" s="78" t="s">
        <v>622</v>
      </c>
      <c r="EZ48" s="78" t="s">
        <v>622</v>
      </c>
      <c r="FA48" s="78" t="s">
        <v>622</v>
      </c>
      <c r="FB48" s="78">
        <v>86315</v>
      </c>
      <c r="FC48" s="78">
        <v>7280</v>
      </c>
      <c r="FD48" s="78" t="s">
        <v>622</v>
      </c>
      <c r="FE48" s="78" t="s">
        <v>622</v>
      </c>
      <c r="FF48" s="78" t="s">
        <v>622</v>
      </c>
      <c r="FG48" s="78" t="s">
        <v>622</v>
      </c>
      <c r="FH48" s="78">
        <v>94726</v>
      </c>
      <c r="FI48" s="78">
        <v>12125</v>
      </c>
      <c r="FJ48" s="78" t="s">
        <v>622</v>
      </c>
      <c r="FK48" s="78" t="s">
        <v>622</v>
      </c>
      <c r="FL48" s="78" t="s">
        <v>622</v>
      </c>
      <c r="FM48" s="78" t="s">
        <v>622</v>
      </c>
      <c r="FN48" s="78">
        <v>60597</v>
      </c>
      <c r="FO48" s="78">
        <v>9971</v>
      </c>
      <c r="FP48" s="78" t="s">
        <v>622</v>
      </c>
      <c r="FQ48" s="78" t="s">
        <v>622</v>
      </c>
      <c r="FR48" s="78" t="s">
        <v>622</v>
      </c>
      <c r="FS48" s="78" t="s">
        <v>622</v>
      </c>
      <c r="FT48" s="78">
        <v>81365</v>
      </c>
      <c r="FU48" s="78">
        <v>29600</v>
      </c>
      <c r="FV48" s="78">
        <v>21319</v>
      </c>
      <c r="FW48" s="78">
        <v>1772</v>
      </c>
      <c r="FX48" s="78">
        <v>13.9</v>
      </c>
      <c r="FY48" s="78">
        <v>1.1000000000000001</v>
      </c>
      <c r="FZ48" s="78">
        <v>39046</v>
      </c>
      <c r="GA48" s="78">
        <v>4198</v>
      </c>
      <c r="GB48" s="78">
        <v>44882</v>
      </c>
      <c r="GC48" s="78">
        <v>2716</v>
      </c>
      <c r="GD48" s="78">
        <v>29.2</v>
      </c>
      <c r="GE48" s="78">
        <v>1.6</v>
      </c>
      <c r="GF48" s="78">
        <v>50366</v>
      </c>
      <c r="GG48" s="78">
        <v>2299</v>
      </c>
      <c r="GH48" s="78">
        <v>72437</v>
      </c>
      <c r="GI48" s="78">
        <v>3351</v>
      </c>
      <c r="GJ48" s="78">
        <v>47.1</v>
      </c>
      <c r="GK48" s="78">
        <v>1.7</v>
      </c>
      <c r="GL48" s="78">
        <v>91223</v>
      </c>
      <c r="GM48" s="78">
        <v>2315</v>
      </c>
      <c r="GN48" s="78">
        <v>15010</v>
      </c>
      <c r="GO48" s="78">
        <v>1607</v>
      </c>
      <c r="GP48" s="78">
        <v>9.8000000000000007</v>
      </c>
      <c r="GQ48" s="78">
        <v>1.1000000000000001</v>
      </c>
      <c r="GR48" s="78">
        <v>108327</v>
      </c>
      <c r="GS48" s="78">
        <v>8037</v>
      </c>
      <c r="GT48" s="78">
        <v>102981</v>
      </c>
      <c r="GU48" s="78">
        <v>3696</v>
      </c>
      <c r="GV48" s="78">
        <v>102981</v>
      </c>
      <c r="GW48" s="78">
        <v>3696</v>
      </c>
      <c r="GX48" s="78">
        <v>34754</v>
      </c>
      <c r="GY48" s="78">
        <v>2360</v>
      </c>
      <c r="GZ48" s="78">
        <v>56266</v>
      </c>
      <c r="HA48" s="78">
        <v>2778</v>
      </c>
      <c r="HB48" s="78">
        <v>54.6</v>
      </c>
      <c r="HC48" s="78">
        <v>1.9</v>
      </c>
      <c r="HD48" s="78">
        <v>31597</v>
      </c>
      <c r="HE48" s="78">
        <v>1410</v>
      </c>
      <c r="HF48" s="78">
        <v>44814</v>
      </c>
      <c r="HG48" s="78">
        <v>2436</v>
      </c>
      <c r="HH48" s="78">
        <v>43.5</v>
      </c>
      <c r="HI48" s="78">
        <v>1.8</v>
      </c>
      <c r="HJ48" s="78">
        <v>28201</v>
      </c>
      <c r="HK48" s="78">
        <v>2010</v>
      </c>
      <c r="HL48" s="78">
        <v>11452</v>
      </c>
      <c r="HM48" s="78">
        <v>1558</v>
      </c>
      <c r="HN48" s="78">
        <v>11.1</v>
      </c>
      <c r="HO48" s="78">
        <v>1.5</v>
      </c>
      <c r="HP48" s="78">
        <v>61050</v>
      </c>
      <c r="HQ48" s="78">
        <v>5566</v>
      </c>
      <c r="HR48" s="78">
        <v>46715</v>
      </c>
      <c r="HS48" s="78">
        <v>2614</v>
      </c>
      <c r="HT48" s="78">
        <v>45.4</v>
      </c>
      <c r="HU48" s="78">
        <v>1.9</v>
      </c>
      <c r="HV48" s="78">
        <v>40006</v>
      </c>
      <c r="HW48" s="78">
        <v>3759</v>
      </c>
      <c r="HX48" s="78">
        <v>34770</v>
      </c>
      <c r="HY48" s="78">
        <v>2069</v>
      </c>
      <c r="HZ48" s="78">
        <v>33.799999999999997</v>
      </c>
      <c r="IA48" s="78">
        <v>1.7</v>
      </c>
      <c r="IB48" s="78">
        <v>31734</v>
      </c>
      <c r="IC48" s="78">
        <v>2363</v>
      </c>
      <c r="ID48" s="78">
        <v>11945</v>
      </c>
      <c r="IE48" s="78">
        <v>1647</v>
      </c>
      <c r="IF48" s="78">
        <v>11.6</v>
      </c>
      <c r="IG48" s="78">
        <v>1.5</v>
      </c>
      <c r="IH48" s="78">
        <v>68862</v>
      </c>
      <c r="II48" s="78">
        <v>7627</v>
      </c>
    </row>
    <row r="49" spans="1:243">
      <c r="A49" s="78" t="s">
        <v>138</v>
      </c>
      <c r="B49" s="78">
        <v>51</v>
      </c>
      <c r="C49" s="78" t="s">
        <v>45</v>
      </c>
      <c r="D49" s="78">
        <v>3120880</v>
      </c>
      <c r="E49" s="78">
        <v>13665</v>
      </c>
      <c r="F49" s="78">
        <v>3120880</v>
      </c>
      <c r="G49" s="78">
        <v>13665</v>
      </c>
      <c r="H49" s="78">
        <v>71535</v>
      </c>
      <c r="I49" s="78">
        <v>544</v>
      </c>
      <c r="J49" s="78">
        <v>2228414</v>
      </c>
      <c r="K49" s="78">
        <v>12725</v>
      </c>
      <c r="L49" s="78">
        <v>71.400000000000006</v>
      </c>
      <c r="M49" s="78">
        <v>0.3</v>
      </c>
      <c r="N49" s="78">
        <v>77085</v>
      </c>
      <c r="O49" s="78">
        <v>740</v>
      </c>
      <c r="P49" s="78">
        <v>584515</v>
      </c>
      <c r="Q49" s="78">
        <v>8181</v>
      </c>
      <c r="R49" s="78">
        <v>18.7</v>
      </c>
      <c r="S49" s="78">
        <v>0.2</v>
      </c>
      <c r="T49" s="78">
        <v>49562</v>
      </c>
      <c r="U49" s="78">
        <v>1222</v>
      </c>
      <c r="V49" s="78">
        <v>10092</v>
      </c>
      <c r="W49" s="78">
        <v>1613</v>
      </c>
      <c r="X49" s="78">
        <v>0.3</v>
      </c>
      <c r="Y49" s="78">
        <v>0.1</v>
      </c>
      <c r="Z49" s="78">
        <v>57399</v>
      </c>
      <c r="AA49" s="78">
        <v>9043</v>
      </c>
      <c r="AB49" s="78">
        <v>172020</v>
      </c>
      <c r="AC49" s="78">
        <v>3934</v>
      </c>
      <c r="AD49" s="78">
        <v>5.5</v>
      </c>
      <c r="AE49" s="78">
        <v>0.1</v>
      </c>
      <c r="AF49" s="78">
        <v>101515</v>
      </c>
      <c r="AG49" s="78">
        <v>2758</v>
      </c>
      <c r="AH49" s="78" t="s">
        <v>621</v>
      </c>
      <c r="AI49" s="78" t="s">
        <v>621</v>
      </c>
      <c r="AJ49" s="78" t="s">
        <v>621</v>
      </c>
      <c r="AK49" s="78" t="s">
        <v>621</v>
      </c>
      <c r="AL49" s="78">
        <v>142465</v>
      </c>
      <c r="AM49" s="78">
        <v>71134</v>
      </c>
      <c r="AN49" s="78">
        <v>53212</v>
      </c>
      <c r="AO49" s="78">
        <v>3599</v>
      </c>
      <c r="AP49" s="78">
        <v>1.7</v>
      </c>
      <c r="AQ49" s="78">
        <v>0.1</v>
      </c>
      <c r="AR49" s="78">
        <v>54242</v>
      </c>
      <c r="AS49" s="78">
        <v>5525</v>
      </c>
      <c r="AT49" s="78">
        <v>71377</v>
      </c>
      <c r="AU49" s="78">
        <v>4993</v>
      </c>
      <c r="AV49" s="78">
        <v>2.2999999999999998</v>
      </c>
      <c r="AW49" s="78">
        <v>0.2</v>
      </c>
      <c r="AX49" s="78">
        <v>70935</v>
      </c>
      <c r="AY49" s="78">
        <v>2704</v>
      </c>
      <c r="AZ49" s="78">
        <v>201686</v>
      </c>
      <c r="BA49" s="78">
        <v>5426</v>
      </c>
      <c r="BB49" s="78">
        <v>6.5</v>
      </c>
      <c r="BC49" s="78">
        <v>0.2</v>
      </c>
      <c r="BD49" s="78">
        <v>65433</v>
      </c>
      <c r="BE49" s="78">
        <v>3283</v>
      </c>
      <c r="BF49" s="78">
        <v>2098786</v>
      </c>
      <c r="BG49" s="78">
        <v>11068</v>
      </c>
      <c r="BH49" s="78">
        <v>67.2</v>
      </c>
      <c r="BI49" s="78">
        <v>0.3</v>
      </c>
      <c r="BJ49" s="78">
        <v>77455</v>
      </c>
      <c r="BK49" s="78">
        <v>849</v>
      </c>
      <c r="BL49" s="78">
        <v>107564</v>
      </c>
      <c r="BM49" s="78">
        <v>4468</v>
      </c>
      <c r="BN49" s="78">
        <v>3.4</v>
      </c>
      <c r="BO49" s="78">
        <v>0.1</v>
      </c>
      <c r="BP49" s="78">
        <v>35401</v>
      </c>
      <c r="BQ49" s="78">
        <v>1620</v>
      </c>
      <c r="BR49" s="78">
        <v>1015212</v>
      </c>
      <c r="BS49" s="78">
        <v>10845</v>
      </c>
      <c r="BT49" s="78">
        <v>32.5</v>
      </c>
      <c r="BU49" s="78">
        <v>0.3</v>
      </c>
      <c r="BV49" s="78">
        <v>76538</v>
      </c>
      <c r="BW49" s="78">
        <v>1105</v>
      </c>
      <c r="BX49" s="78">
        <v>1233929</v>
      </c>
      <c r="BY49" s="78">
        <v>9934</v>
      </c>
      <c r="BZ49" s="78">
        <v>39.5</v>
      </c>
      <c r="CA49" s="78">
        <v>0.3</v>
      </c>
      <c r="CB49" s="78">
        <v>86085</v>
      </c>
      <c r="CC49" s="78">
        <v>1131</v>
      </c>
      <c r="CD49" s="78">
        <v>764175</v>
      </c>
      <c r="CE49" s="78">
        <v>6914</v>
      </c>
      <c r="CF49" s="78">
        <v>24.5</v>
      </c>
      <c r="CG49" s="78">
        <v>0.2</v>
      </c>
      <c r="CH49" s="78">
        <v>52594</v>
      </c>
      <c r="CI49" s="78">
        <v>1035</v>
      </c>
      <c r="CJ49" s="78">
        <v>2091237</v>
      </c>
      <c r="CK49" s="78">
        <v>14871</v>
      </c>
      <c r="CL49" s="78">
        <v>2091237</v>
      </c>
      <c r="CM49" s="78">
        <v>14871</v>
      </c>
      <c r="CN49" s="78">
        <v>86279</v>
      </c>
      <c r="CO49" s="78">
        <v>890</v>
      </c>
      <c r="CP49" s="78">
        <v>876654</v>
      </c>
      <c r="CQ49" s="78">
        <v>12932</v>
      </c>
      <c r="CR49" s="78">
        <v>41.9</v>
      </c>
      <c r="CS49" s="78">
        <v>0.5</v>
      </c>
      <c r="CT49" s="78">
        <v>86730</v>
      </c>
      <c r="CU49" s="78">
        <v>1604</v>
      </c>
      <c r="CV49" s="78">
        <v>1214583</v>
      </c>
      <c r="CW49" s="78">
        <v>10521</v>
      </c>
      <c r="CX49" s="78">
        <v>58.1</v>
      </c>
      <c r="CY49" s="78">
        <v>0.5</v>
      </c>
      <c r="CZ49" s="78">
        <v>85967</v>
      </c>
      <c r="DA49" s="78">
        <v>1129</v>
      </c>
      <c r="DB49" s="78">
        <v>1588086</v>
      </c>
      <c r="DC49" s="78">
        <v>16042</v>
      </c>
      <c r="DD49" s="78">
        <v>75.900000000000006</v>
      </c>
      <c r="DE49" s="78">
        <v>0.5</v>
      </c>
      <c r="DF49" s="78">
        <v>101690</v>
      </c>
      <c r="DG49" s="78">
        <v>790</v>
      </c>
      <c r="DH49" s="78">
        <v>629664</v>
      </c>
      <c r="DI49" s="78">
        <v>11562</v>
      </c>
      <c r="DJ49" s="78">
        <v>30.1</v>
      </c>
      <c r="DK49" s="78">
        <v>0.5</v>
      </c>
      <c r="DL49" s="78">
        <v>110720</v>
      </c>
      <c r="DM49" s="78">
        <v>1561</v>
      </c>
      <c r="DN49" s="78">
        <v>366767</v>
      </c>
      <c r="DO49" s="78">
        <v>8678</v>
      </c>
      <c r="DP49" s="78">
        <v>17.5</v>
      </c>
      <c r="DQ49" s="78">
        <v>0.4</v>
      </c>
      <c r="DR49" s="78">
        <v>41131</v>
      </c>
      <c r="DS49" s="78">
        <v>1125</v>
      </c>
      <c r="DT49" s="78">
        <v>186526</v>
      </c>
      <c r="DU49" s="78">
        <v>7339</v>
      </c>
      <c r="DV49" s="78">
        <v>8.9</v>
      </c>
      <c r="DW49" s="78">
        <v>0.3</v>
      </c>
      <c r="DX49" s="78">
        <v>31570</v>
      </c>
      <c r="DY49" s="78">
        <v>1062</v>
      </c>
      <c r="DZ49" s="78">
        <v>136384</v>
      </c>
      <c r="EA49" s="78">
        <v>5955</v>
      </c>
      <c r="EB49" s="78">
        <v>6.5</v>
      </c>
      <c r="EC49" s="78">
        <v>0.3</v>
      </c>
      <c r="ED49" s="78">
        <v>57025</v>
      </c>
      <c r="EE49" s="78">
        <v>2468</v>
      </c>
      <c r="EF49" s="78">
        <v>60464</v>
      </c>
      <c r="EG49" s="78">
        <v>4466</v>
      </c>
      <c r="EH49" s="78">
        <v>2.9</v>
      </c>
      <c r="EI49" s="78">
        <v>0.2</v>
      </c>
      <c r="EJ49" s="78">
        <v>49079</v>
      </c>
      <c r="EK49" s="78">
        <v>2415</v>
      </c>
      <c r="EL49" s="78" t="s">
        <v>622</v>
      </c>
      <c r="EM49" s="78" t="s">
        <v>622</v>
      </c>
      <c r="EN49" s="78" t="s">
        <v>622</v>
      </c>
      <c r="EO49" s="78" t="s">
        <v>622</v>
      </c>
      <c r="EP49" s="78">
        <v>76047</v>
      </c>
      <c r="EQ49" s="78">
        <v>1257</v>
      </c>
      <c r="ER49" s="78" t="s">
        <v>622</v>
      </c>
      <c r="ES49" s="78" t="s">
        <v>622</v>
      </c>
      <c r="ET49" s="78" t="s">
        <v>622</v>
      </c>
      <c r="EU49" s="78" t="s">
        <v>622</v>
      </c>
      <c r="EV49" s="78">
        <v>89593</v>
      </c>
      <c r="EW49" s="78">
        <v>1958</v>
      </c>
      <c r="EX49" s="78" t="s">
        <v>622</v>
      </c>
      <c r="EY49" s="78" t="s">
        <v>622</v>
      </c>
      <c r="EZ49" s="78" t="s">
        <v>622</v>
      </c>
      <c r="FA49" s="78" t="s">
        <v>622</v>
      </c>
      <c r="FB49" s="78">
        <v>102751</v>
      </c>
      <c r="FC49" s="78">
        <v>2065</v>
      </c>
      <c r="FD49" s="78" t="s">
        <v>622</v>
      </c>
      <c r="FE49" s="78" t="s">
        <v>622</v>
      </c>
      <c r="FF49" s="78" t="s">
        <v>622</v>
      </c>
      <c r="FG49" s="78" t="s">
        <v>622</v>
      </c>
      <c r="FH49" s="78">
        <v>97995</v>
      </c>
      <c r="FI49" s="78">
        <v>3861</v>
      </c>
      <c r="FJ49" s="78" t="s">
        <v>622</v>
      </c>
      <c r="FK49" s="78" t="s">
        <v>622</v>
      </c>
      <c r="FL49" s="78" t="s">
        <v>622</v>
      </c>
      <c r="FM49" s="78" t="s">
        <v>622</v>
      </c>
      <c r="FN49" s="78">
        <v>97842</v>
      </c>
      <c r="FO49" s="78">
        <v>7367</v>
      </c>
      <c r="FP49" s="78" t="s">
        <v>622</v>
      </c>
      <c r="FQ49" s="78" t="s">
        <v>622</v>
      </c>
      <c r="FR49" s="78" t="s">
        <v>622</v>
      </c>
      <c r="FS49" s="78" t="s">
        <v>622</v>
      </c>
      <c r="FT49" s="78">
        <v>102532</v>
      </c>
      <c r="FU49" s="78">
        <v>7175</v>
      </c>
      <c r="FV49" s="78">
        <v>277677</v>
      </c>
      <c r="FW49" s="78">
        <v>7826</v>
      </c>
      <c r="FX49" s="78">
        <v>13.3</v>
      </c>
      <c r="FY49" s="78">
        <v>0.4</v>
      </c>
      <c r="FZ49" s="78">
        <v>45121</v>
      </c>
      <c r="GA49" s="78">
        <v>1771</v>
      </c>
      <c r="GB49" s="78">
        <v>651807</v>
      </c>
      <c r="GC49" s="78">
        <v>12300</v>
      </c>
      <c r="GD49" s="78">
        <v>31.2</v>
      </c>
      <c r="GE49" s="78">
        <v>0.5</v>
      </c>
      <c r="GF49" s="78">
        <v>60389</v>
      </c>
      <c r="GG49" s="78">
        <v>1189</v>
      </c>
      <c r="GH49" s="78">
        <v>924728</v>
      </c>
      <c r="GI49" s="78">
        <v>13022</v>
      </c>
      <c r="GJ49" s="78">
        <v>44.2</v>
      </c>
      <c r="GK49" s="78">
        <v>0.5</v>
      </c>
      <c r="GL49" s="78">
        <v>108425</v>
      </c>
      <c r="GM49" s="78">
        <v>1422</v>
      </c>
      <c r="GN49" s="78">
        <v>237025</v>
      </c>
      <c r="GO49" s="78">
        <v>6580</v>
      </c>
      <c r="GP49" s="78">
        <v>11.3</v>
      </c>
      <c r="GQ49" s="78">
        <v>0.3</v>
      </c>
      <c r="GR49" s="78">
        <v>127143</v>
      </c>
      <c r="GS49" s="78">
        <v>3318</v>
      </c>
      <c r="GT49" s="78">
        <v>1029643</v>
      </c>
      <c r="GU49" s="78">
        <v>14682</v>
      </c>
      <c r="GV49" s="78">
        <v>1029643</v>
      </c>
      <c r="GW49" s="78">
        <v>14682</v>
      </c>
      <c r="GX49" s="78">
        <v>43210</v>
      </c>
      <c r="GY49" s="78">
        <v>937</v>
      </c>
      <c r="GZ49" s="78">
        <v>565819</v>
      </c>
      <c r="HA49" s="78">
        <v>10861</v>
      </c>
      <c r="HB49" s="78">
        <v>55</v>
      </c>
      <c r="HC49" s="78">
        <v>0.7</v>
      </c>
      <c r="HD49" s="78">
        <v>38345</v>
      </c>
      <c r="HE49" s="78">
        <v>1340</v>
      </c>
      <c r="HF49" s="78">
        <v>473380</v>
      </c>
      <c r="HG49" s="78">
        <v>10160</v>
      </c>
      <c r="HH49" s="78">
        <v>46</v>
      </c>
      <c r="HI49" s="78">
        <v>0.7</v>
      </c>
      <c r="HJ49" s="78">
        <v>34194</v>
      </c>
      <c r="HK49" s="78">
        <v>1056</v>
      </c>
      <c r="HL49" s="78">
        <v>92439</v>
      </c>
      <c r="HM49" s="78">
        <v>5218</v>
      </c>
      <c r="HN49" s="78">
        <v>9</v>
      </c>
      <c r="HO49" s="78">
        <v>0.5</v>
      </c>
      <c r="HP49" s="78">
        <v>67814</v>
      </c>
      <c r="HQ49" s="78">
        <v>4469</v>
      </c>
      <c r="HR49" s="78">
        <v>463824</v>
      </c>
      <c r="HS49" s="78">
        <v>9445</v>
      </c>
      <c r="HT49" s="78">
        <v>45</v>
      </c>
      <c r="HU49" s="78">
        <v>0.7</v>
      </c>
      <c r="HV49" s="78">
        <v>50110</v>
      </c>
      <c r="HW49" s="78">
        <v>1185</v>
      </c>
      <c r="HX49" s="78">
        <v>358059</v>
      </c>
      <c r="HY49" s="78">
        <v>8715</v>
      </c>
      <c r="HZ49" s="78">
        <v>34.799999999999997</v>
      </c>
      <c r="IA49" s="78">
        <v>0.7</v>
      </c>
      <c r="IB49" s="78">
        <v>43500</v>
      </c>
      <c r="IC49" s="78">
        <v>1785</v>
      </c>
      <c r="ID49" s="78">
        <v>105765</v>
      </c>
      <c r="IE49" s="78">
        <v>5178</v>
      </c>
      <c r="IF49" s="78">
        <v>10.3</v>
      </c>
      <c r="IG49" s="78">
        <v>0.5</v>
      </c>
      <c r="IH49" s="78">
        <v>80635</v>
      </c>
      <c r="II49" s="78">
        <v>2778</v>
      </c>
    </row>
    <row r="50" spans="1:243">
      <c r="A50" s="78" t="s">
        <v>139</v>
      </c>
      <c r="B50" s="78">
        <v>53</v>
      </c>
      <c r="C50" s="78" t="s">
        <v>46</v>
      </c>
      <c r="D50" s="78">
        <v>2840377</v>
      </c>
      <c r="E50" s="78">
        <v>11168</v>
      </c>
      <c r="F50" s="78">
        <v>2840377</v>
      </c>
      <c r="G50" s="78">
        <v>11168</v>
      </c>
      <c r="H50" s="78">
        <v>70979</v>
      </c>
      <c r="I50" s="78">
        <v>583</v>
      </c>
      <c r="J50" s="78">
        <v>2285180</v>
      </c>
      <c r="K50" s="78">
        <v>12057</v>
      </c>
      <c r="L50" s="78">
        <v>80.5</v>
      </c>
      <c r="M50" s="78">
        <v>0.2</v>
      </c>
      <c r="N50" s="78">
        <v>72254</v>
      </c>
      <c r="O50" s="78">
        <v>578</v>
      </c>
      <c r="P50" s="78">
        <v>102858</v>
      </c>
      <c r="Q50" s="78">
        <v>4156</v>
      </c>
      <c r="R50" s="78">
        <v>3.6</v>
      </c>
      <c r="S50" s="78">
        <v>0.1</v>
      </c>
      <c r="T50" s="78">
        <v>49300</v>
      </c>
      <c r="U50" s="78">
        <v>5019</v>
      </c>
      <c r="V50" s="78">
        <v>31629</v>
      </c>
      <c r="W50" s="78">
        <v>2750</v>
      </c>
      <c r="X50" s="78">
        <v>1.1000000000000001</v>
      </c>
      <c r="Y50" s="78">
        <v>0.1</v>
      </c>
      <c r="Z50" s="78">
        <v>42127</v>
      </c>
      <c r="AA50" s="78">
        <v>3597</v>
      </c>
      <c r="AB50" s="78">
        <v>216773</v>
      </c>
      <c r="AC50" s="78">
        <v>4713</v>
      </c>
      <c r="AD50" s="78">
        <v>7.6</v>
      </c>
      <c r="AE50" s="78">
        <v>0.2</v>
      </c>
      <c r="AF50" s="78">
        <v>88753</v>
      </c>
      <c r="AG50" s="78">
        <v>3492</v>
      </c>
      <c r="AH50" s="78">
        <v>13257</v>
      </c>
      <c r="AI50" s="78">
        <v>1665</v>
      </c>
      <c r="AJ50" s="78">
        <v>0.5</v>
      </c>
      <c r="AK50" s="78">
        <v>0.1</v>
      </c>
      <c r="AL50" s="78">
        <v>70450</v>
      </c>
      <c r="AM50" s="78">
        <v>12588</v>
      </c>
      <c r="AN50" s="78">
        <v>90311</v>
      </c>
      <c r="AO50" s="78">
        <v>4369</v>
      </c>
      <c r="AP50" s="78">
        <v>3.2</v>
      </c>
      <c r="AQ50" s="78">
        <v>0.2</v>
      </c>
      <c r="AR50" s="78">
        <v>47449</v>
      </c>
      <c r="AS50" s="78">
        <v>2288</v>
      </c>
      <c r="AT50" s="78">
        <v>100369</v>
      </c>
      <c r="AU50" s="78">
        <v>5451</v>
      </c>
      <c r="AV50" s="78">
        <v>3.5</v>
      </c>
      <c r="AW50" s="78">
        <v>0.2</v>
      </c>
      <c r="AX50" s="78">
        <v>66848</v>
      </c>
      <c r="AY50" s="78">
        <v>3472</v>
      </c>
      <c r="AZ50" s="78">
        <v>246158</v>
      </c>
      <c r="BA50" s="78">
        <v>4925</v>
      </c>
      <c r="BB50" s="78">
        <v>8.6999999999999993</v>
      </c>
      <c r="BC50" s="78">
        <v>0.2</v>
      </c>
      <c r="BD50" s="78">
        <v>52212</v>
      </c>
      <c r="BE50" s="78">
        <v>1997</v>
      </c>
      <c r="BF50" s="78">
        <v>2147641</v>
      </c>
      <c r="BG50" s="78">
        <v>11624</v>
      </c>
      <c r="BH50" s="78">
        <v>75.599999999999994</v>
      </c>
      <c r="BI50" s="78">
        <v>0.3</v>
      </c>
      <c r="BJ50" s="78">
        <v>73362</v>
      </c>
      <c r="BK50" s="78">
        <v>739</v>
      </c>
      <c r="BL50" s="78">
        <v>124049</v>
      </c>
      <c r="BM50" s="78">
        <v>4758</v>
      </c>
      <c r="BN50" s="78">
        <v>4.4000000000000004</v>
      </c>
      <c r="BO50" s="78">
        <v>0.2</v>
      </c>
      <c r="BP50" s="78">
        <v>40460</v>
      </c>
      <c r="BQ50" s="78">
        <v>1788</v>
      </c>
      <c r="BR50" s="78">
        <v>980336</v>
      </c>
      <c r="BS50" s="78">
        <v>9498</v>
      </c>
      <c r="BT50" s="78">
        <v>34.5</v>
      </c>
      <c r="BU50" s="78">
        <v>0.3</v>
      </c>
      <c r="BV50" s="78">
        <v>78631</v>
      </c>
      <c r="BW50" s="78">
        <v>1631</v>
      </c>
      <c r="BX50" s="78">
        <v>1058393</v>
      </c>
      <c r="BY50" s="78">
        <v>7904</v>
      </c>
      <c r="BZ50" s="78">
        <v>37.299999999999997</v>
      </c>
      <c r="CA50" s="78">
        <v>0.3</v>
      </c>
      <c r="CB50" s="78">
        <v>85766</v>
      </c>
      <c r="CC50" s="78">
        <v>1269</v>
      </c>
      <c r="CD50" s="78">
        <v>677599</v>
      </c>
      <c r="CE50" s="78">
        <v>4917</v>
      </c>
      <c r="CF50" s="78">
        <v>23.9</v>
      </c>
      <c r="CG50" s="78">
        <v>0.2</v>
      </c>
      <c r="CH50" s="78">
        <v>49257</v>
      </c>
      <c r="CI50" s="78">
        <v>889</v>
      </c>
      <c r="CJ50" s="78">
        <v>1833793</v>
      </c>
      <c r="CK50" s="78">
        <v>15146</v>
      </c>
      <c r="CL50" s="78">
        <v>1833793</v>
      </c>
      <c r="CM50" s="78">
        <v>15146</v>
      </c>
      <c r="CN50" s="78">
        <v>84594</v>
      </c>
      <c r="CO50" s="78">
        <v>908</v>
      </c>
      <c r="CP50" s="78">
        <v>776767</v>
      </c>
      <c r="CQ50" s="78">
        <v>11962</v>
      </c>
      <c r="CR50" s="78">
        <v>42.4</v>
      </c>
      <c r="CS50" s="78">
        <v>0.5</v>
      </c>
      <c r="CT50" s="78">
        <v>82193</v>
      </c>
      <c r="CU50" s="78">
        <v>1198</v>
      </c>
      <c r="CV50" s="78">
        <v>1057026</v>
      </c>
      <c r="CW50" s="78">
        <v>12369</v>
      </c>
      <c r="CX50" s="78">
        <v>57.6</v>
      </c>
      <c r="CY50" s="78">
        <v>0.5</v>
      </c>
      <c r="CZ50" s="78">
        <v>86056</v>
      </c>
      <c r="DA50" s="78">
        <v>926</v>
      </c>
      <c r="DB50" s="78">
        <v>1418536</v>
      </c>
      <c r="DC50" s="78">
        <v>13975</v>
      </c>
      <c r="DD50" s="78">
        <v>77.400000000000006</v>
      </c>
      <c r="DE50" s="78">
        <v>0.5</v>
      </c>
      <c r="DF50" s="78">
        <v>98121</v>
      </c>
      <c r="DG50" s="78">
        <v>995</v>
      </c>
      <c r="DH50" s="78">
        <v>562987</v>
      </c>
      <c r="DI50" s="78">
        <v>10102</v>
      </c>
      <c r="DJ50" s="78">
        <v>30.7</v>
      </c>
      <c r="DK50" s="78">
        <v>0.5</v>
      </c>
      <c r="DL50" s="78">
        <v>103520</v>
      </c>
      <c r="DM50" s="78">
        <v>1881</v>
      </c>
      <c r="DN50" s="78">
        <v>279311</v>
      </c>
      <c r="DO50" s="78">
        <v>8249</v>
      </c>
      <c r="DP50" s="78">
        <v>15.2</v>
      </c>
      <c r="DQ50" s="78">
        <v>0.4</v>
      </c>
      <c r="DR50" s="78">
        <v>41497</v>
      </c>
      <c r="DS50" s="78">
        <v>1212</v>
      </c>
      <c r="DT50" s="78">
        <v>147760</v>
      </c>
      <c r="DU50" s="78">
        <v>6136</v>
      </c>
      <c r="DV50" s="78">
        <v>8.1</v>
      </c>
      <c r="DW50" s="78">
        <v>0.3</v>
      </c>
      <c r="DX50" s="78">
        <v>30991</v>
      </c>
      <c r="DY50" s="78">
        <v>1791</v>
      </c>
      <c r="DZ50" s="78">
        <v>135946</v>
      </c>
      <c r="EA50" s="78">
        <v>6398</v>
      </c>
      <c r="EB50" s="78">
        <v>7.4</v>
      </c>
      <c r="EC50" s="78">
        <v>0.3</v>
      </c>
      <c r="ED50" s="78">
        <v>59658</v>
      </c>
      <c r="EE50" s="78">
        <v>3117</v>
      </c>
      <c r="EF50" s="78">
        <v>66020</v>
      </c>
      <c r="EG50" s="78">
        <v>4047</v>
      </c>
      <c r="EH50" s="78">
        <v>3.6</v>
      </c>
      <c r="EI50" s="78">
        <v>0.2</v>
      </c>
      <c r="EJ50" s="78">
        <v>51010</v>
      </c>
      <c r="EK50" s="78">
        <v>2382</v>
      </c>
      <c r="EL50" s="78" t="s">
        <v>622</v>
      </c>
      <c r="EM50" s="78" t="s">
        <v>622</v>
      </c>
      <c r="EN50" s="78" t="s">
        <v>622</v>
      </c>
      <c r="EO50" s="78" t="s">
        <v>622</v>
      </c>
      <c r="EP50" s="78">
        <v>76489</v>
      </c>
      <c r="EQ50" s="78">
        <v>938</v>
      </c>
      <c r="ER50" s="78" t="s">
        <v>622</v>
      </c>
      <c r="ES50" s="78" t="s">
        <v>622</v>
      </c>
      <c r="ET50" s="78" t="s">
        <v>622</v>
      </c>
      <c r="EU50" s="78" t="s">
        <v>622</v>
      </c>
      <c r="EV50" s="78">
        <v>85644</v>
      </c>
      <c r="EW50" s="78">
        <v>1771</v>
      </c>
      <c r="EX50" s="78" t="s">
        <v>622</v>
      </c>
      <c r="EY50" s="78" t="s">
        <v>622</v>
      </c>
      <c r="EZ50" s="78" t="s">
        <v>622</v>
      </c>
      <c r="FA50" s="78" t="s">
        <v>622</v>
      </c>
      <c r="FB50" s="78">
        <v>105074</v>
      </c>
      <c r="FC50" s="78">
        <v>2411</v>
      </c>
      <c r="FD50" s="78" t="s">
        <v>622</v>
      </c>
      <c r="FE50" s="78" t="s">
        <v>622</v>
      </c>
      <c r="FF50" s="78" t="s">
        <v>622</v>
      </c>
      <c r="FG50" s="78" t="s">
        <v>622</v>
      </c>
      <c r="FH50" s="78">
        <v>87906</v>
      </c>
      <c r="FI50" s="78">
        <v>3768</v>
      </c>
      <c r="FJ50" s="78" t="s">
        <v>622</v>
      </c>
      <c r="FK50" s="78" t="s">
        <v>622</v>
      </c>
      <c r="FL50" s="78" t="s">
        <v>622</v>
      </c>
      <c r="FM50" s="78" t="s">
        <v>622</v>
      </c>
      <c r="FN50" s="78">
        <v>86117</v>
      </c>
      <c r="FO50" s="78">
        <v>6594</v>
      </c>
      <c r="FP50" s="78" t="s">
        <v>622</v>
      </c>
      <c r="FQ50" s="78" t="s">
        <v>622</v>
      </c>
      <c r="FR50" s="78" t="s">
        <v>622</v>
      </c>
      <c r="FS50" s="78" t="s">
        <v>622</v>
      </c>
      <c r="FT50" s="78">
        <v>92247</v>
      </c>
      <c r="FU50" s="78">
        <v>7704</v>
      </c>
      <c r="FV50" s="78">
        <v>262372</v>
      </c>
      <c r="FW50" s="78">
        <v>6892</v>
      </c>
      <c r="FX50" s="78">
        <v>14.3</v>
      </c>
      <c r="FY50" s="78">
        <v>0.4</v>
      </c>
      <c r="FZ50" s="78">
        <v>48554</v>
      </c>
      <c r="GA50" s="78">
        <v>1354</v>
      </c>
      <c r="GB50" s="78">
        <v>578480</v>
      </c>
      <c r="GC50" s="78">
        <v>12321</v>
      </c>
      <c r="GD50" s="78">
        <v>31.5</v>
      </c>
      <c r="GE50" s="78">
        <v>0.6</v>
      </c>
      <c r="GF50" s="78">
        <v>62551</v>
      </c>
      <c r="GG50" s="78">
        <v>1236</v>
      </c>
      <c r="GH50" s="78">
        <v>793210</v>
      </c>
      <c r="GI50" s="78">
        <v>12622</v>
      </c>
      <c r="GJ50" s="78">
        <v>43.3</v>
      </c>
      <c r="GK50" s="78">
        <v>0.6</v>
      </c>
      <c r="GL50" s="78">
        <v>106618</v>
      </c>
      <c r="GM50" s="78">
        <v>1030</v>
      </c>
      <c r="GN50" s="78">
        <v>199731</v>
      </c>
      <c r="GO50" s="78">
        <v>6748</v>
      </c>
      <c r="GP50" s="78">
        <v>10.9</v>
      </c>
      <c r="GQ50" s="78">
        <v>0.4</v>
      </c>
      <c r="GR50" s="78">
        <v>124304</v>
      </c>
      <c r="GS50" s="78">
        <v>2495</v>
      </c>
      <c r="GT50" s="78">
        <v>1006584</v>
      </c>
      <c r="GU50" s="78">
        <v>14859</v>
      </c>
      <c r="GV50" s="78">
        <v>1006584</v>
      </c>
      <c r="GW50" s="78">
        <v>14859</v>
      </c>
      <c r="GX50" s="78">
        <v>44213</v>
      </c>
      <c r="GY50" s="78">
        <v>1031</v>
      </c>
      <c r="GZ50" s="78">
        <v>514312</v>
      </c>
      <c r="HA50" s="78">
        <v>10386</v>
      </c>
      <c r="HB50" s="78">
        <v>51.1</v>
      </c>
      <c r="HC50" s="78">
        <v>0.7</v>
      </c>
      <c r="HD50" s="78">
        <v>38978</v>
      </c>
      <c r="HE50" s="78">
        <v>1034</v>
      </c>
      <c r="HF50" s="78">
        <v>401422</v>
      </c>
      <c r="HG50" s="78">
        <v>9450</v>
      </c>
      <c r="HH50" s="78">
        <v>39.9</v>
      </c>
      <c r="HI50" s="78">
        <v>0.7</v>
      </c>
      <c r="HJ50" s="78">
        <v>32238</v>
      </c>
      <c r="HK50" s="78">
        <v>837</v>
      </c>
      <c r="HL50" s="78">
        <v>112890</v>
      </c>
      <c r="HM50" s="78">
        <v>4640</v>
      </c>
      <c r="HN50" s="78">
        <v>11.2</v>
      </c>
      <c r="HO50" s="78">
        <v>0.4</v>
      </c>
      <c r="HP50" s="78">
        <v>71056</v>
      </c>
      <c r="HQ50" s="78">
        <v>3307</v>
      </c>
      <c r="HR50" s="78">
        <v>492272</v>
      </c>
      <c r="HS50" s="78">
        <v>10238</v>
      </c>
      <c r="HT50" s="78">
        <v>48.9</v>
      </c>
      <c r="HU50" s="78">
        <v>0.7</v>
      </c>
      <c r="HV50" s="78">
        <v>50949</v>
      </c>
      <c r="HW50" s="78">
        <v>1079</v>
      </c>
      <c r="HX50" s="78">
        <v>352663</v>
      </c>
      <c r="HY50" s="78">
        <v>10069</v>
      </c>
      <c r="HZ50" s="78">
        <v>35</v>
      </c>
      <c r="IA50" s="78">
        <v>0.8</v>
      </c>
      <c r="IB50" s="78">
        <v>41513</v>
      </c>
      <c r="IC50" s="78">
        <v>1132</v>
      </c>
      <c r="ID50" s="78">
        <v>139609</v>
      </c>
      <c r="IE50" s="78">
        <v>6811</v>
      </c>
      <c r="IF50" s="78">
        <v>13.9</v>
      </c>
      <c r="IG50" s="78">
        <v>0.7</v>
      </c>
      <c r="IH50" s="78">
        <v>77382</v>
      </c>
      <c r="II50" s="78">
        <v>2516</v>
      </c>
    </row>
    <row r="51" spans="1:243">
      <c r="A51" s="78" t="s">
        <v>140</v>
      </c>
      <c r="B51" s="78">
        <v>54</v>
      </c>
      <c r="C51" s="78" t="s">
        <v>47</v>
      </c>
      <c r="D51" s="78">
        <v>715308</v>
      </c>
      <c r="E51" s="78">
        <v>7000</v>
      </c>
      <c r="F51" s="78">
        <v>715308</v>
      </c>
      <c r="G51" s="78">
        <v>7000</v>
      </c>
      <c r="H51" s="78">
        <v>43469</v>
      </c>
      <c r="I51" s="78">
        <v>1393</v>
      </c>
      <c r="J51" s="78">
        <v>675947</v>
      </c>
      <c r="K51" s="78">
        <v>6747</v>
      </c>
      <c r="L51" s="78">
        <v>94.5</v>
      </c>
      <c r="M51" s="78">
        <v>0.3</v>
      </c>
      <c r="N51" s="78">
        <v>44539</v>
      </c>
      <c r="O51" s="78">
        <v>1356</v>
      </c>
      <c r="P51" s="78">
        <v>26751</v>
      </c>
      <c r="Q51" s="78">
        <v>2082</v>
      </c>
      <c r="R51" s="78">
        <v>3.7</v>
      </c>
      <c r="S51" s="78">
        <v>0.3</v>
      </c>
      <c r="T51" s="78">
        <v>30077</v>
      </c>
      <c r="U51" s="78">
        <v>3575</v>
      </c>
      <c r="V51" s="78" t="s">
        <v>621</v>
      </c>
      <c r="W51" s="78" t="s">
        <v>621</v>
      </c>
      <c r="X51" s="78" t="s">
        <v>621</v>
      </c>
      <c r="Y51" s="78" t="s">
        <v>621</v>
      </c>
      <c r="Z51" s="78">
        <v>23250</v>
      </c>
      <c r="AA51" s="78">
        <v>22303</v>
      </c>
      <c r="AB51" s="78">
        <v>4462</v>
      </c>
      <c r="AC51" s="78">
        <v>919</v>
      </c>
      <c r="AD51" s="78">
        <v>0.6</v>
      </c>
      <c r="AE51" s="78">
        <v>0.1</v>
      </c>
      <c r="AF51" s="78">
        <v>31626</v>
      </c>
      <c r="AG51" s="78">
        <v>17919</v>
      </c>
      <c r="AH51" s="78" t="s">
        <v>621</v>
      </c>
      <c r="AI51" s="78" t="s">
        <v>621</v>
      </c>
      <c r="AJ51" s="78" t="s">
        <v>621</v>
      </c>
      <c r="AK51" s="78" t="s">
        <v>621</v>
      </c>
      <c r="AL51" s="78" t="s">
        <v>623</v>
      </c>
      <c r="AM51" s="78" t="s">
        <v>624</v>
      </c>
      <c r="AN51" s="78" t="s">
        <v>621</v>
      </c>
      <c r="AO51" s="78" t="s">
        <v>621</v>
      </c>
      <c r="AP51" s="78" t="s">
        <v>621</v>
      </c>
      <c r="AQ51" s="78" t="s">
        <v>621</v>
      </c>
      <c r="AR51" s="78">
        <v>24127</v>
      </c>
      <c r="AS51" s="78">
        <v>11469</v>
      </c>
      <c r="AT51" s="78">
        <v>4703</v>
      </c>
      <c r="AU51" s="78">
        <v>1007</v>
      </c>
      <c r="AV51" s="78">
        <v>0.7</v>
      </c>
      <c r="AW51" s="78">
        <v>0.1</v>
      </c>
      <c r="AX51" s="78">
        <v>39371</v>
      </c>
      <c r="AY51" s="78">
        <v>17520</v>
      </c>
      <c r="AZ51" s="78">
        <v>5544</v>
      </c>
      <c r="BA51" s="78">
        <v>1092</v>
      </c>
      <c r="BB51" s="78">
        <v>0.8</v>
      </c>
      <c r="BC51" s="78">
        <v>0.2</v>
      </c>
      <c r="BD51" s="78">
        <v>49605</v>
      </c>
      <c r="BE51" s="78">
        <v>9000</v>
      </c>
      <c r="BF51" s="78">
        <v>672002</v>
      </c>
      <c r="BG51" s="78">
        <v>6767</v>
      </c>
      <c r="BH51" s="78">
        <v>93.9</v>
      </c>
      <c r="BI51" s="78">
        <v>0.3</v>
      </c>
      <c r="BJ51" s="78">
        <v>44536</v>
      </c>
      <c r="BK51" s="78">
        <v>1362</v>
      </c>
      <c r="BL51" s="78">
        <v>25987</v>
      </c>
      <c r="BM51" s="78">
        <v>2698</v>
      </c>
      <c r="BN51" s="78">
        <v>3.6</v>
      </c>
      <c r="BO51" s="78">
        <v>0.4</v>
      </c>
      <c r="BP51" s="78">
        <v>22023</v>
      </c>
      <c r="BQ51" s="78">
        <v>2705</v>
      </c>
      <c r="BR51" s="78">
        <v>189353</v>
      </c>
      <c r="BS51" s="78">
        <v>5037</v>
      </c>
      <c r="BT51" s="78">
        <v>26.5</v>
      </c>
      <c r="BU51" s="78">
        <v>0.6</v>
      </c>
      <c r="BV51" s="78">
        <v>51222</v>
      </c>
      <c r="BW51" s="78">
        <v>1397</v>
      </c>
      <c r="BX51" s="78">
        <v>279213</v>
      </c>
      <c r="BY51" s="78">
        <v>4300</v>
      </c>
      <c r="BZ51" s="78">
        <v>39</v>
      </c>
      <c r="CA51" s="78">
        <v>0.5</v>
      </c>
      <c r="CB51" s="78">
        <v>51946</v>
      </c>
      <c r="CC51" s="78">
        <v>1297</v>
      </c>
      <c r="CD51" s="78">
        <v>220755</v>
      </c>
      <c r="CE51" s="78">
        <v>3341</v>
      </c>
      <c r="CF51" s="78">
        <v>30.9</v>
      </c>
      <c r="CG51" s="78">
        <v>0.5</v>
      </c>
      <c r="CH51" s="78">
        <v>33901</v>
      </c>
      <c r="CI51" s="78">
        <v>1039</v>
      </c>
      <c r="CJ51" s="78">
        <v>461542</v>
      </c>
      <c r="CK51" s="78">
        <v>6702</v>
      </c>
      <c r="CL51" s="78">
        <v>461542</v>
      </c>
      <c r="CM51" s="78">
        <v>6702</v>
      </c>
      <c r="CN51" s="78">
        <v>56086</v>
      </c>
      <c r="CO51" s="78">
        <v>1573</v>
      </c>
      <c r="CP51" s="78">
        <v>163039</v>
      </c>
      <c r="CQ51" s="78">
        <v>5611</v>
      </c>
      <c r="CR51" s="78">
        <v>35.299999999999997</v>
      </c>
      <c r="CS51" s="78">
        <v>1</v>
      </c>
      <c r="CT51" s="78">
        <v>53642</v>
      </c>
      <c r="CU51" s="78">
        <v>2993</v>
      </c>
      <c r="CV51" s="78">
        <v>298503</v>
      </c>
      <c r="CW51" s="78">
        <v>5801</v>
      </c>
      <c r="CX51" s="78">
        <v>64.7</v>
      </c>
      <c r="CY51" s="78">
        <v>1</v>
      </c>
      <c r="CZ51" s="78">
        <v>57077</v>
      </c>
      <c r="DA51" s="78">
        <v>1620</v>
      </c>
      <c r="DB51" s="78">
        <v>346532</v>
      </c>
      <c r="DC51" s="78">
        <v>6742</v>
      </c>
      <c r="DD51" s="78">
        <v>75.099999999999994</v>
      </c>
      <c r="DE51" s="78">
        <v>0.9</v>
      </c>
      <c r="DF51" s="78">
        <v>66653</v>
      </c>
      <c r="DG51" s="78">
        <v>1675</v>
      </c>
      <c r="DH51" s="78">
        <v>108893</v>
      </c>
      <c r="DI51" s="78">
        <v>4605</v>
      </c>
      <c r="DJ51" s="78">
        <v>23.6</v>
      </c>
      <c r="DK51" s="78">
        <v>0.9</v>
      </c>
      <c r="DL51" s="78">
        <v>77244</v>
      </c>
      <c r="DM51" s="78">
        <v>3247</v>
      </c>
      <c r="DN51" s="78">
        <v>77900</v>
      </c>
      <c r="DO51" s="78">
        <v>4438</v>
      </c>
      <c r="DP51" s="78">
        <v>16.899999999999999</v>
      </c>
      <c r="DQ51" s="78">
        <v>0.9</v>
      </c>
      <c r="DR51" s="78">
        <v>26048</v>
      </c>
      <c r="DS51" s="78">
        <v>1759</v>
      </c>
      <c r="DT51" s="78">
        <v>36479</v>
      </c>
      <c r="DU51" s="78">
        <v>3530</v>
      </c>
      <c r="DV51" s="78">
        <v>7.9</v>
      </c>
      <c r="DW51" s="78">
        <v>0.8</v>
      </c>
      <c r="DX51" s="78">
        <v>17215</v>
      </c>
      <c r="DY51" s="78">
        <v>2325</v>
      </c>
      <c r="DZ51" s="78">
        <v>37110</v>
      </c>
      <c r="EA51" s="78">
        <v>3080</v>
      </c>
      <c r="EB51" s="78">
        <v>8</v>
      </c>
      <c r="EC51" s="78">
        <v>0.7</v>
      </c>
      <c r="ED51" s="78">
        <v>36359</v>
      </c>
      <c r="EE51" s="78">
        <v>4016</v>
      </c>
      <c r="EF51" s="78">
        <v>17667</v>
      </c>
      <c r="EG51" s="78">
        <v>2101</v>
      </c>
      <c r="EH51" s="78">
        <v>3.8</v>
      </c>
      <c r="EI51" s="78">
        <v>0.4</v>
      </c>
      <c r="EJ51" s="78">
        <v>33968</v>
      </c>
      <c r="EK51" s="78">
        <v>4337</v>
      </c>
      <c r="EL51" s="78" t="s">
        <v>622</v>
      </c>
      <c r="EM51" s="78" t="s">
        <v>622</v>
      </c>
      <c r="EN51" s="78" t="s">
        <v>622</v>
      </c>
      <c r="EO51" s="78" t="s">
        <v>622</v>
      </c>
      <c r="EP51" s="78">
        <v>50451</v>
      </c>
      <c r="EQ51" s="78">
        <v>1391</v>
      </c>
      <c r="ER51" s="78" t="s">
        <v>622</v>
      </c>
      <c r="ES51" s="78" t="s">
        <v>622</v>
      </c>
      <c r="ET51" s="78" t="s">
        <v>622</v>
      </c>
      <c r="EU51" s="78" t="s">
        <v>622</v>
      </c>
      <c r="EV51" s="78">
        <v>60244</v>
      </c>
      <c r="EW51" s="78">
        <v>2210</v>
      </c>
      <c r="EX51" s="78" t="s">
        <v>622</v>
      </c>
      <c r="EY51" s="78" t="s">
        <v>622</v>
      </c>
      <c r="EZ51" s="78" t="s">
        <v>622</v>
      </c>
      <c r="FA51" s="78" t="s">
        <v>622</v>
      </c>
      <c r="FB51" s="78">
        <v>73337</v>
      </c>
      <c r="FC51" s="78">
        <v>4441</v>
      </c>
      <c r="FD51" s="78" t="s">
        <v>622</v>
      </c>
      <c r="FE51" s="78" t="s">
        <v>622</v>
      </c>
      <c r="FF51" s="78" t="s">
        <v>622</v>
      </c>
      <c r="FG51" s="78" t="s">
        <v>622</v>
      </c>
      <c r="FH51" s="78">
        <v>67648</v>
      </c>
      <c r="FI51" s="78">
        <v>7806</v>
      </c>
      <c r="FJ51" s="78" t="s">
        <v>622</v>
      </c>
      <c r="FK51" s="78" t="s">
        <v>622</v>
      </c>
      <c r="FL51" s="78" t="s">
        <v>622</v>
      </c>
      <c r="FM51" s="78" t="s">
        <v>622</v>
      </c>
      <c r="FN51" s="78">
        <v>61555</v>
      </c>
      <c r="FO51" s="78">
        <v>23033</v>
      </c>
      <c r="FP51" s="78" t="s">
        <v>622</v>
      </c>
      <c r="FQ51" s="78" t="s">
        <v>622</v>
      </c>
      <c r="FR51" s="78" t="s">
        <v>622</v>
      </c>
      <c r="FS51" s="78" t="s">
        <v>622</v>
      </c>
      <c r="FT51" s="78">
        <v>65108</v>
      </c>
      <c r="FU51" s="78">
        <v>25105</v>
      </c>
      <c r="FV51" s="78">
        <v>114760</v>
      </c>
      <c r="FW51" s="78">
        <v>4289</v>
      </c>
      <c r="FX51" s="78">
        <v>24.9</v>
      </c>
      <c r="FY51" s="78">
        <v>0.9</v>
      </c>
      <c r="FZ51" s="78">
        <v>30103</v>
      </c>
      <c r="GA51" s="78">
        <v>1020</v>
      </c>
      <c r="GB51" s="78">
        <v>155660</v>
      </c>
      <c r="GC51" s="78">
        <v>6002</v>
      </c>
      <c r="GD51" s="78">
        <v>33.700000000000003</v>
      </c>
      <c r="GE51" s="78">
        <v>1.2</v>
      </c>
      <c r="GF51" s="78">
        <v>47449</v>
      </c>
      <c r="GG51" s="78">
        <v>2390</v>
      </c>
      <c r="GH51" s="78">
        <v>156748</v>
      </c>
      <c r="GI51" s="78">
        <v>5211</v>
      </c>
      <c r="GJ51" s="78">
        <v>34</v>
      </c>
      <c r="GK51" s="78">
        <v>1</v>
      </c>
      <c r="GL51" s="78">
        <v>82318</v>
      </c>
      <c r="GM51" s="78">
        <v>1524</v>
      </c>
      <c r="GN51" s="78">
        <v>34374</v>
      </c>
      <c r="GO51" s="78">
        <v>2585</v>
      </c>
      <c r="GP51" s="78">
        <v>7.4</v>
      </c>
      <c r="GQ51" s="78">
        <v>0.5</v>
      </c>
      <c r="GR51" s="78">
        <v>109356</v>
      </c>
      <c r="GS51" s="78">
        <v>5040</v>
      </c>
      <c r="GT51" s="78">
        <v>253766</v>
      </c>
      <c r="GU51" s="78">
        <v>6305</v>
      </c>
      <c r="GV51" s="78">
        <v>253766</v>
      </c>
      <c r="GW51" s="78">
        <v>6305</v>
      </c>
      <c r="GX51" s="78">
        <v>24084</v>
      </c>
      <c r="GY51" s="78">
        <v>808</v>
      </c>
      <c r="GZ51" s="78">
        <v>135034</v>
      </c>
      <c r="HA51" s="78">
        <v>4430</v>
      </c>
      <c r="HB51" s="78">
        <v>53.2</v>
      </c>
      <c r="HC51" s="78">
        <v>1.3</v>
      </c>
      <c r="HD51" s="78">
        <v>21410</v>
      </c>
      <c r="HE51" s="78">
        <v>713</v>
      </c>
      <c r="HF51" s="78">
        <v>118285</v>
      </c>
      <c r="HG51" s="78">
        <v>4385</v>
      </c>
      <c r="HH51" s="78">
        <v>46.6</v>
      </c>
      <c r="HI51" s="78">
        <v>1.4</v>
      </c>
      <c r="HJ51" s="78">
        <v>20017</v>
      </c>
      <c r="HK51" s="78">
        <v>703</v>
      </c>
      <c r="HL51" s="78">
        <v>16749</v>
      </c>
      <c r="HM51" s="78">
        <v>2077</v>
      </c>
      <c r="HN51" s="78">
        <v>6.6</v>
      </c>
      <c r="HO51" s="78">
        <v>0.8</v>
      </c>
      <c r="HP51" s="78">
        <v>40152</v>
      </c>
      <c r="HQ51" s="78">
        <v>5663</v>
      </c>
      <c r="HR51" s="78">
        <v>118732</v>
      </c>
      <c r="HS51" s="78">
        <v>4764</v>
      </c>
      <c r="HT51" s="78">
        <v>46.8</v>
      </c>
      <c r="HU51" s="78">
        <v>1.3</v>
      </c>
      <c r="HV51" s="78">
        <v>29229</v>
      </c>
      <c r="HW51" s="78">
        <v>2015</v>
      </c>
      <c r="HX51" s="78">
        <v>95391</v>
      </c>
      <c r="HY51" s="78">
        <v>4340</v>
      </c>
      <c r="HZ51" s="78">
        <v>37.6</v>
      </c>
      <c r="IA51" s="78">
        <v>1.4</v>
      </c>
      <c r="IB51" s="78">
        <v>26791</v>
      </c>
      <c r="IC51" s="78">
        <v>1771</v>
      </c>
      <c r="ID51" s="78">
        <v>23341</v>
      </c>
      <c r="IE51" s="78">
        <v>2437</v>
      </c>
      <c r="IF51" s="78">
        <v>9.1999999999999993</v>
      </c>
      <c r="IG51" s="78">
        <v>0.9</v>
      </c>
      <c r="IH51" s="78">
        <v>40200</v>
      </c>
      <c r="II51" s="78">
        <v>4652</v>
      </c>
    </row>
    <row r="52" spans="1:243">
      <c r="A52" s="78" t="s">
        <v>141</v>
      </c>
      <c r="B52" s="78">
        <v>55</v>
      </c>
      <c r="C52" s="78" t="s">
        <v>48</v>
      </c>
      <c r="D52" s="78">
        <v>2350293</v>
      </c>
      <c r="E52" s="78">
        <v>7563</v>
      </c>
      <c r="F52" s="78">
        <v>2350293</v>
      </c>
      <c r="G52" s="78">
        <v>7563</v>
      </c>
      <c r="H52" s="78">
        <v>59305</v>
      </c>
      <c r="I52" s="78">
        <v>587</v>
      </c>
      <c r="J52" s="78">
        <v>2086503</v>
      </c>
      <c r="K52" s="78">
        <v>8142</v>
      </c>
      <c r="L52" s="78">
        <v>88.8</v>
      </c>
      <c r="M52" s="78">
        <v>0.3</v>
      </c>
      <c r="N52" s="78">
        <v>61807</v>
      </c>
      <c r="O52" s="78">
        <v>410</v>
      </c>
      <c r="P52" s="78">
        <v>130900</v>
      </c>
      <c r="Q52" s="78">
        <v>3428</v>
      </c>
      <c r="R52" s="78">
        <v>5.6</v>
      </c>
      <c r="S52" s="78">
        <v>0.1</v>
      </c>
      <c r="T52" s="78">
        <v>29340</v>
      </c>
      <c r="U52" s="78">
        <v>1970</v>
      </c>
      <c r="V52" s="78">
        <v>18186</v>
      </c>
      <c r="W52" s="78">
        <v>1463</v>
      </c>
      <c r="X52" s="78">
        <v>0.8</v>
      </c>
      <c r="Y52" s="78">
        <v>0.1</v>
      </c>
      <c r="Z52" s="78">
        <v>41262</v>
      </c>
      <c r="AA52" s="78">
        <v>4382</v>
      </c>
      <c r="AB52" s="78">
        <v>47290</v>
      </c>
      <c r="AC52" s="78">
        <v>2170</v>
      </c>
      <c r="AD52" s="78">
        <v>2</v>
      </c>
      <c r="AE52" s="78">
        <v>0.1</v>
      </c>
      <c r="AF52" s="78">
        <v>69104</v>
      </c>
      <c r="AG52" s="78">
        <v>4269</v>
      </c>
      <c r="AH52" s="78" t="s">
        <v>621</v>
      </c>
      <c r="AI52" s="78" t="s">
        <v>621</v>
      </c>
      <c r="AJ52" s="78" t="s">
        <v>621</v>
      </c>
      <c r="AK52" s="78" t="s">
        <v>621</v>
      </c>
      <c r="AL52" s="78">
        <v>65553</v>
      </c>
      <c r="AM52" s="78">
        <v>58682</v>
      </c>
      <c r="AN52" s="78">
        <v>37308</v>
      </c>
      <c r="AO52" s="78">
        <v>3133</v>
      </c>
      <c r="AP52" s="78">
        <v>1.6</v>
      </c>
      <c r="AQ52" s="78">
        <v>0.1</v>
      </c>
      <c r="AR52" s="78">
        <v>42846</v>
      </c>
      <c r="AS52" s="78">
        <v>4136</v>
      </c>
      <c r="AT52" s="78">
        <v>29149</v>
      </c>
      <c r="AU52" s="78">
        <v>2335</v>
      </c>
      <c r="AV52" s="78">
        <v>1.2</v>
      </c>
      <c r="AW52" s="78">
        <v>0.1</v>
      </c>
      <c r="AX52" s="78">
        <v>44949</v>
      </c>
      <c r="AY52" s="78">
        <v>5458</v>
      </c>
      <c r="AZ52" s="78">
        <v>110450</v>
      </c>
      <c r="BA52" s="78">
        <v>3127</v>
      </c>
      <c r="BB52" s="78">
        <v>4.7</v>
      </c>
      <c r="BC52" s="78">
        <v>0.1</v>
      </c>
      <c r="BD52" s="78">
        <v>42861</v>
      </c>
      <c r="BE52" s="78">
        <v>2105</v>
      </c>
      <c r="BF52" s="78">
        <v>2019895</v>
      </c>
      <c r="BG52" s="78">
        <v>7971</v>
      </c>
      <c r="BH52" s="78">
        <v>85.9</v>
      </c>
      <c r="BI52" s="78">
        <v>0.2</v>
      </c>
      <c r="BJ52" s="78">
        <v>62286</v>
      </c>
      <c r="BK52" s="78">
        <v>398</v>
      </c>
      <c r="BL52" s="78">
        <v>116409</v>
      </c>
      <c r="BM52" s="78">
        <v>4560</v>
      </c>
      <c r="BN52" s="78">
        <v>5</v>
      </c>
      <c r="BO52" s="78">
        <v>0.2</v>
      </c>
      <c r="BP52" s="78">
        <v>31176</v>
      </c>
      <c r="BQ52" s="78">
        <v>1415</v>
      </c>
      <c r="BR52" s="78">
        <v>728798</v>
      </c>
      <c r="BS52" s="78">
        <v>6109</v>
      </c>
      <c r="BT52" s="78">
        <v>31</v>
      </c>
      <c r="BU52" s="78">
        <v>0.2</v>
      </c>
      <c r="BV52" s="78">
        <v>67092</v>
      </c>
      <c r="BW52" s="78">
        <v>831</v>
      </c>
      <c r="BX52" s="78">
        <v>902927</v>
      </c>
      <c r="BY52" s="78">
        <v>5605</v>
      </c>
      <c r="BZ52" s="78">
        <v>38.4</v>
      </c>
      <c r="CA52" s="78">
        <v>0.2</v>
      </c>
      <c r="CB52" s="78">
        <v>73417</v>
      </c>
      <c r="CC52" s="78">
        <v>1050</v>
      </c>
      <c r="CD52" s="78">
        <v>602159</v>
      </c>
      <c r="CE52" s="78">
        <v>4623</v>
      </c>
      <c r="CF52" s="78">
        <v>25.6</v>
      </c>
      <c r="CG52" s="78">
        <v>0.2</v>
      </c>
      <c r="CH52" s="78">
        <v>39815</v>
      </c>
      <c r="CI52" s="78">
        <v>714</v>
      </c>
      <c r="CJ52" s="78">
        <v>1478375</v>
      </c>
      <c r="CK52" s="78">
        <v>11053</v>
      </c>
      <c r="CL52" s="78">
        <v>1478375</v>
      </c>
      <c r="CM52" s="78">
        <v>11053</v>
      </c>
      <c r="CN52" s="78">
        <v>75413</v>
      </c>
      <c r="CO52" s="78">
        <v>643</v>
      </c>
      <c r="CP52" s="78">
        <v>613930</v>
      </c>
      <c r="CQ52" s="78">
        <v>8238</v>
      </c>
      <c r="CR52" s="78">
        <v>41.5</v>
      </c>
      <c r="CS52" s="78">
        <v>0.5</v>
      </c>
      <c r="CT52" s="78">
        <v>75324</v>
      </c>
      <c r="CU52" s="78">
        <v>1302</v>
      </c>
      <c r="CV52" s="78">
        <v>864445</v>
      </c>
      <c r="CW52" s="78">
        <v>10036</v>
      </c>
      <c r="CX52" s="78">
        <v>58.5</v>
      </c>
      <c r="CY52" s="78">
        <v>0.5</v>
      </c>
      <c r="CZ52" s="78">
        <v>75472</v>
      </c>
      <c r="DA52" s="78">
        <v>631</v>
      </c>
      <c r="DB52" s="78">
        <v>1139307</v>
      </c>
      <c r="DC52" s="78">
        <v>11848</v>
      </c>
      <c r="DD52" s="78">
        <v>77.099999999999994</v>
      </c>
      <c r="DE52" s="78">
        <v>0.5</v>
      </c>
      <c r="DF52" s="78">
        <v>86757</v>
      </c>
      <c r="DG52" s="78">
        <v>623</v>
      </c>
      <c r="DH52" s="78">
        <v>410247</v>
      </c>
      <c r="DI52" s="78">
        <v>7148</v>
      </c>
      <c r="DJ52" s="78">
        <v>27.7</v>
      </c>
      <c r="DK52" s="78">
        <v>0.5</v>
      </c>
      <c r="DL52" s="78">
        <v>100160</v>
      </c>
      <c r="DM52" s="78">
        <v>1262</v>
      </c>
      <c r="DN52" s="78">
        <v>233188</v>
      </c>
      <c r="DO52" s="78">
        <v>6251</v>
      </c>
      <c r="DP52" s="78">
        <v>15.8</v>
      </c>
      <c r="DQ52" s="78">
        <v>0.4</v>
      </c>
      <c r="DR52" s="78">
        <v>35959</v>
      </c>
      <c r="DS52" s="78">
        <v>1188</v>
      </c>
      <c r="DT52" s="78">
        <v>142988</v>
      </c>
      <c r="DU52" s="78">
        <v>5194</v>
      </c>
      <c r="DV52" s="78">
        <v>9.6999999999999993</v>
      </c>
      <c r="DW52" s="78">
        <v>0.3</v>
      </c>
      <c r="DX52" s="78">
        <v>29080</v>
      </c>
      <c r="DY52" s="78">
        <v>1394</v>
      </c>
      <c r="DZ52" s="78">
        <v>105880</v>
      </c>
      <c r="EA52" s="78">
        <v>4974</v>
      </c>
      <c r="EB52" s="78">
        <v>7.2</v>
      </c>
      <c r="EC52" s="78">
        <v>0.3</v>
      </c>
      <c r="ED52" s="78">
        <v>50979</v>
      </c>
      <c r="EE52" s="78">
        <v>1302</v>
      </c>
      <c r="EF52" s="78">
        <v>60695</v>
      </c>
      <c r="EG52" s="78">
        <v>4161</v>
      </c>
      <c r="EH52" s="78">
        <v>4.0999999999999996</v>
      </c>
      <c r="EI52" s="78">
        <v>0.3</v>
      </c>
      <c r="EJ52" s="78">
        <v>44693</v>
      </c>
      <c r="EK52" s="78">
        <v>2961</v>
      </c>
      <c r="EL52" s="78" t="s">
        <v>622</v>
      </c>
      <c r="EM52" s="78" t="s">
        <v>622</v>
      </c>
      <c r="EN52" s="78" t="s">
        <v>622</v>
      </c>
      <c r="EO52" s="78" t="s">
        <v>622</v>
      </c>
      <c r="EP52" s="78">
        <v>66254</v>
      </c>
      <c r="EQ52" s="78">
        <v>633</v>
      </c>
      <c r="ER52" s="78" t="s">
        <v>622</v>
      </c>
      <c r="ES52" s="78" t="s">
        <v>622</v>
      </c>
      <c r="ET52" s="78" t="s">
        <v>622</v>
      </c>
      <c r="EU52" s="78" t="s">
        <v>622</v>
      </c>
      <c r="EV52" s="78">
        <v>79505</v>
      </c>
      <c r="EW52" s="78">
        <v>1728</v>
      </c>
      <c r="EX52" s="78" t="s">
        <v>622</v>
      </c>
      <c r="EY52" s="78" t="s">
        <v>622</v>
      </c>
      <c r="EZ52" s="78" t="s">
        <v>622</v>
      </c>
      <c r="FA52" s="78" t="s">
        <v>622</v>
      </c>
      <c r="FB52" s="78">
        <v>96972</v>
      </c>
      <c r="FC52" s="78">
        <v>1969</v>
      </c>
      <c r="FD52" s="78" t="s">
        <v>622</v>
      </c>
      <c r="FE52" s="78" t="s">
        <v>622</v>
      </c>
      <c r="FF52" s="78" t="s">
        <v>622</v>
      </c>
      <c r="FG52" s="78" t="s">
        <v>622</v>
      </c>
      <c r="FH52" s="78">
        <v>87407</v>
      </c>
      <c r="FI52" s="78">
        <v>3432</v>
      </c>
      <c r="FJ52" s="78" t="s">
        <v>622</v>
      </c>
      <c r="FK52" s="78" t="s">
        <v>622</v>
      </c>
      <c r="FL52" s="78" t="s">
        <v>622</v>
      </c>
      <c r="FM52" s="78" t="s">
        <v>622</v>
      </c>
      <c r="FN52" s="78">
        <v>81026</v>
      </c>
      <c r="FO52" s="78">
        <v>4402</v>
      </c>
      <c r="FP52" s="78" t="s">
        <v>622</v>
      </c>
      <c r="FQ52" s="78" t="s">
        <v>622</v>
      </c>
      <c r="FR52" s="78" t="s">
        <v>622</v>
      </c>
      <c r="FS52" s="78" t="s">
        <v>622</v>
      </c>
      <c r="FT52" s="78">
        <v>76077</v>
      </c>
      <c r="FU52" s="78">
        <v>8849</v>
      </c>
      <c r="FV52" s="78">
        <v>217410</v>
      </c>
      <c r="FW52" s="78">
        <v>5492</v>
      </c>
      <c r="FX52" s="78">
        <v>14.7</v>
      </c>
      <c r="FY52" s="78">
        <v>0.3</v>
      </c>
      <c r="FZ52" s="78">
        <v>41533</v>
      </c>
      <c r="GA52" s="78">
        <v>868</v>
      </c>
      <c r="GB52" s="78">
        <v>431306</v>
      </c>
      <c r="GC52" s="78">
        <v>8761</v>
      </c>
      <c r="GD52" s="78">
        <v>29.2</v>
      </c>
      <c r="GE52" s="78">
        <v>0.6</v>
      </c>
      <c r="GF52" s="78">
        <v>51048</v>
      </c>
      <c r="GG52" s="78">
        <v>703</v>
      </c>
      <c r="GH52" s="78">
        <v>659833</v>
      </c>
      <c r="GI52" s="78">
        <v>10622</v>
      </c>
      <c r="GJ52" s="78">
        <v>44.6</v>
      </c>
      <c r="GK52" s="78">
        <v>0.6</v>
      </c>
      <c r="GL52" s="78">
        <v>93681</v>
      </c>
      <c r="GM52" s="78">
        <v>1088</v>
      </c>
      <c r="GN52" s="78">
        <v>169826</v>
      </c>
      <c r="GO52" s="78">
        <v>5399</v>
      </c>
      <c r="GP52" s="78">
        <v>11.5</v>
      </c>
      <c r="GQ52" s="78">
        <v>0.4</v>
      </c>
      <c r="GR52" s="78">
        <v>114319</v>
      </c>
      <c r="GS52" s="78">
        <v>2259</v>
      </c>
      <c r="GT52" s="78">
        <v>871918</v>
      </c>
      <c r="GU52" s="78">
        <v>11420</v>
      </c>
      <c r="GV52" s="78">
        <v>871918</v>
      </c>
      <c r="GW52" s="78">
        <v>11420</v>
      </c>
      <c r="GX52" s="78">
        <v>35115</v>
      </c>
      <c r="GY52" s="78">
        <v>626</v>
      </c>
      <c r="GZ52" s="78">
        <v>449928</v>
      </c>
      <c r="HA52" s="78">
        <v>7925</v>
      </c>
      <c r="HB52" s="78">
        <v>51.6</v>
      </c>
      <c r="HC52" s="78">
        <v>0.6</v>
      </c>
      <c r="HD52" s="78">
        <v>30586</v>
      </c>
      <c r="HE52" s="78">
        <v>673</v>
      </c>
      <c r="HF52" s="78">
        <v>369142</v>
      </c>
      <c r="HG52" s="78">
        <v>7270</v>
      </c>
      <c r="HH52" s="78">
        <v>42.3</v>
      </c>
      <c r="HI52" s="78">
        <v>0.5</v>
      </c>
      <c r="HJ52" s="78">
        <v>26340</v>
      </c>
      <c r="HK52" s="78">
        <v>527</v>
      </c>
      <c r="HL52" s="78">
        <v>80786</v>
      </c>
      <c r="HM52" s="78">
        <v>3789</v>
      </c>
      <c r="HN52" s="78">
        <v>9.3000000000000007</v>
      </c>
      <c r="HO52" s="78">
        <v>0.4</v>
      </c>
      <c r="HP52" s="78">
        <v>61082</v>
      </c>
      <c r="HQ52" s="78">
        <v>2763</v>
      </c>
      <c r="HR52" s="78">
        <v>421990</v>
      </c>
      <c r="HS52" s="78">
        <v>7177</v>
      </c>
      <c r="HT52" s="78">
        <v>48.4</v>
      </c>
      <c r="HU52" s="78">
        <v>0.6</v>
      </c>
      <c r="HV52" s="78">
        <v>40407</v>
      </c>
      <c r="HW52" s="78">
        <v>680</v>
      </c>
      <c r="HX52" s="78">
        <v>323795</v>
      </c>
      <c r="HY52" s="78">
        <v>7240</v>
      </c>
      <c r="HZ52" s="78">
        <v>37.1</v>
      </c>
      <c r="IA52" s="78">
        <v>0.7</v>
      </c>
      <c r="IB52" s="78">
        <v>35209</v>
      </c>
      <c r="IC52" s="78">
        <v>933</v>
      </c>
      <c r="ID52" s="78">
        <v>98195</v>
      </c>
      <c r="IE52" s="78">
        <v>4610</v>
      </c>
      <c r="IF52" s="78">
        <v>11.3</v>
      </c>
      <c r="IG52" s="78">
        <v>0.5</v>
      </c>
      <c r="IH52" s="78">
        <v>66131</v>
      </c>
      <c r="II52" s="78">
        <v>2838</v>
      </c>
    </row>
    <row r="53" spans="1:243">
      <c r="A53" s="78" t="s">
        <v>142</v>
      </c>
      <c r="B53" s="78">
        <v>56</v>
      </c>
      <c r="C53" s="78" t="s">
        <v>49</v>
      </c>
      <c r="D53" s="78">
        <v>225796</v>
      </c>
      <c r="E53" s="78">
        <v>3968</v>
      </c>
      <c r="F53" s="78">
        <v>225796</v>
      </c>
      <c r="G53" s="78">
        <v>3968</v>
      </c>
      <c r="H53" s="78">
        <v>60434</v>
      </c>
      <c r="I53" s="78">
        <v>1759</v>
      </c>
      <c r="J53" s="78">
        <v>211174</v>
      </c>
      <c r="K53" s="78">
        <v>3966</v>
      </c>
      <c r="L53" s="78">
        <v>93.5</v>
      </c>
      <c r="M53" s="78">
        <v>0.7</v>
      </c>
      <c r="N53" s="78">
        <v>60907</v>
      </c>
      <c r="O53" s="78">
        <v>1678</v>
      </c>
      <c r="P53" s="78" t="s">
        <v>621</v>
      </c>
      <c r="Q53" s="78" t="s">
        <v>621</v>
      </c>
      <c r="R53" s="78" t="s">
        <v>621</v>
      </c>
      <c r="S53" s="78" t="s">
        <v>621</v>
      </c>
      <c r="T53" s="78" t="s">
        <v>621</v>
      </c>
      <c r="U53" s="78" t="s">
        <v>621</v>
      </c>
      <c r="V53" s="78">
        <v>3675</v>
      </c>
      <c r="W53" s="78">
        <v>745</v>
      </c>
      <c r="X53" s="78">
        <v>1.6</v>
      </c>
      <c r="Y53" s="78">
        <v>0.3</v>
      </c>
      <c r="Z53" s="78">
        <v>44291</v>
      </c>
      <c r="AA53" s="78">
        <v>7535</v>
      </c>
      <c r="AB53" s="78" t="s">
        <v>621</v>
      </c>
      <c r="AC53" s="78" t="s">
        <v>621</v>
      </c>
      <c r="AD53" s="78" t="s">
        <v>621</v>
      </c>
      <c r="AE53" s="78" t="s">
        <v>621</v>
      </c>
      <c r="AF53" s="78">
        <v>44235</v>
      </c>
      <c r="AG53" s="78">
        <v>36808</v>
      </c>
      <c r="AH53" s="78" t="s">
        <v>621</v>
      </c>
      <c r="AI53" s="78" t="s">
        <v>621</v>
      </c>
      <c r="AJ53" s="78" t="s">
        <v>621</v>
      </c>
      <c r="AK53" s="78" t="s">
        <v>621</v>
      </c>
      <c r="AL53" s="78" t="s">
        <v>623</v>
      </c>
      <c r="AM53" s="78" t="s">
        <v>624</v>
      </c>
      <c r="AN53" s="78" t="s">
        <v>621</v>
      </c>
      <c r="AO53" s="78" t="s">
        <v>621</v>
      </c>
      <c r="AP53" s="78" t="s">
        <v>621</v>
      </c>
      <c r="AQ53" s="78" t="s">
        <v>621</v>
      </c>
      <c r="AR53" s="78">
        <v>59523</v>
      </c>
      <c r="AS53" s="78">
        <v>15663</v>
      </c>
      <c r="AT53" s="78">
        <v>4776</v>
      </c>
      <c r="AU53" s="78">
        <v>1071</v>
      </c>
      <c r="AV53" s="78">
        <v>2.1</v>
      </c>
      <c r="AW53" s="78">
        <v>0.5</v>
      </c>
      <c r="AX53" s="78">
        <v>59973</v>
      </c>
      <c r="AY53" s="78">
        <v>18978</v>
      </c>
      <c r="AZ53" s="78">
        <v>18151</v>
      </c>
      <c r="BA53" s="78">
        <v>1620</v>
      </c>
      <c r="BB53" s="78">
        <v>8</v>
      </c>
      <c r="BC53" s="78">
        <v>0.7</v>
      </c>
      <c r="BD53" s="78">
        <v>51568</v>
      </c>
      <c r="BE53" s="78">
        <v>7249</v>
      </c>
      <c r="BF53" s="78">
        <v>198442</v>
      </c>
      <c r="BG53" s="78">
        <v>3565</v>
      </c>
      <c r="BH53" s="78">
        <v>87.9</v>
      </c>
      <c r="BI53" s="78">
        <v>0.7</v>
      </c>
      <c r="BJ53" s="78">
        <v>61439</v>
      </c>
      <c r="BK53" s="78">
        <v>1838</v>
      </c>
      <c r="BL53" s="78">
        <v>13618</v>
      </c>
      <c r="BM53" s="78">
        <v>1995</v>
      </c>
      <c r="BN53" s="78">
        <v>6</v>
      </c>
      <c r="BO53" s="78">
        <v>0.8</v>
      </c>
      <c r="BP53" s="78">
        <v>29876</v>
      </c>
      <c r="BQ53" s="78">
        <v>2473</v>
      </c>
      <c r="BR53" s="78">
        <v>72770</v>
      </c>
      <c r="BS53" s="78">
        <v>2911</v>
      </c>
      <c r="BT53" s="78">
        <v>32.200000000000003</v>
      </c>
      <c r="BU53" s="78">
        <v>1.1000000000000001</v>
      </c>
      <c r="BV53" s="78">
        <v>69592</v>
      </c>
      <c r="BW53" s="78">
        <v>5045</v>
      </c>
      <c r="BX53" s="78">
        <v>82886</v>
      </c>
      <c r="BY53" s="78">
        <v>2139</v>
      </c>
      <c r="BZ53" s="78">
        <v>36.700000000000003</v>
      </c>
      <c r="CA53" s="78">
        <v>1</v>
      </c>
      <c r="CB53" s="78">
        <v>70988</v>
      </c>
      <c r="CC53" s="78">
        <v>3664</v>
      </c>
      <c r="CD53" s="78">
        <v>56522</v>
      </c>
      <c r="CE53" s="78">
        <v>1862</v>
      </c>
      <c r="CF53" s="78">
        <v>25</v>
      </c>
      <c r="CG53" s="78">
        <v>0.7</v>
      </c>
      <c r="CH53" s="78">
        <v>42520</v>
      </c>
      <c r="CI53" s="78">
        <v>4036</v>
      </c>
      <c r="CJ53" s="78">
        <v>145719</v>
      </c>
      <c r="CK53" s="78">
        <v>3619</v>
      </c>
      <c r="CL53" s="78">
        <v>145719</v>
      </c>
      <c r="CM53" s="78">
        <v>3619</v>
      </c>
      <c r="CN53" s="78">
        <v>74868</v>
      </c>
      <c r="CO53" s="78">
        <v>2059</v>
      </c>
      <c r="CP53" s="78">
        <v>62720</v>
      </c>
      <c r="CQ53" s="78">
        <v>3426</v>
      </c>
      <c r="CR53" s="78">
        <v>43</v>
      </c>
      <c r="CS53" s="78">
        <v>1.9</v>
      </c>
      <c r="CT53" s="78">
        <v>72952</v>
      </c>
      <c r="CU53" s="78">
        <v>4252</v>
      </c>
      <c r="CV53" s="78">
        <v>82999</v>
      </c>
      <c r="CW53" s="78">
        <v>3143</v>
      </c>
      <c r="CX53" s="78">
        <v>57</v>
      </c>
      <c r="CY53" s="78">
        <v>1.9</v>
      </c>
      <c r="CZ53" s="78">
        <v>76168</v>
      </c>
      <c r="DA53" s="78">
        <v>2409</v>
      </c>
      <c r="DB53" s="78">
        <v>116508</v>
      </c>
      <c r="DC53" s="78">
        <v>4095</v>
      </c>
      <c r="DD53" s="78">
        <v>80</v>
      </c>
      <c r="DE53" s="78">
        <v>2</v>
      </c>
      <c r="DF53" s="78">
        <v>83743</v>
      </c>
      <c r="DG53" s="78">
        <v>2932</v>
      </c>
      <c r="DH53" s="78">
        <v>44501</v>
      </c>
      <c r="DI53" s="78">
        <v>3326</v>
      </c>
      <c r="DJ53" s="78">
        <v>30.5</v>
      </c>
      <c r="DK53" s="78">
        <v>2</v>
      </c>
      <c r="DL53" s="78">
        <v>88781</v>
      </c>
      <c r="DM53" s="78">
        <v>3715</v>
      </c>
      <c r="DN53" s="78">
        <v>19261</v>
      </c>
      <c r="DO53" s="78">
        <v>2103</v>
      </c>
      <c r="DP53" s="78">
        <v>13.2</v>
      </c>
      <c r="DQ53" s="78">
        <v>1.4</v>
      </c>
      <c r="DR53" s="78">
        <v>35859</v>
      </c>
      <c r="DS53" s="78">
        <v>4186</v>
      </c>
      <c r="DT53" s="78">
        <v>13013</v>
      </c>
      <c r="DU53" s="78">
        <v>1987</v>
      </c>
      <c r="DV53" s="78">
        <v>8.9</v>
      </c>
      <c r="DW53" s="78">
        <v>1.3</v>
      </c>
      <c r="DX53" s="78">
        <v>31201</v>
      </c>
      <c r="DY53" s="78">
        <v>2894</v>
      </c>
      <c r="DZ53" s="78">
        <v>9950</v>
      </c>
      <c r="EA53" s="78">
        <v>1697</v>
      </c>
      <c r="EB53" s="78">
        <v>6.8</v>
      </c>
      <c r="EC53" s="78">
        <v>1.2</v>
      </c>
      <c r="ED53" s="78">
        <v>59113</v>
      </c>
      <c r="EE53" s="78">
        <v>7348</v>
      </c>
      <c r="EF53" s="78">
        <v>5206</v>
      </c>
      <c r="EG53" s="78">
        <v>1300</v>
      </c>
      <c r="EH53" s="78">
        <v>3.6</v>
      </c>
      <c r="EI53" s="78">
        <v>0.9</v>
      </c>
      <c r="EJ53" s="78">
        <v>59141</v>
      </c>
      <c r="EK53" s="78">
        <v>7108</v>
      </c>
      <c r="EL53" s="78" t="s">
        <v>622</v>
      </c>
      <c r="EM53" s="78" t="s">
        <v>622</v>
      </c>
      <c r="EN53" s="78" t="s">
        <v>622</v>
      </c>
      <c r="EO53" s="78" t="s">
        <v>622</v>
      </c>
      <c r="EP53" s="78">
        <v>68289</v>
      </c>
      <c r="EQ53" s="78">
        <v>2982</v>
      </c>
      <c r="ER53" s="78" t="s">
        <v>622</v>
      </c>
      <c r="ES53" s="78" t="s">
        <v>622</v>
      </c>
      <c r="ET53" s="78" t="s">
        <v>622</v>
      </c>
      <c r="EU53" s="78" t="s">
        <v>622</v>
      </c>
      <c r="EV53" s="78">
        <v>79294</v>
      </c>
      <c r="EW53" s="78">
        <v>4958</v>
      </c>
      <c r="EX53" s="78" t="s">
        <v>622</v>
      </c>
      <c r="EY53" s="78" t="s">
        <v>622</v>
      </c>
      <c r="EZ53" s="78" t="s">
        <v>622</v>
      </c>
      <c r="FA53" s="78" t="s">
        <v>622</v>
      </c>
      <c r="FB53" s="78">
        <v>89527</v>
      </c>
      <c r="FC53" s="78">
        <v>6365</v>
      </c>
      <c r="FD53" s="78" t="s">
        <v>622</v>
      </c>
      <c r="FE53" s="78" t="s">
        <v>622</v>
      </c>
      <c r="FF53" s="78" t="s">
        <v>622</v>
      </c>
      <c r="FG53" s="78" t="s">
        <v>622</v>
      </c>
      <c r="FH53" s="78">
        <v>82457</v>
      </c>
      <c r="FI53" s="78">
        <v>12842</v>
      </c>
      <c r="FJ53" s="78" t="s">
        <v>622</v>
      </c>
      <c r="FK53" s="78" t="s">
        <v>622</v>
      </c>
      <c r="FL53" s="78" t="s">
        <v>622</v>
      </c>
      <c r="FM53" s="78" t="s">
        <v>622</v>
      </c>
      <c r="FN53" s="78">
        <v>77476</v>
      </c>
      <c r="FO53" s="78">
        <v>10614</v>
      </c>
      <c r="FP53" s="78" t="s">
        <v>622</v>
      </c>
      <c r="FQ53" s="78" t="s">
        <v>622</v>
      </c>
      <c r="FR53" s="78" t="s">
        <v>622</v>
      </c>
      <c r="FS53" s="78" t="s">
        <v>622</v>
      </c>
      <c r="FT53" s="78">
        <v>76964</v>
      </c>
      <c r="FU53" s="78">
        <v>27268</v>
      </c>
      <c r="FV53" s="78">
        <v>19650</v>
      </c>
      <c r="FW53" s="78">
        <v>1827</v>
      </c>
      <c r="FX53" s="78">
        <v>13.5</v>
      </c>
      <c r="FY53" s="78">
        <v>1.2</v>
      </c>
      <c r="FZ53" s="78">
        <v>42574</v>
      </c>
      <c r="GA53" s="78">
        <v>6282</v>
      </c>
      <c r="GB53" s="78">
        <v>44714</v>
      </c>
      <c r="GC53" s="78">
        <v>2923</v>
      </c>
      <c r="GD53" s="78">
        <v>30.7</v>
      </c>
      <c r="GE53" s="78">
        <v>1.8</v>
      </c>
      <c r="GF53" s="78">
        <v>57300</v>
      </c>
      <c r="GG53" s="78">
        <v>3510</v>
      </c>
      <c r="GH53" s="78">
        <v>67277</v>
      </c>
      <c r="GI53" s="78">
        <v>3403</v>
      </c>
      <c r="GJ53" s="78">
        <v>46.2</v>
      </c>
      <c r="GK53" s="78">
        <v>2.1</v>
      </c>
      <c r="GL53" s="78">
        <v>91527</v>
      </c>
      <c r="GM53" s="78">
        <v>4522</v>
      </c>
      <c r="GN53" s="78">
        <v>14078</v>
      </c>
      <c r="GO53" s="78">
        <v>1670</v>
      </c>
      <c r="GP53" s="78">
        <v>9.6999999999999993</v>
      </c>
      <c r="GQ53" s="78">
        <v>1.1000000000000001</v>
      </c>
      <c r="GR53" s="78">
        <v>104017</v>
      </c>
      <c r="GS53" s="78">
        <v>11637</v>
      </c>
      <c r="GT53" s="78">
        <v>80077</v>
      </c>
      <c r="GU53" s="78">
        <v>3441</v>
      </c>
      <c r="GV53" s="78">
        <v>80077</v>
      </c>
      <c r="GW53" s="78">
        <v>3441</v>
      </c>
      <c r="GX53" s="78">
        <v>33472</v>
      </c>
      <c r="GY53" s="78">
        <v>2389</v>
      </c>
      <c r="GZ53" s="78">
        <v>39376</v>
      </c>
      <c r="HA53" s="78">
        <v>2798</v>
      </c>
      <c r="HB53" s="78">
        <v>49.2</v>
      </c>
      <c r="HC53" s="78">
        <v>2.7</v>
      </c>
      <c r="HD53" s="78">
        <v>29229</v>
      </c>
      <c r="HE53" s="78">
        <v>2901</v>
      </c>
      <c r="HF53" s="78">
        <v>32477</v>
      </c>
      <c r="HG53" s="78">
        <v>2592</v>
      </c>
      <c r="HH53" s="78">
        <v>40.6</v>
      </c>
      <c r="HI53" s="78">
        <v>2.6</v>
      </c>
      <c r="HJ53" s="78">
        <v>25978</v>
      </c>
      <c r="HK53" s="78">
        <v>1915</v>
      </c>
      <c r="HL53" s="78">
        <v>6899</v>
      </c>
      <c r="HM53" s="78">
        <v>1173</v>
      </c>
      <c r="HN53" s="78">
        <v>8.6</v>
      </c>
      <c r="HO53" s="78">
        <v>1.4</v>
      </c>
      <c r="HP53" s="78">
        <v>53837</v>
      </c>
      <c r="HQ53" s="78">
        <v>14056</v>
      </c>
      <c r="HR53" s="78">
        <v>40701</v>
      </c>
      <c r="HS53" s="78">
        <v>2707</v>
      </c>
      <c r="HT53" s="78">
        <v>50.8</v>
      </c>
      <c r="HU53" s="78">
        <v>2.7</v>
      </c>
      <c r="HV53" s="78">
        <v>40834</v>
      </c>
      <c r="HW53" s="78">
        <v>4572</v>
      </c>
      <c r="HX53" s="78">
        <v>31836</v>
      </c>
      <c r="HY53" s="78">
        <v>2626</v>
      </c>
      <c r="HZ53" s="78">
        <v>39.799999999999997</v>
      </c>
      <c r="IA53" s="78">
        <v>2.6</v>
      </c>
      <c r="IB53" s="78">
        <v>35397</v>
      </c>
      <c r="IC53" s="78">
        <v>3824</v>
      </c>
      <c r="ID53" s="78">
        <v>8865</v>
      </c>
      <c r="IE53" s="78">
        <v>1383</v>
      </c>
      <c r="IF53" s="78">
        <v>11.1</v>
      </c>
      <c r="IG53" s="78">
        <v>1.8</v>
      </c>
      <c r="IH53" s="78">
        <v>70192</v>
      </c>
      <c r="II53" s="78">
        <v>13983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D54"/>
  <sheetViews>
    <sheetView workbookViewId="0">
      <selection activeCell="A5" sqref="A5:A56"/>
    </sheetView>
  </sheetViews>
  <sheetFormatPr defaultRowHeight="15"/>
  <cols>
    <col min="1" max="1" bestFit="true" customWidth="true" style="78" width="18.7109375" collapsed="false"/>
    <col min="2" max="3" style="78" width="9.140625" collapsed="false"/>
    <col min="4" max="4" bestFit="true" customWidth="true" style="78" width="5.5703125" collapsed="false"/>
    <col min="5" max="5" bestFit="true" customWidth="true" style="78" width="8.7109375" collapsed="false"/>
    <col min="6" max="6" bestFit="true" customWidth="true" style="78" width="6.7109375" collapsed="false"/>
    <col min="7" max="7" bestFit="true" customWidth="true" style="78" width="7.7109375" collapsed="false"/>
    <col min="8" max="8" bestFit="true" customWidth="true" style="78" width="8.85546875" collapsed="false"/>
    <col min="9" max="9" bestFit="true" customWidth="true" style="78" width="9.5703125" collapsed="false"/>
    <col min="10" max="10" bestFit="true" customWidth="true" style="78" width="9.0" collapsed="false"/>
    <col min="11" max="11" bestFit="true" customWidth="true" style="78" width="11.5703125" collapsed="false"/>
    <col min="12" max="12" bestFit="true" customWidth="true" style="78" width="9.42578125" collapsed="false"/>
    <col min="13" max="13" bestFit="true" customWidth="true" style="78" width="18.7109375" collapsed="false"/>
    <col min="14" max="14" bestFit="true" customWidth="true" style="78" width="7.140625" collapsed="false"/>
    <col min="15" max="15" bestFit="true" customWidth="true" style="78" width="7.85546875" collapsed="false"/>
    <col min="16" max="16" bestFit="true" customWidth="true" style="78" width="7.0" collapsed="false"/>
    <col min="17" max="17" bestFit="true" customWidth="true" style="78" width="6.0" collapsed="false"/>
    <col min="18" max="18" bestFit="true" customWidth="true" style="78" width="7.0" collapsed="false"/>
    <col min="19" max="19" bestFit="true" customWidth="true" style="78" width="7.5703125" collapsed="false"/>
    <col min="20" max="20" bestFit="true" customWidth="true" style="78" width="6.0" collapsed="false"/>
    <col min="21" max="21" bestFit="true" customWidth="true" style="78" width="7.0" collapsed="false"/>
    <col min="22" max="22" style="78" width="9.140625" collapsed="false"/>
    <col min="23" max="23" bestFit="true" customWidth="true" style="78" width="9.28515625" collapsed="false"/>
    <col min="24" max="24" bestFit="true" customWidth="true" style="78" width="6.5703125" collapsed="false"/>
    <col min="25" max="25" bestFit="true" customWidth="true" style="78" width="9.28515625" collapsed="false"/>
    <col min="26" max="26" bestFit="true" customWidth="true" style="78" width="14.0" collapsed="false"/>
    <col min="27" max="27" bestFit="true" customWidth="true" style="78" width="9.0" collapsed="false"/>
    <col min="28" max="28" bestFit="true" customWidth="true" style="78" width="10.42578125" collapsed="false"/>
    <col min="29" max="29" bestFit="true" customWidth="true" style="78" width="10.7109375" collapsed="false"/>
    <col min="30" max="30" bestFit="true" customWidth="true" style="78" width="8.5703125" collapsed="false"/>
    <col min="31" max="31" bestFit="true" customWidth="true" style="78" width="8.85546875" collapsed="false"/>
    <col min="32" max="32" bestFit="true" customWidth="true" style="78" width="9.28515625" collapsed="false"/>
    <col min="33" max="33" bestFit="true" customWidth="true" style="78" width="7.7109375" collapsed="false"/>
    <col min="34" max="34" bestFit="true" customWidth="true" style="78" width="15.28515625" collapsed="false"/>
    <col min="35" max="35" bestFit="true" customWidth="true" style="78" width="11.140625" collapsed="false"/>
    <col min="36" max="36" bestFit="true" customWidth="true" style="78" width="12.0" collapsed="false"/>
    <col min="37" max="37" bestFit="true" customWidth="true" style="78" width="9.42578125" collapsed="false"/>
    <col min="38" max="38" bestFit="true" customWidth="true" style="78" width="14.0" collapsed="false"/>
    <col min="39" max="39" bestFit="true" customWidth="true" style="78" width="12.7109375" collapsed="false"/>
    <col min="40" max="40" bestFit="true" customWidth="true" style="78" width="6.0" collapsed="false"/>
    <col min="41" max="41" bestFit="true" customWidth="true" style="78" width="10.0" collapsed="false"/>
    <col min="42" max="42" bestFit="true" customWidth="true" style="78" width="7.5703125" collapsed="false"/>
    <col min="43" max="43" bestFit="true" customWidth="true" style="78" width="12.7109375" collapsed="false"/>
    <col min="44" max="44" bestFit="true" customWidth="true" style="78" width="12.42578125" collapsed="false"/>
    <col min="45" max="45" bestFit="true" customWidth="true" style="78" width="14.0" collapsed="false"/>
    <col min="46" max="46" bestFit="true" customWidth="true" style="78" width="12.7109375" collapsed="false"/>
    <col min="47" max="47" bestFit="true" customWidth="true" style="78" width="10.5703125" collapsed="false"/>
    <col min="48" max="49" bestFit="true" customWidth="true" style="78" width="6.0" collapsed="false"/>
    <col min="50" max="50" bestFit="true" customWidth="true" style="78" width="8.85546875" collapsed="false"/>
    <col min="51" max="51" bestFit="true" customWidth="true" style="78" width="7.85546875" collapsed="false"/>
    <col min="52" max="52" bestFit="true" customWidth="true" style="78" width="11.5703125" collapsed="false"/>
    <col min="53" max="53" bestFit="true" customWidth="true" style="78" width="12.85546875" collapsed="false"/>
    <col min="54" max="54" bestFit="true" customWidth="true" style="78" width="10.0" collapsed="false"/>
    <col min="55" max="55" bestFit="true" customWidth="true" style="78" width="9.42578125" collapsed="false"/>
    <col min="56" max="16384" style="78" width="9.140625" collapsed="false"/>
  </cols>
  <sheetData>
    <row r="1" spans="1:55">
      <c r="A1" s="78" t="s">
        <v>52</v>
      </c>
      <c r="B1" s="78">
        <v>2017</v>
      </c>
      <c r="D1" s="78" t="s">
        <v>52</v>
      </c>
      <c r="E1" s="78" t="s">
        <v>1</v>
      </c>
      <c r="F1" s="78" t="s">
        <v>2</v>
      </c>
      <c r="G1" s="78" t="s">
        <v>3</v>
      </c>
      <c r="H1" s="78" t="s">
        <v>4</v>
      </c>
      <c r="I1" s="78" t="s">
        <v>5</v>
      </c>
      <c r="J1" s="78" t="s">
        <v>6</v>
      </c>
      <c r="K1" s="78" t="s">
        <v>7</v>
      </c>
      <c r="L1" s="78" t="s">
        <v>8</v>
      </c>
      <c r="M1" s="78" t="s">
        <v>51</v>
      </c>
      <c r="N1" s="78" t="s">
        <v>9</v>
      </c>
      <c r="O1" s="78" t="s">
        <v>10</v>
      </c>
      <c r="P1" s="78" t="s">
        <v>11</v>
      </c>
      <c r="Q1" s="78" t="s">
        <v>12</v>
      </c>
      <c r="R1" s="78" t="s">
        <v>13</v>
      </c>
      <c r="S1" s="78" t="s">
        <v>14</v>
      </c>
      <c r="T1" s="78" t="s">
        <v>54</v>
      </c>
      <c r="U1" s="78" t="s">
        <v>15</v>
      </c>
      <c r="V1" s="78" t="s">
        <v>16</v>
      </c>
      <c r="W1" s="78" t="s">
        <v>17</v>
      </c>
      <c r="X1" s="78" t="s">
        <v>18</v>
      </c>
      <c r="Y1" s="78" t="s">
        <v>19</v>
      </c>
      <c r="Z1" s="78" t="s">
        <v>20</v>
      </c>
      <c r="AA1" s="78" t="s">
        <v>21</v>
      </c>
      <c r="AB1" s="78" t="s">
        <v>22</v>
      </c>
      <c r="AC1" s="78" t="s">
        <v>23</v>
      </c>
      <c r="AD1" s="78" t="s">
        <v>24</v>
      </c>
      <c r="AE1" s="78" t="s">
        <v>25</v>
      </c>
      <c r="AF1" s="78" t="s">
        <v>26</v>
      </c>
      <c r="AG1" s="78" t="s">
        <v>27</v>
      </c>
      <c r="AH1" s="78" t="s">
        <v>28</v>
      </c>
      <c r="AI1" s="78" t="s">
        <v>29</v>
      </c>
      <c r="AJ1" s="78" t="s">
        <v>30</v>
      </c>
      <c r="AK1" s="78" t="s">
        <v>31</v>
      </c>
      <c r="AL1" s="78" t="s">
        <v>32</v>
      </c>
      <c r="AM1" s="78" t="s">
        <v>33</v>
      </c>
      <c r="AN1" s="78" t="s">
        <v>34</v>
      </c>
      <c r="AO1" s="78" t="s">
        <v>35</v>
      </c>
      <c r="AP1" s="78" t="s">
        <v>36</v>
      </c>
      <c r="AQ1" s="78" t="s">
        <v>37</v>
      </c>
      <c r="AR1" s="78" t="s">
        <v>38</v>
      </c>
      <c r="AS1" s="78" t="s">
        <v>39</v>
      </c>
      <c r="AT1" s="78" t="s">
        <v>40</v>
      </c>
      <c r="AU1" s="78" t="s">
        <v>41</v>
      </c>
      <c r="AV1" s="78" t="s">
        <v>42</v>
      </c>
      <c r="AW1" s="78" t="s">
        <v>43</v>
      </c>
      <c r="AX1" s="78" t="s">
        <v>44</v>
      </c>
      <c r="AY1" s="78" t="s">
        <v>45</v>
      </c>
      <c r="AZ1" s="78" t="s">
        <v>46</v>
      </c>
      <c r="BA1" s="78" t="s">
        <v>47</v>
      </c>
      <c r="BB1" s="78" t="s">
        <v>48</v>
      </c>
      <c r="BC1" s="78" t="s">
        <v>49</v>
      </c>
    </row>
    <row r="2" spans="1:55">
      <c r="A2" s="78" t="s">
        <v>1</v>
      </c>
      <c r="B2" s="78">
        <v>48123</v>
      </c>
      <c r="D2" s="78">
        <v>2017</v>
      </c>
      <c r="E2" s="78">
        <v>48123</v>
      </c>
      <c r="F2" s="78">
        <v>73181</v>
      </c>
      <c r="G2" s="78">
        <v>56581</v>
      </c>
      <c r="H2" s="78">
        <v>45869</v>
      </c>
      <c r="I2" s="78">
        <v>71805</v>
      </c>
      <c r="J2" s="78">
        <v>69117</v>
      </c>
      <c r="K2" s="78">
        <v>74168</v>
      </c>
      <c r="L2" s="78">
        <v>62852</v>
      </c>
      <c r="M2" s="78">
        <v>82372</v>
      </c>
      <c r="N2" s="78">
        <v>52594</v>
      </c>
      <c r="O2" s="78">
        <v>56183</v>
      </c>
      <c r="P2" s="78">
        <v>77765</v>
      </c>
      <c r="Q2" s="78">
        <v>52225</v>
      </c>
      <c r="R2" s="78">
        <v>62992</v>
      </c>
      <c r="S2" s="78">
        <v>54181</v>
      </c>
      <c r="T2" s="78">
        <v>58570</v>
      </c>
      <c r="U2" s="78">
        <v>56422</v>
      </c>
      <c r="V2" s="78">
        <v>48375</v>
      </c>
      <c r="W2" s="78">
        <v>46145</v>
      </c>
      <c r="X2" s="78">
        <v>56277</v>
      </c>
      <c r="Y2" s="78">
        <v>80776</v>
      </c>
      <c r="Z2" s="78">
        <v>77385</v>
      </c>
      <c r="AA2" s="78">
        <v>54909</v>
      </c>
      <c r="AB2" s="78">
        <v>68388</v>
      </c>
      <c r="AC2" s="78">
        <v>43529</v>
      </c>
      <c r="AD2" s="78">
        <v>53578</v>
      </c>
      <c r="AE2" s="78">
        <v>53386</v>
      </c>
      <c r="AF2" s="78">
        <v>59970</v>
      </c>
      <c r="AG2" s="78">
        <v>58003</v>
      </c>
      <c r="AH2" s="78">
        <v>73381</v>
      </c>
      <c r="AI2" s="78">
        <v>80088</v>
      </c>
      <c r="AJ2" s="78">
        <v>46744</v>
      </c>
      <c r="AK2" s="78">
        <v>64894</v>
      </c>
      <c r="AL2" s="78">
        <v>52752</v>
      </c>
      <c r="AM2" s="78">
        <v>61843</v>
      </c>
      <c r="AN2" s="78">
        <v>54021</v>
      </c>
      <c r="AO2" s="78">
        <v>50051</v>
      </c>
      <c r="AP2" s="78">
        <v>60212</v>
      </c>
      <c r="AQ2" s="78">
        <v>59195</v>
      </c>
      <c r="AR2" s="78">
        <v>63870</v>
      </c>
      <c r="AS2" s="78">
        <v>50570</v>
      </c>
      <c r="AT2" s="78">
        <v>56521</v>
      </c>
      <c r="AU2" s="78">
        <v>51340</v>
      </c>
      <c r="AV2" s="78">
        <v>59206</v>
      </c>
      <c r="AW2" s="78">
        <v>68358</v>
      </c>
      <c r="AX2" s="78">
        <v>57513</v>
      </c>
      <c r="AY2" s="78">
        <v>71535</v>
      </c>
      <c r="AZ2" s="78">
        <v>70979</v>
      </c>
      <c r="BA2" s="78">
        <v>43469</v>
      </c>
      <c r="BB2" s="78">
        <v>59305</v>
      </c>
      <c r="BC2" s="78">
        <v>60434</v>
      </c>
    </row>
    <row r="3" spans="1:55">
      <c r="A3" s="78" t="s">
        <v>2</v>
      </c>
      <c r="B3" s="78">
        <v>73181</v>
      </c>
    </row>
    <row r="4" spans="1:55">
      <c r="A4" s="78" t="s">
        <v>3</v>
      </c>
      <c r="B4" s="78">
        <v>56581</v>
      </c>
    </row>
    <row r="5" spans="1:55">
      <c r="A5" s="78" t="s">
        <v>4</v>
      </c>
      <c r="B5" s="78">
        <v>45869</v>
      </c>
    </row>
    <row r="6" spans="1:55">
      <c r="A6" s="78" t="s">
        <v>5</v>
      </c>
      <c r="B6" s="78">
        <v>71805</v>
      </c>
    </row>
    <row r="7" spans="1:55">
      <c r="A7" s="78" t="s">
        <v>6</v>
      </c>
      <c r="B7" s="78">
        <v>69117</v>
      </c>
    </row>
    <row r="8" spans="1:55">
      <c r="A8" s="78" t="s">
        <v>7</v>
      </c>
      <c r="B8" s="78">
        <v>74168</v>
      </c>
    </row>
    <row r="9" spans="1:55">
      <c r="A9" s="78" t="s">
        <v>8</v>
      </c>
      <c r="B9" s="78">
        <v>62852</v>
      </c>
    </row>
    <row r="10" spans="1:55">
      <c r="A10" s="78" t="s">
        <v>51</v>
      </c>
      <c r="B10" s="78">
        <v>82372</v>
      </c>
    </row>
    <row r="11" spans="1:55">
      <c r="A11" s="78" t="s">
        <v>9</v>
      </c>
      <c r="B11" s="78">
        <v>52594</v>
      </c>
    </row>
    <row r="12" spans="1:55">
      <c r="A12" s="78" t="s">
        <v>83</v>
      </c>
      <c r="B12" s="78">
        <v>0</v>
      </c>
    </row>
    <row r="13" spans="1:55">
      <c r="A13" s="78" t="s">
        <v>10</v>
      </c>
      <c r="B13" s="78">
        <v>56183</v>
      </c>
    </row>
    <row r="14" spans="1:55">
      <c r="A14" s="78" t="s">
        <v>11</v>
      </c>
      <c r="B14" s="78">
        <v>77765</v>
      </c>
    </row>
    <row r="15" spans="1:55">
      <c r="A15" s="78" t="s">
        <v>12</v>
      </c>
      <c r="B15" s="78">
        <v>52225</v>
      </c>
    </row>
    <row r="16" spans="1:55">
      <c r="A16" s="78" t="s">
        <v>13</v>
      </c>
      <c r="B16" s="78">
        <v>62992</v>
      </c>
    </row>
    <row r="17" spans="1:2">
      <c r="A17" s="78" t="s">
        <v>14</v>
      </c>
      <c r="B17" s="78">
        <v>54181</v>
      </c>
    </row>
    <row r="18" spans="1:2">
      <c r="A18" s="78" t="s">
        <v>54</v>
      </c>
      <c r="B18" s="78">
        <v>58570</v>
      </c>
    </row>
    <row r="19" spans="1:2">
      <c r="A19" s="78" t="s">
        <v>15</v>
      </c>
      <c r="B19" s="78">
        <v>56422</v>
      </c>
    </row>
    <row r="20" spans="1:2">
      <c r="A20" s="78" t="s">
        <v>16</v>
      </c>
      <c r="B20" s="78">
        <v>48375</v>
      </c>
    </row>
    <row r="21" spans="1:2">
      <c r="A21" s="78" t="s">
        <v>17</v>
      </c>
      <c r="B21" s="78">
        <v>46145</v>
      </c>
    </row>
    <row r="22" spans="1:2">
      <c r="A22" s="78" t="s">
        <v>18</v>
      </c>
      <c r="B22" s="78">
        <v>56277</v>
      </c>
    </row>
    <row r="23" spans="1:2">
      <c r="A23" s="78" t="s">
        <v>19</v>
      </c>
      <c r="B23" s="78">
        <v>80776</v>
      </c>
    </row>
    <row r="24" spans="1:2">
      <c r="A24" s="78" t="s">
        <v>20</v>
      </c>
      <c r="B24" s="78">
        <v>77385</v>
      </c>
    </row>
    <row r="25" spans="1:2">
      <c r="A25" s="78" t="s">
        <v>21</v>
      </c>
      <c r="B25" s="78">
        <v>54909</v>
      </c>
    </row>
    <row r="26" spans="1:2">
      <c r="A26" s="78" t="s">
        <v>22</v>
      </c>
      <c r="B26" s="78">
        <v>68388</v>
      </c>
    </row>
    <row r="27" spans="1:2">
      <c r="A27" s="78" t="s">
        <v>23</v>
      </c>
      <c r="B27" s="78">
        <v>43529</v>
      </c>
    </row>
    <row r="28" spans="1:2">
      <c r="A28" s="78" t="s">
        <v>24</v>
      </c>
      <c r="B28" s="78">
        <v>53578</v>
      </c>
    </row>
    <row r="29" spans="1:2">
      <c r="A29" s="78" t="s">
        <v>25</v>
      </c>
      <c r="B29" s="78">
        <v>53386</v>
      </c>
    </row>
    <row r="30" spans="1:2">
      <c r="A30" s="78" t="s">
        <v>26</v>
      </c>
      <c r="B30" s="78">
        <v>59970</v>
      </c>
    </row>
    <row r="31" spans="1:2">
      <c r="A31" s="78" t="s">
        <v>27</v>
      </c>
      <c r="B31" s="78">
        <v>58003</v>
      </c>
    </row>
    <row r="32" spans="1:2">
      <c r="A32" s="78" t="s">
        <v>28</v>
      </c>
      <c r="B32" s="78">
        <v>73381</v>
      </c>
    </row>
    <row r="33" spans="1:2">
      <c r="A33" s="78" t="s">
        <v>29</v>
      </c>
      <c r="B33" s="78">
        <v>80088</v>
      </c>
    </row>
    <row r="34" spans="1:2">
      <c r="A34" s="78" t="s">
        <v>30</v>
      </c>
      <c r="B34" s="78">
        <v>46744</v>
      </c>
    </row>
    <row r="35" spans="1:2">
      <c r="A35" s="78" t="s">
        <v>31</v>
      </c>
      <c r="B35" s="78">
        <v>64894</v>
      </c>
    </row>
    <row r="36" spans="1:2">
      <c r="A36" s="78" t="s">
        <v>32</v>
      </c>
      <c r="B36" s="78">
        <v>52752</v>
      </c>
    </row>
    <row r="37" spans="1:2">
      <c r="A37" s="78" t="s">
        <v>33</v>
      </c>
      <c r="B37" s="78">
        <v>61843</v>
      </c>
    </row>
    <row r="38" spans="1:2">
      <c r="A38" s="78" t="s">
        <v>34</v>
      </c>
      <c r="B38" s="78">
        <v>54021</v>
      </c>
    </row>
    <row r="39" spans="1:2">
      <c r="A39" s="78" t="s">
        <v>35</v>
      </c>
      <c r="B39" s="78">
        <v>50051</v>
      </c>
    </row>
    <row r="40" spans="1:2">
      <c r="A40" s="78" t="s">
        <v>36</v>
      </c>
      <c r="B40" s="78">
        <v>60212</v>
      </c>
    </row>
    <row r="41" spans="1:2">
      <c r="A41" s="78" t="s">
        <v>37</v>
      </c>
      <c r="B41" s="78">
        <v>59195</v>
      </c>
    </row>
    <row r="42" spans="1:2">
      <c r="A42" s="78" t="s">
        <v>38</v>
      </c>
      <c r="B42" s="78">
        <v>63870</v>
      </c>
    </row>
    <row r="43" spans="1:2">
      <c r="A43" s="78" t="s">
        <v>39</v>
      </c>
      <c r="B43" s="78">
        <v>50570</v>
      </c>
    </row>
    <row r="44" spans="1:2">
      <c r="A44" s="78" t="s">
        <v>40</v>
      </c>
      <c r="B44" s="78">
        <v>56521</v>
      </c>
    </row>
    <row r="45" spans="1:2">
      <c r="A45" s="78" t="s">
        <v>41</v>
      </c>
      <c r="B45" s="78">
        <v>51340</v>
      </c>
    </row>
    <row r="46" spans="1:2">
      <c r="A46" s="78" t="s">
        <v>42</v>
      </c>
      <c r="B46" s="78">
        <v>59206</v>
      </c>
    </row>
    <row r="47" spans="1:2">
      <c r="A47" s="78" t="s">
        <v>43</v>
      </c>
      <c r="B47" s="78">
        <v>68358</v>
      </c>
    </row>
    <row r="48" spans="1:2">
      <c r="A48" s="78" t="s">
        <v>44</v>
      </c>
      <c r="B48" s="78">
        <v>57513</v>
      </c>
    </row>
    <row r="49" spans="1:2">
      <c r="A49" s="78" t="s">
        <v>45</v>
      </c>
      <c r="B49" s="78">
        <v>71535</v>
      </c>
    </row>
    <row r="50" spans="1:2">
      <c r="A50" s="78" t="s">
        <v>46</v>
      </c>
      <c r="B50" s="78">
        <v>70979</v>
      </c>
    </row>
    <row r="51" spans="1:2">
      <c r="A51" s="78" t="s">
        <v>47</v>
      </c>
      <c r="B51" s="78">
        <v>43469</v>
      </c>
    </row>
    <row r="52" spans="1:2">
      <c r="A52" s="78" t="s">
        <v>48</v>
      </c>
      <c r="B52" s="78">
        <v>59305</v>
      </c>
    </row>
    <row r="53" spans="1:2">
      <c r="A53" s="78" t="s">
        <v>49</v>
      </c>
      <c r="B53" s="78">
        <v>60434</v>
      </c>
    </row>
    <row r="54" spans="1:2">
      <c r="A54" s="78" t="s">
        <v>146</v>
      </c>
      <c r="B54" s="78">
        <v>3072002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baseType="lpstr" size="12">
      <vt:lpstr>Factbook</vt:lpstr>
      <vt:lpstr>Data</vt:lpstr>
      <vt:lpstr>Dir</vt:lpstr>
      <vt:lpstr>factbook (2)</vt:lpstr>
      <vt:lpstr>2015</vt:lpstr>
      <vt:lpstr>ACS_16_1YR_S1901_with_ann</vt:lpstr>
      <vt:lpstr>2016</vt:lpstr>
      <vt:lpstr>ACS_17_1YR_S1903_with_ann</vt:lpstr>
      <vt:lpstr>2017</vt:lpstr>
      <vt:lpstr>Sheet3</vt:lpstr>
      <vt:lpstr>Factbook!Print_Area</vt:lpstr>
      <vt:lpstr>'factbook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2002-07-26T19:25:04Z</dcterms:created>
  <dc:creator>Guanci, Michael [LEGIS]</dc:creator>
  <cp:lastModifiedBy>Robinson, Ron [LEGIS]</cp:lastModifiedBy>
  <cp:lastPrinted>2018-07-31T14:08:03Z</cp:lastPrinted>
  <dcterms:modified xsi:type="dcterms:W3CDTF">2018-09-26T19:06:39Z</dcterms:modified>
</cp:coreProperties>
</file>