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G:\Computer Services\Fee Project\2018\Education\"/>
    </mc:Choice>
  </mc:AlternateContent>
  <xr:revisionPtr revIDLastSave="0" documentId="8_{445DFFB2-8B59-48E2-A70C-A0F83C5C9E5E}" xr6:coauthVersionLast="36" xr6:coauthVersionMax="36" xr10:uidLastSave="{00000000-0000-0000-0000-000000000000}"/>
  <bookViews>
    <workbookView xWindow="0" yWindow="0" windowWidth="21570" windowHeight="7980" xr2:uid="{93B69197-BCDD-47BF-AD8E-09E3E1016B59}"/>
  </bookViews>
  <sheets>
    <sheet name="Regents" sheetId="1" r:id="rId1"/>
  </sheets>
  <definedNames>
    <definedName name="_xlnm.Print_Area" localSheetId="0">Regents!$A$1:$AX$27</definedName>
    <definedName name="_xlnm.Print_Titles" localSheetId="0">Regents!$1:$1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 l="1"/>
  <c r="AM23" i="1"/>
  <c r="AM24" i="1" s="1"/>
  <c r="AK23" i="1"/>
  <c r="AK24" i="1" s="1"/>
  <c r="AF23" i="1"/>
  <c r="AF24" i="1" s="1"/>
  <c r="AB23" i="1"/>
  <c r="Y23" i="1"/>
  <c r="Y24" i="1" s="1"/>
  <c r="U23" i="1"/>
  <c r="U24" i="1" s="1"/>
  <c r="AP18" i="1"/>
  <c r="AP24" i="1" s="1"/>
  <c r="AO18" i="1"/>
  <c r="AM18" i="1"/>
  <c r="AL18" i="1"/>
  <c r="AL24" i="1" s="1"/>
  <c r="AK18" i="1"/>
  <c r="AI18" i="1"/>
  <c r="AF18" i="1"/>
  <c r="AD18" i="1"/>
  <c r="AD24" i="1" s="1"/>
  <c r="AB18" i="1"/>
  <c r="AB24" i="1" s="1"/>
  <c r="Z18" i="1"/>
  <c r="Y18" i="1"/>
  <c r="W18" i="1"/>
  <c r="W24" i="1" s="1"/>
  <c r="U18" i="1"/>
  <c r="S18" i="1"/>
  <c r="AP12" i="1"/>
  <c r="AO12" i="1"/>
  <c r="AO24" i="1" s="1"/>
  <c r="AM12" i="1"/>
  <c r="AL12" i="1"/>
  <c r="AK12" i="1"/>
  <c r="AI12" i="1"/>
  <c r="AI24" i="1" s="1"/>
  <c r="AF12" i="1"/>
  <c r="AD12" i="1"/>
  <c r="AB12" i="1"/>
  <c r="Z12" i="1"/>
  <c r="Z24" i="1" s="1"/>
  <c r="Y12" i="1"/>
  <c r="W12" i="1"/>
  <c r="U12" i="1"/>
  <c r="S12" i="1"/>
  <c r="S24" i="1" s="1"/>
</calcChain>
</file>

<file path=xl/sharedStrings.xml><?xml version="1.0" encoding="utf-8"?>
<sst xmlns="http://schemas.openxmlformats.org/spreadsheetml/2006/main" count="244" uniqueCount="126">
  <si>
    <t>Department</t>
  </si>
  <si>
    <t>Budget Unit or Fund Name and Number</t>
  </si>
  <si>
    <t>Fee Description</t>
  </si>
  <si>
    <t>Payor of Fee</t>
  </si>
  <si>
    <t>Monthly Fee Amount</t>
  </si>
  <si>
    <t>Frequency</t>
  </si>
  <si>
    <t>Revenue Deposit Location (Fund)</t>
  </si>
  <si>
    <t>Where is the fee amount listed? C=Code; R=Rule; N=neither</t>
  </si>
  <si>
    <t>Year Last Revised</t>
  </si>
  <si>
    <t>Number of FY 2010 Payors</t>
  </si>
  <si>
    <t>FY 2010 Total Revenue</t>
  </si>
  <si>
    <t>Number of FY 2011 Payors</t>
  </si>
  <si>
    <t>FY 2011 Total Revenue</t>
  </si>
  <si>
    <t>Number of FY 2012 Payors</t>
  </si>
  <si>
    <t>FY 2012 Total Revenue</t>
  </si>
  <si>
    <t>Number of FY 2013 Payors</t>
  </si>
  <si>
    <t>FY 2013 Total Revenue</t>
  </si>
  <si>
    <t>Additional Comments</t>
  </si>
  <si>
    <t>Number of FY 2014 Payors</t>
  </si>
  <si>
    <t>FY 2014 Total Revenue</t>
  </si>
  <si>
    <t>Number of FY 2015 Payors</t>
  </si>
  <si>
    <t>FY 2015 Total Revenue</t>
  </si>
  <si>
    <t>Number of FY 2016 Payors</t>
  </si>
  <si>
    <t>FY 2016 Total Revenue</t>
  </si>
  <si>
    <t>Number of FY 2017 Payors</t>
  </si>
  <si>
    <t>FY 2017 Total Revenue</t>
  </si>
  <si>
    <t>Number of FY 2018 Payors</t>
  </si>
  <si>
    <t>FY 2018 Total Revenue</t>
  </si>
  <si>
    <t>Expenditures</t>
  </si>
  <si>
    <t>University of Iowa</t>
  </si>
  <si>
    <t>Mandatory Fees</t>
  </si>
  <si>
    <t>SUI Students</t>
  </si>
  <si>
    <t xml:space="preserve">Varies - see roster </t>
  </si>
  <si>
    <t>Per Semester</t>
  </si>
  <si>
    <t>SUI Restricted Funds</t>
  </si>
  <si>
    <t>ch 262</t>
  </si>
  <si>
    <t>Annually</t>
  </si>
  <si>
    <t xml:space="preserve">These fees are used as distinct resources to respond to student needs in the areas of technology, recreation, health, facility and student services.  Funds are used for salaries, utilities, equipment, bond payments and a variety of student programs and services. </t>
  </si>
  <si>
    <t>All students pay these mandatory fees which are prorated for part-time status and are in addition to tuition.  Full-time students were assessed the following annual fees in FY 2016:  Recreation=$269; Health=$237; Technology=$477; Student Activities=$72; Student Services=$77; Student Union=$120; Building=$123; Career Services=$26; Arts and Cultural Events=$25.</t>
  </si>
  <si>
    <t>Tuition-Related Miscellaneous Fees</t>
  </si>
  <si>
    <t>Varies - see http://www.iowaregents.edu/media/cms/1213-item02b-pdfA7C5307F.pdf and http://www.iowaregents.edu/media/cms/1214-item06-pdf66319DF2.pdf</t>
  </si>
  <si>
    <t>SUI General University and Restricted Funds</t>
  </si>
  <si>
    <t>Varies</t>
  </si>
  <si>
    <t>Fees are used for the administration of correspondence study, extension courses and workshops offered through Continuing Education.  These fees are tied to the academic cost of delivery.</t>
  </si>
  <si>
    <t>Fees range from $20 per credit hour applied dance to $50,334 per year for Endodontics Certificate .</t>
  </si>
  <si>
    <t>Non-Tuition-Related Miscellaneous Fees</t>
  </si>
  <si>
    <t>SUI Students, Applicants</t>
  </si>
  <si>
    <t>These fees are used for the administration of a variety of programs and services, including new student programs, ID card replacement, private music lessons, study abroad and transcripts.  Fees are based on cost recovery.</t>
  </si>
  <si>
    <t>Students pay only the miscellaneous fees that apply to them.  These fees are in addition to tuition.</t>
  </si>
  <si>
    <t>Parking Fees</t>
  </si>
  <si>
    <t>SUI Restricted Funds (Parking &amp; Transportation)</t>
  </si>
  <si>
    <t>NA</t>
  </si>
  <si>
    <t>Fees are used for employee salary &amp; benefits, in addition to supplies &amp; services for administering the parking program.  A large share of the fees is also used for snow removal and lot repair and maintenance.  They can also be used for new parking areas.</t>
  </si>
  <si>
    <t>The fees range from 60 cents per hour as the minimum amount for student meters to $1,980 which is the highest permit fee.  All other fees fall within that range.  Fees are collected for permits, violations, meter charges and bike lockers.</t>
  </si>
  <si>
    <t>Permit Parking - Faculty/Staff</t>
  </si>
  <si>
    <t>SUI Faculty/Staff</t>
  </si>
  <si>
    <t>Annual</t>
  </si>
  <si>
    <t>Permit Parking - Student</t>
  </si>
  <si>
    <t>Bus Pass Program</t>
  </si>
  <si>
    <t>SUI Faculty/Staff/Students</t>
  </si>
  <si>
    <t xml:space="preserve">Van Pool Program </t>
  </si>
  <si>
    <t>Cashiering/Public Parking</t>
  </si>
  <si>
    <t>SUI Faculty/Staff/Students/Public</t>
  </si>
  <si>
    <t>Parking Meters</t>
  </si>
  <si>
    <t>Parking Meter Users</t>
  </si>
  <si>
    <t>n/a</t>
  </si>
  <si>
    <t>Subtotal</t>
  </si>
  <si>
    <t>Iowa State University</t>
  </si>
  <si>
    <t>ISU Restricted Funds</t>
  </si>
  <si>
    <t>Students</t>
  </si>
  <si>
    <t>Restricted Funds</t>
  </si>
  <si>
    <t>IC 262</t>
  </si>
  <si>
    <t>28,000+</t>
  </si>
  <si>
    <t>28000+</t>
  </si>
  <si>
    <t>All students pay these mandatory fees which are prorated for part-time status and are in addition to tuition.  Full-time students were assessed the following annual fees in FY 2016:  Health Facility=$16; Recreation=$321.60; Health=$196; Technology=$230; Student Services=$195.70; Student Activities=$73.50; and Building=$55.10.</t>
  </si>
  <si>
    <t>ISU General University and Restricted Funds</t>
  </si>
  <si>
    <t>ISU Tuition Related Miscellaneous Fees</t>
  </si>
  <si>
    <t>varies</t>
  </si>
  <si>
    <t>varies (started new assessment rules)</t>
  </si>
  <si>
    <t>Fees range from $278-$452 per credit hour for continuing education.</t>
  </si>
  <si>
    <t>ISU Non-Tuition Related Miscellaneous Fees</t>
  </si>
  <si>
    <t xml:space="preserve">Students, faculty, staff, public </t>
  </si>
  <si>
    <t>ISU Parking System</t>
  </si>
  <si>
    <t>Parking fees and fines</t>
  </si>
  <si>
    <t>Students, faculty, staff, public</t>
  </si>
  <si>
    <t>ISU Parking System Fund</t>
  </si>
  <si>
    <t>19,000+ stalls available</t>
  </si>
  <si>
    <t>The fees range from 75 cents per hour in a parking meter to $922 which is the highest permit fee.  All other fees fall within that range.  Fees are collected for permits, violations, meter charges and bike lockers.</t>
  </si>
  <si>
    <t>Electrician and Installers Licensing and Inspection Fund (0957)</t>
  </si>
  <si>
    <t>Licensing of electricians began     January 1, 2008.</t>
  </si>
  <si>
    <t>Master A</t>
  </si>
  <si>
    <t>3 years</t>
  </si>
  <si>
    <t>0957</t>
  </si>
  <si>
    <t>Chapter 103 and ARC 661</t>
  </si>
  <si>
    <t>Fees are used for 5.0 FTE positions including four clerks and one temporary person.  Also includes printer for licenses and file cabinets for paperwork.</t>
  </si>
  <si>
    <t>All licenses expire on December 31, 2010 and will need to be renewed.  Four new licenses will begin to be offered January 1, 2011.</t>
  </si>
  <si>
    <t>University of Northern Iowa</t>
  </si>
  <si>
    <t xml:space="preserve">Mandatory Fees </t>
  </si>
  <si>
    <t>All students</t>
  </si>
  <si>
    <t>Semester</t>
  </si>
  <si>
    <t>Various funds</t>
  </si>
  <si>
    <t>Fall enrollment = 13,080; FTE=11,571</t>
  </si>
  <si>
    <t>Fall enrollment=13,201; FTE=11,681</t>
  </si>
  <si>
    <t>Fall enrollment=  13,168; FTE=11,393</t>
  </si>
  <si>
    <t>Fall enrollment=  12,273; FTE=10,873</t>
  </si>
  <si>
    <t>Fall enrollment=  12,159; FTE=10,616</t>
  </si>
  <si>
    <t>Fall enrollment=  11,928; FTE=10,311</t>
  </si>
  <si>
    <t>Fall enrollment=  11,981; FTE=10,345</t>
  </si>
  <si>
    <t>All students pay these mandatory fees which are prorated for part-time status and are in addition to tuition.  Full-time students were assessed the following annual fees in FY 2016:  Health Facility=$31; Recreation=$71; Health=$228; Technology=$290; Student Services=$219; Student Activities=$101; and Building=$229.</t>
  </si>
  <si>
    <t>Students registered for course or workshop</t>
  </si>
  <si>
    <t>Funds 1155 &amp; 1156</t>
  </si>
  <si>
    <t>Not available</t>
  </si>
  <si>
    <t>Fees range from $218 per credit hour for Guided Independent Study to $432-$988 per credit hour for continuing education.</t>
  </si>
  <si>
    <t xml:space="preserve">Non-Tuition-Related Miscellaneous Fees </t>
  </si>
  <si>
    <t>Students using services</t>
  </si>
  <si>
    <t>Occurrence</t>
  </si>
  <si>
    <t xml:space="preserve">University of Northern Iowa </t>
  </si>
  <si>
    <t xml:space="preserve">Parking Fees </t>
  </si>
  <si>
    <t>Faculty, staff, students and visitors</t>
  </si>
  <si>
    <t>5 cents to $372</t>
  </si>
  <si>
    <t>hourly-yearly</t>
  </si>
  <si>
    <t>Funds 3250 &amp; 3280</t>
  </si>
  <si>
    <t>The fees range from 50 cents per hour in a parking meter to $372 which is the highest permit fee.  All other fees fall within that range.  Fees are collected for permits, violations, meter charges and bike lockers.</t>
  </si>
  <si>
    <t>N/A</t>
  </si>
  <si>
    <t>TOTAL</t>
  </si>
  <si>
    <t>Information as provided by the Department/Agency in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</si>
</sst>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quot;$&quot;* #,##0_);[Red]\(#,##0\)"/>
    <numFmt numFmtId="167" formatCode="&quot;$&quot;* #,##0"/>
  </numFmts>
  <fonts count="7" x14ac:knownFonts="1">
    <font>
      <sz val="10"/>
      <name val="Arial"/>
    </font>
    <font>
      <b/>
      <sz val="9"/>
      <name val="Arial"/>
      <family val="2"/>
    </font>
    <font>
      <b/>
      <sz val="10"/>
      <name val="Arial"/>
      <family val="2"/>
    </font>
    <font>
      <sz val="10"/>
      <name val="Arial"/>
      <family val="2"/>
    </font>
    <font>
      <sz val="9"/>
      <name val="Arial"/>
      <family val="2"/>
    </font>
    <font>
      <sz val="9"/>
      <color indexed="8"/>
      <name val="Arial"/>
      <family val="2"/>
    </font>
    <font>
      <b/>
      <sz val="9"/>
      <color indexed="8"/>
      <name val="Calibri"/>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cellStyleXfs>
  <cellXfs count="126">
    <xf numFmtId="0" fontId="0" fillId="0" borderId="0" xfId="0"/>
    <xf numFmtId="0" fontId="1" fillId="0" borderId="1" xfId="0" applyFont="1" applyBorder="1" applyAlignment="1">
      <alignment horizontal="left" wrapText="1"/>
    </xf>
    <xf numFmtId="0" fontId="1" fillId="0" borderId="0" xfId="0" applyFont="1" applyAlignment="1">
      <alignment horizontal="center" wrapText="1"/>
    </xf>
    <xf numFmtId="0" fontId="1" fillId="0" borderId="1" xfId="0" applyFont="1" applyBorder="1" applyAlignment="1">
      <alignment horizontal="center" wrapText="1"/>
    </xf>
    <xf numFmtId="164" fontId="1" fillId="0" borderId="1" xfId="0" applyNumberFormat="1" applyFont="1" applyBorder="1" applyAlignment="1">
      <alignment horizontal="center" wrapText="1"/>
    </xf>
    <xf numFmtId="0" fontId="2" fillId="0" borderId="1" xfId="0" applyFont="1" applyFill="1" applyBorder="1" applyAlignment="1">
      <alignment horizontal="center" wrapText="1"/>
    </xf>
    <xf numFmtId="165" fontId="1" fillId="0" borderId="1" xfId="1" applyNumberFormat="1" applyFont="1" applyBorder="1" applyAlignment="1">
      <alignment horizontal="center" wrapText="1"/>
    </xf>
    <xf numFmtId="3" fontId="1" fillId="0" borderId="1" xfId="0" applyNumberFormat="1" applyFont="1" applyBorder="1" applyAlignment="1">
      <alignment horizontal="center" wrapText="1"/>
    </xf>
    <xf numFmtId="165" fontId="1" fillId="0" borderId="1" xfId="1" applyNumberFormat="1" applyFont="1" applyFill="1" applyBorder="1" applyAlignment="1">
      <alignment horizontal="center" wrapText="1"/>
    </xf>
    <xf numFmtId="0" fontId="1" fillId="0" borderId="0" xfId="0" applyFont="1" applyFill="1" applyAlignment="1">
      <alignment horizontal="center" wrapText="1"/>
    </xf>
    <xf numFmtId="3"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164" fontId="4" fillId="0" borderId="2" xfId="0" applyNumberFormat="1" applyFont="1" applyBorder="1" applyAlignment="1">
      <alignment horizontal="center" vertical="top" wrapText="1"/>
    </xf>
    <xf numFmtId="3" fontId="4" fillId="0" borderId="2" xfId="0" applyNumberFormat="1" applyFont="1" applyBorder="1" applyAlignment="1">
      <alignment horizontal="center" vertical="top" wrapText="1"/>
    </xf>
    <xf numFmtId="0" fontId="4" fillId="0" borderId="2" xfId="0" applyFont="1" applyFill="1" applyBorder="1" applyAlignment="1">
      <alignment horizontal="center" vertical="top" wrapText="1"/>
    </xf>
    <xf numFmtId="165" fontId="4" fillId="0" borderId="2" xfId="1" applyNumberFormat="1" applyFont="1" applyBorder="1" applyAlignment="1">
      <alignment horizontal="right" vertical="top" wrapText="1"/>
    </xf>
    <xf numFmtId="166" fontId="4" fillId="0" borderId="2" xfId="0" applyNumberFormat="1" applyFont="1" applyBorder="1" applyAlignment="1">
      <alignment horizontal="right" vertical="top" wrapText="1"/>
    </xf>
    <xf numFmtId="0" fontId="4" fillId="0" borderId="0" xfId="0" applyFont="1" applyAlignment="1">
      <alignment vertical="top" wrapText="1"/>
    </xf>
    <xf numFmtId="165" fontId="4" fillId="0" borderId="2" xfId="1" applyNumberFormat="1" applyFont="1" applyFill="1" applyBorder="1" applyAlignment="1">
      <alignment horizontal="right" vertical="top" wrapText="1"/>
    </xf>
    <xf numFmtId="0" fontId="4" fillId="0" borderId="2" xfId="0" applyFont="1" applyFill="1" applyBorder="1" applyAlignment="1">
      <alignment vertical="top" wrapText="1"/>
    </xf>
    <xf numFmtId="167" fontId="4" fillId="0" borderId="2" xfId="0" applyNumberFormat="1" applyFont="1" applyFill="1" applyBorder="1" applyAlignment="1">
      <alignment horizontal="right" vertical="top" wrapText="1"/>
    </xf>
    <xf numFmtId="166" fontId="4" fillId="0" borderId="2" xfId="0" applyNumberFormat="1" applyFont="1" applyFill="1" applyBorder="1" applyAlignment="1">
      <alignment horizontal="right" vertical="top" wrapText="1"/>
    </xf>
    <xf numFmtId="0" fontId="4" fillId="0" borderId="0" xfId="0" applyFont="1" applyFill="1" applyAlignment="1">
      <alignment vertical="top" wrapText="1"/>
    </xf>
    <xf numFmtId="37" fontId="4" fillId="0" borderId="2" xfId="1" applyNumberFormat="1" applyFont="1" applyFill="1" applyBorder="1" applyAlignment="1">
      <alignment horizontal="center" vertical="top" wrapText="1"/>
    </xf>
    <xf numFmtId="164" fontId="4" fillId="0" borderId="2" xfId="0" applyNumberFormat="1" applyFont="1" applyFill="1" applyBorder="1" applyAlignment="1">
      <alignment horizontal="right" vertical="top" wrapText="1"/>
    </xf>
    <xf numFmtId="3" fontId="4" fillId="0" borderId="2" xfId="1" applyNumberFormat="1" applyFont="1" applyFill="1" applyBorder="1" applyAlignment="1">
      <alignment horizontal="center" vertical="top" wrapText="1"/>
    </xf>
    <xf numFmtId="1" fontId="5" fillId="0" borderId="1" xfId="2" applyNumberFormat="1" applyFont="1" applyFill="1" applyBorder="1" applyAlignment="1">
      <alignment horizontal="center" vertical="top"/>
    </xf>
    <xf numFmtId="164" fontId="4" fillId="0" borderId="2" xfId="0" applyNumberFormat="1" applyFont="1" applyFill="1" applyBorder="1" applyAlignment="1">
      <alignment horizontal="center" vertical="top" wrapText="1"/>
    </xf>
    <xf numFmtId="0" fontId="3" fillId="0" borderId="0" xfId="0" applyFont="1"/>
    <xf numFmtId="167" fontId="4" fillId="0" borderId="2" xfId="0" applyNumberFormat="1"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0" fontId="4" fillId="0" borderId="0" xfId="0" applyFont="1" applyAlignment="1">
      <alignment vertical="top"/>
    </xf>
    <xf numFmtId="165" fontId="4" fillId="0" borderId="2" xfId="1" applyNumberFormat="1" applyFont="1" applyFill="1" applyBorder="1" applyAlignment="1">
      <alignment horizontal="center" vertical="top" wrapText="1"/>
    </xf>
    <xf numFmtId="0" fontId="4" fillId="0" borderId="2" xfId="0" applyFont="1" applyBorder="1" applyAlignment="1">
      <alignment horizontal="center" vertical="top" wrapText="1"/>
    </xf>
    <xf numFmtId="164" fontId="4" fillId="0" borderId="0" xfId="0" applyNumberFormat="1" applyFont="1" applyFill="1" applyBorder="1" applyAlignment="1">
      <alignment horizontal="right" vertical="top" wrapText="1"/>
    </xf>
    <xf numFmtId="0" fontId="1" fillId="0" borderId="2" xfId="0" applyFont="1" applyBorder="1" applyAlignment="1">
      <alignment horizontal="left" vertical="top" wrapText="1"/>
    </xf>
    <xf numFmtId="164" fontId="1" fillId="0" borderId="2" xfId="0" applyNumberFormat="1" applyFont="1" applyBorder="1" applyAlignment="1">
      <alignment horizontal="center" vertical="top" wrapText="1"/>
    </xf>
    <xf numFmtId="3" fontId="1"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Fill="1" applyBorder="1" applyAlignment="1">
      <alignment horizontal="center" vertical="top"/>
    </xf>
    <xf numFmtId="165" fontId="1" fillId="0" borderId="2" xfId="1" applyNumberFormat="1" applyFont="1" applyBorder="1" applyAlignment="1">
      <alignment horizontal="right" vertical="top" wrapText="1"/>
    </xf>
    <xf numFmtId="166" fontId="1" fillId="0" borderId="2" xfId="0" applyNumberFormat="1" applyFont="1" applyBorder="1" applyAlignment="1">
      <alignment horizontal="right" vertical="top" wrapText="1"/>
    </xf>
    <xf numFmtId="0" fontId="1" fillId="0" borderId="0" xfId="0" applyFont="1" applyAlignment="1">
      <alignment vertical="top"/>
    </xf>
    <xf numFmtId="165" fontId="1" fillId="0" borderId="2" xfId="1" applyNumberFormat="1" applyFont="1" applyFill="1" applyBorder="1" applyAlignment="1">
      <alignment horizontal="right" vertical="top" wrapText="1"/>
    </xf>
    <xf numFmtId="0" fontId="1" fillId="0" borderId="2" xfId="0" applyFont="1" applyFill="1" applyBorder="1" applyAlignment="1">
      <alignment vertical="top" wrapText="1"/>
    </xf>
    <xf numFmtId="167" fontId="1" fillId="0" borderId="2" xfId="0" applyNumberFormat="1" applyFont="1" applyFill="1" applyBorder="1" applyAlignment="1">
      <alignment horizontal="right" vertical="top" wrapText="1"/>
    </xf>
    <xf numFmtId="166" fontId="1" fillId="0" borderId="2" xfId="0" applyNumberFormat="1" applyFont="1" applyFill="1" applyBorder="1" applyAlignment="1">
      <alignment horizontal="right" vertical="top" wrapText="1"/>
    </xf>
    <xf numFmtId="0" fontId="1" fillId="0" borderId="0" xfId="0" applyFont="1" applyFill="1" applyAlignment="1">
      <alignment vertical="top" wrapText="1"/>
    </xf>
    <xf numFmtId="3" fontId="1" fillId="0" borderId="2" xfId="1" applyNumberFormat="1" applyFont="1" applyFill="1" applyBorder="1" applyAlignment="1">
      <alignment horizontal="center" vertical="top" wrapText="1"/>
    </xf>
    <xf numFmtId="164" fontId="1" fillId="0" borderId="2" xfId="0" applyNumberFormat="1" applyFont="1" applyFill="1" applyBorder="1" applyAlignment="1">
      <alignment horizontal="right" vertical="top" wrapText="1"/>
    </xf>
    <xf numFmtId="0" fontId="4" fillId="0" borderId="2" xfId="0" applyFont="1" applyFill="1" applyBorder="1" applyAlignment="1">
      <alignment vertical="top"/>
    </xf>
    <xf numFmtId="0" fontId="4" fillId="0" borderId="2" xfId="0" applyFont="1" applyFill="1" applyBorder="1" applyAlignment="1">
      <alignment horizontal="left" vertical="top" wrapText="1"/>
    </xf>
    <xf numFmtId="164" fontId="4" fillId="0" borderId="2" xfId="3" applyNumberFormat="1" applyFont="1" applyBorder="1" applyAlignment="1">
      <alignment horizontal="center" vertical="top" wrapText="1"/>
    </xf>
    <xf numFmtId="0" fontId="4" fillId="0" borderId="2" xfId="0" applyFont="1" applyFill="1" applyBorder="1" applyAlignment="1">
      <alignment horizontal="center" vertical="top"/>
    </xf>
    <xf numFmtId="166" fontId="4" fillId="0" borderId="2" xfId="0" applyNumberFormat="1" applyFont="1" applyFill="1" applyBorder="1" applyAlignment="1">
      <alignment horizontal="right" vertical="top"/>
    </xf>
    <xf numFmtId="0" fontId="4" fillId="0" borderId="0" xfId="0" applyFont="1" applyFill="1" applyAlignment="1">
      <alignment vertical="top"/>
    </xf>
    <xf numFmtId="164" fontId="4" fillId="0" borderId="1" xfId="0" applyNumberFormat="1" applyFont="1" applyFill="1" applyBorder="1" applyAlignment="1">
      <alignment horizontal="right" vertical="top" wrapText="1"/>
    </xf>
    <xf numFmtId="0" fontId="4" fillId="0" borderId="1" xfId="0" applyFont="1" applyFill="1" applyBorder="1" applyAlignment="1">
      <alignment vertical="top" wrapText="1"/>
    </xf>
    <xf numFmtId="0" fontId="1" fillId="0" borderId="2" xfId="0" applyFont="1" applyFill="1" applyBorder="1" applyAlignment="1">
      <alignment vertical="top"/>
    </xf>
    <xf numFmtId="0" fontId="1" fillId="0" borderId="2" xfId="0" applyFont="1" applyFill="1" applyBorder="1" applyAlignment="1">
      <alignment horizontal="left" vertical="top" wrapText="1"/>
    </xf>
    <xf numFmtId="164" fontId="1" fillId="0" borderId="2" xfId="3" applyNumberFormat="1" applyFont="1" applyBorder="1" applyAlignment="1">
      <alignment horizontal="center" vertical="top" wrapText="1"/>
    </xf>
    <xf numFmtId="0" fontId="1" fillId="0" borderId="2" xfId="0" applyFont="1" applyFill="1" applyBorder="1" applyAlignment="1">
      <alignment horizontal="center" vertical="top" wrapText="1"/>
    </xf>
    <xf numFmtId="166" fontId="1" fillId="0" borderId="2" xfId="0" applyNumberFormat="1" applyFont="1" applyFill="1" applyBorder="1" applyAlignment="1">
      <alignment horizontal="right" vertical="top"/>
    </xf>
    <xf numFmtId="0" fontId="1" fillId="0" borderId="0" xfId="0" applyFont="1" applyFill="1" applyAlignment="1">
      <alignment vertical="top"/>
    </xf>
    <xf numFmtId="37" fontId="1" fillId="0" borderId="2" xfId="1" applyNumberFormat="1" applyFont="1" applyFill="1" applyBorder="1" applyAlignment="1">
      <alignment horizontal="center" vertical="top" wrapText="1"/>
    </xf>
    <xf numFmtId="164" fontId="1" fillId="0" borderId="1" xfId="0" applyNumberFormat="1" applyFont="1" applyFill="1" applyBorder="1" applyAlignment="1">
      <alignment horizontal="right" vertical="top" wrapText="1"/>
    </xf>
    <xf numFmtId="0" fontId="1" fillId="0" borderId="1" xfId="0" applyFont="1" applyFill="1" applyBorder="1" applyAlignment="1">
      <alignment vertical="top" wrapText="1"/>
    </xf>
    <xf numFmtId="0" fontId="4" fillId="0" borderId="2" xfId="0" applyFont="1" applyBorder="1" applyAlignment="1">
      <alignment vertical="top"/>
    </xf>
    <xf numFmtId="165" fontId="4" fillId="0" borderId="2" xfId="1" applyNumberFormat="1" applyFont="1" applyBorder="1" applyAlignment="1">
      <alignment vertical="top" wrapText="1"/>
    </xf>
    <xf numFmtId="166" fontId="4" fillId="0" borderId="2" xfId="0" applyNumberFormat="1" applyFont="1" applyBorder="1" applyAlignment="1">
      <alignment vertical="top" wrapText="1"/>
    </xf>
    <xf numFmtId="166" fontId="4" fillId="0" borderId="2" xfId="0" applyNumberFormat="1" applyFont="1" applyFill="1" applyBorder="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165" fontId="1" fillId="0" borderId="0" xfId="1" applyNumberFormat="1" applyFont="1" applyAlignment="1">
      <alignment vertical="top" wrapText="1"/>
    </xf>
    <xf numFmtId="166" fontId="1" fillId="0" borderId="0" xfId="0" applyNumberFormat="1" applyFont="1" applyAlignment="1">
      <alignment vertical="top" wrapText="1"/>
    </xf>
    <xf numFmtId="166" fontId="1" fillId="0" borderId="0" xfId="0" applyNumberFormat="1" applyFont="1" applyFill="1" applyAlignment="1">
      <alignment wrapText="1"/>
    </xf>
    <xf numFmtId="166" fontId="1" fillId="0" borderId="0" xfId="0" applyNumberFormat="1" applyFont="1" applyFill="1" applyAlignment="1">
      <alignment vertical="top" wrapText="1"/>
    </xf>
    <xf numFmtId="164" fontId="1" fillId="0" borderId="0" xfId="0" applyNumberFormat="1" applyFont="1" applyFill="1" applyAlignment="1">
      <alignment horizontal="right" vertical="top" wrapText="1"/>
    </xf>
    <xf numFmtId="3" fontId="1" fillId="0" borderId="0" xfId="0" applyNumberFormat="1" applyFont="1" applyFill="1" applyAlignment="1">
      <alignment horizontal="center" vertical="top" wrapText="1"/>
    </xf>
    <xf numFmtId="0" fontId="1" fillId="0" borderId="3" xfId="0" applyFont="1" applyFill="1" applyBorder="1" applyAlignment="1">
      <alignment vertical="top" wrapText="1"/>
    </xf>
    <xf numFmtId="0" fontId="1" fillId="0" borderId="3" xfId="0" applyFont="1" applyBorder="1" applyAlignment="1">
      <alignment vertical="top"/>
    </xf>
    <xf numFmtId="0" fontId="1" fillId="0" borderId="3"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0" fontId="1" fillId="0" borderId="3" xfId="0" applyFont="1" applyFill="1" applyBorder="1" applyAlignment="1">
      <alignment horizontal="center" vertical="top" wrapText="1"/>
    </xf>
    <xf numFmtId="0" fontId="1" fillId="0" borderId="3" xfId="0" applyFont="1" applyBorder="1" applyAlignment="1">
      <alignment horizontal="center" vertical="top" wrapText="1"/>
    </xf>
    <xf numFmtId="165" fontId="1" fillId="0" borderId="3" xfId="1" applyNumberFormat="1" applyFont="1" applyBorder="1" applyAlignment="1">
      <alignment vertical="top" wrapText="1"/>
    </xf>
    <xf numFmtId="3" fontId="1" fillId="0" borderId="3" xfId="0" applyNumberFormat="1" applyFont="1" applyBorder="1" applyAlignment="1">
      <alignment vertical="top" wrapText="1"/>
    </xf>
    <xf numFmtId="165" fontId="1" fillId="0" borderId="3" xfId="0" applyNumberFormat="1" applyFont="1" applyFill="1" applyBorder="1" applyAlignment="1">
      <alignment vertical="top" wrapText="1"/>
    </xf>
    <xf numFmtId="166" fontId="1" fillId="0" borderId="3" xfId="0" applyNumberFormat="1" applyFont="1" applyFill="1" applyBorder="1" applyAlignment="1">
      <alignment vertical="top" wrapText="1"/>
    </xf>
    <xf numFmtId="165" fontId="1" fillId="0" borderId="3" xfId="1" applyNumberFormat="1" applyFont="1" applyFill="1" applyBorder="1" applyAlignment="1">
      <alignment vertical="top" wrapText="1"/>
    </xf>
    <xf numFmtId="3" fontId="1" fillId="0" borderId="3" xfId="0" applyNumberFormat="1" applyFont="1" applyFill="1" applyBorder="1" applyAlignment="1">
      <alignment vertical="top" wrapText="1"/>
    </xf>
    <xf numFmtId="37" fontId="1" fillId="0" borderId="3" xfId="0" applyNumberFormat="1" applyFont="1" applyFill="1" applyBorder="1" applyAlignment="1">
      <alignment horizontal="center" vertical="top" wrapText="1"/>
    </xf>
    <xf numFmtId="164" fontId="1" fillId="0" borderId="3" xfId="0" applyNumberFormat="1" applyFont="1" applyFill="1" applyBorder="1" applyAlignment="1">
      <alignment horizontal="right" vertical="top" wrapText="1"/>
    </xf>
    <xf numFmtId="3" fontId="1" fillId="0" borderId="3" xfId="0" applyNumberFormat="1"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Fill="1" applyAlignment="1">
      <alignment horizontal="center" vertical="top" wrapText="1"/>
    </xf>
    <xf numFmtId="0" fontId="4" fillId="0" borderId="0" xfId="0" applyFont="1" applyAlignment="1">
      <alignment horizontal="center" vertical="top" wrapText="1"/>
    </xf>
    <xf numFmtId="165" fontId="4" fillId="0" borderId="0" xfId="1" applyNumberFormat="1" applyFont="1" applyAlignment="1">
      <alignment vertical="top" wrapText="1"/>
    </xf>
    <xf numFmtId="3" fontId="4" fillId="0" borderId="0" xfId="0" applyNumberFormat="1" applyFont="1" applyAlignment="1">
      <alignment vertical="top" wrapText="1"/>
    </xf>
    <xf numFmtId="0" fontId="5" fillId="0" borderId="0" xfId="0" applyFont="1" applyFill="1" applyBorder="1" applyAlignment="1">
      <alignment horizontal="center" vertical="center"/>
    </xf>
    <xf numFmtId="44" fontId="5" fillId="0" borderId="0" xfId="2"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left" vertical="top" wrapText="1"/>
    </xf>
    <xf numFmtId="165" fontId="4" fillId="0" borderId="0" xfId="1" applyNumberFormat="1" applyFont="1" applyFill="1" applyAlignment="1">
      <alignment vertical="top" wrapText="1"/>
    </xf>
    <xf numFmtId="3" fontId="4" fillId="0" borderId="0" xfId="0" applyNumberFormat="1" applyFont="1" applyFill="1" applyAlignment="1">
      <alignment vertical="top" wrapText="1"/>
    </xf>
    <xf numFmtId="0" fontId="6" fillId="0" borderId="0" xfId="0" applyFont="1" applyBorder="1" applyAlignment="1">
      <alignment vertical="top"/>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4" fillId="0" borderId="0" xfId="0" applyFont="1" applyAlignment="1">
      <alignment horizontal="left" vertical="top"/>
    </xf>
    <xf numFmtId="165" fontId="4" fillId="0" borderId="0" xfId="1" applyNumberFormat="1" applyFont="1" applyFill="1" applyAlignment="1">
      <alignment horizontal="right" vertical="top"/>
    </xf>
    <xf numFmtId="3" fontId="4" fillId="0" borderId="0" xfId="0" applyNumberFormat="1" applyFont="1" applyFill="1" applyAlignment="1">
      <alignment horizontal="right" vertical="top"/>
    </xf>
    <xf numFmtId="164" fontId="4" fillId="0" borderId="0" xfId="0" applyNumberFormat="1" applyFont="1" applyAlignment="1">
      <alignment horizontal="left" vertical="top"/>
    </xf>
    <xf numFmtId="0" fontId="4" fillId="0" borderId="0" xfId="0" applyFont="1" applyAlignment="1">
      <alignment horizontal="right" vertical="top" wrapText="1"/>
    </xf>
    <xf numFmtId="0" fontId="4" fillId="0" borderId="0" xfId="0" applyFont="1" applyAlignment="1">
      <alignment horizontal="right" vertical="top"/>
    </xf>
    <xf numFmtId="165" fontId="4" fillId="0" borderId="0" xfId="1" applyNumberFormat="1" applyFont="1" applyAlignment="1">
      <alignment horizontal="right" vertical="top"/>
    </xf>
    <xf numFmtId="3" fontId="4" fillId="0" borderId="0" xfId="0" applyNumberFormat="1" applyFont="1" applyAlignment="1">
      <alignment horizontal="right" vertical="top"/>
    </xf>
  </cellXfs>
  <cellStyles count="4">
    <cellStyle name="Comma 2 2" xfId="1" xr:uid="{57800ABE-CB93-4CB6-94B6-8376C905B48A}"/>
    <cellStyle name="Currency 2 2" xfId="2" xr:uid="{ECE30AE3-4B4A-4B77-88CF-05A4E5658D9E}"/>
    <cellStyle name="Normal" xfId="0" builtinId="0"/>
    <cellStyle name="Normal 2 2" xfId="3" xr:uid="{93810411-7799-470F-A7DB-236893B2DA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96E0B-0DF7-45B6-976D-DACDE56CEF6E}">
  <sheetPr>
    <pageSetUpPr fitToPage="1"/>
  </sheetPr>
  <dimension ref="A1:AX71"/>
  <sheetViews>
    <sheetView tabSelected="1" view="pageBreakPreview" zoomScale="60" zoomScaleNormal="75" workbookViewId="0">
      <selection activeCell="AL1" sqref="AL1:AP1048576"/>
    </sheetView>
  </sheetViews>
  <sheetFormatPr defaultColWidth="9.140625" defaultRowHeight="12.75" x14ac:dyDescent="0.2"/>
  <cols>
    <col min="1" max="1" width="15.28515625" style="34" customWidth="1"/>
    <col min="2" max="2" width="1.42578125" style="34" customWidth="1"/>
    <col min="3" max="3" width="14" style="118" customWidth="1"/>
    <col min="4" max="4" width="1.85546875" style="34" customWidth="1"/>
    <col min="5" max="5" width="32.28515625" style="102" customWidth="1"/>
    <col min="6" max="6" width="1.28515625" style="34" customWidth="1"/>
    <col min="7" max="7" width="25.140625" style="118" customWidth="1"/>
    <col min="8" max="8" width="1" style="34" customWidth="1"/>
    <col min="9" max="9" width="45.7109375" style="121" customWidth="1"/>
    <col min="10" max="10" width="1.42578125" style="34" customWidth="1"/>
    <col min="11" max="11" width="14.28515625" style="122" customWidth="1"/>
    <col min="12" max="12" width="1.7109375" style="34" customWidth="1"/>
    <col min="13" max="13" width="15.28515625" style="118" customWidth="1"/>
    <col min="14" max="14" width="1.5703125" style="34" customWidth="1"/>
    <col min="15" max="15" width="16.7109375" style="58" customWidth="1"/>
    <col min="16" max="16" width="1.28515625" style="34" customWidth="1"/>
    <col min="17" max="17" width="11.7109375" style="123" customWidth="1"/>
    <col min="18" max="18" width="1.5703125" style="34" customWidth="1"/>
    <col min="19" max="19" width="13.5703125" style="124" hidden="1" customWidth="1"/>
    <col min="20" max="20" width="0.5703125" style="34" hidden="1" customWidth="1"/>
    <col min="21" max="21" width="14.28515625" style="125" hidden="1" customWidth="1"/>
    <col min="22" max="22" width="0.85546875" style="31" hidden="1" customWidth="1"/>
    <col min="23" max="23" width="10" style="58" hidden="1" customWidth="1"/>
    <col min="24" max="24" width="1.42578125" style="58" hidden="1" customWidth="1"/>
    <col min="25" max="25" width="12.28515625" style="58" hidden="1" customWidth="1"/>
    <col min="26" max="26" width="12.7109375" style="119" hidden="1" customWidth="1"/>
    <col min="27" max="27" width="0.5703125" style="58" hidden="1" customWidth="1"/>
    <col min="28" max="28" width="14.28515625" style="120" hidden="1" customWidth="1"/>
    <col min="29" max="29" width="0.5703125" style="58" hidden="1" customWidth="1"/>
    <col min="30" max="30" width="10" style="58" hidden="1" customWidth="1"/>
    <col min="31" max="31" width="1.42578125" style="58" hidden="1" customWidth="1"/>
    <col min="32" max="32" width="12.28515625" style="58" hidden="1" customWidth="1"/>
    <col min="33" max="33" width="0.7109375" style="58" hidden="1" customWidth="1"/>
    <col min="34" max="34" width="36.7109375" style="58" hidden="1" customWidth="1"/>
    <col min="35" max="35" width="10" style="58" hidden="1" customWidth="1"/>
    <col min="36" max="36" width="1.42578125" style="58" hidden="1" customWidth="1"/>
    <col min="37" max="38" width="12.28515625" style="58" hidden="1" customWidth="1"/>
    <col min="39" max="39" width="14.85546875" style="58" hidden="1" customWidth="1"/>
    <col min="40" max="40" width="1.28515625" style="58" hidden="1" customWidth="1"/>
    <col min="41" max="41" width="12.28515625" style="58" hidden="1" customWidth="1"/>
    <col min="42" max="42" width="14.85546875" style="58" hidden="1" customWidth="1"/>
    <col min="43" max="43" width="1.140625" style="58" customWidth="1"/>
    <col min="44" max="45" width="12.28515625" style="58" customWidth="1"/>
    <col min="46" max="46" width="1.28515625" style="58" customWidth="1"/>
    <col min="47" max="48" width="12.28515625" style="58" customWidth="1"/>
    <col min="49" max="49" width="47.85546875" style="58" customWidth="1"/>
    <col min="50" max="50" width="42.28515625" style="58" customWidth="1"/>
    <col min="51" max="16384" width="9.140625" style="34"/>
  </cols>
  <sheetData>
    <row r="1" spans="1:50" s="2" customFormat="1" ht="63.75" x14ac:dyDescent="0.2">
      <c r="A1" s="1" t="s">
        <v>0</v>
      </c>
      <c r="C1" s="1" t="s">
        <v>1</v>
      </c>
      <c r="E1" s="3" t="s">
        <v>2</v>
      </c>
      <c r="G1" s="3" t="s">
        <v>3</v>
      </c>
      <c r="I1" s="4" t="s">
        <v>4</v>
      </c>
      <c r="K1" s="3" t="s">
        <v>5</v>
      </c>
      <c r="M1" s="1" t="s">
        <v>6</v>
      </c>
      <c r="O1" s="5" t="s">
        <v>7</v>
      </c>
      <c r="Q1" s="3" t="s">
        <v>8</v>
      </c>
      <c r="S1" s="6" t="s">
        <v>9</v>
      </c>
      <c r="U1" s="7" t="s">
        <v>10</v>
      </c>
      <c r="W1" s="8" t="s">
        <v>11</v>
      </c>
      <c r="X1" s="9"/>
      <c r="Y1" s="10" t="s">
        <v>12</v>
      </c>
      <c r="Z1" s="8" t="s">
        <v>13</v>
      </c>
      <c r="AA1" s="9"/>
      <c r="AB1" s="10" t="s">
        <v>14</v>
      </c>
      <c r="AC1" s="9"/>
      <c r="AD1" s="8" t="s">
        <v>15</v>
      </c>
      <c r="AE1" s="9"/>
      <c r="AF1" s="10" t="s">
        <v>16</v>
      </c>
      <c r="AG1" s="9"/>
      <c r="AH1" s="11" t="s">
        <v>17</v>
      </c>
      <c r="AI1" s="8" t="s">
        <v>18</v>
      </c>
      <c r="AJ1" s="9"/>
      <c r="AK1" s="10" t="s">
        <v>19</v>
      </c>
      <c r="AL1" s="8" t="s">
        <v>20</v>
      </c>
      <c r="AM1" s="10" t="s">
        <v>21</v>
      </c>
      <c r="AN1" s="9"/>
      <c r="AO1" s="8" t="s">
        <v>22</v>
      </c>
      <c r="AP1" s="10" t="s">
        <v>23</v>
      </c>
      <c r="AQ1" s="10"/>
      <c r="AR1" s="8" t="s">
        <v>24</v>
      </c>
      <c r="AS1" s="10" t="s">
        <v>25</v>
      </c>
      <c r="AT1" s="10"/>
      <c r="AU1" s="8" t="s">
        <v>26</v>
      </c>
      <c r="AV1" s="10" t="s">
        <v>27</v>
      </c>
      <c r="AW1" s="11" t="s">
        <v>28</v>
      </c>
      <c r="AX1" s="11" t="s">
        <v>17</v>
      </c>
    </row>
    <row r="2" spans="1:50" s="20" customFormat="1" ht="108" x14ac:dyDescent="0.2">
      <c r="A2" s="12" t="s">
        <v>29</v>
      </c>
      <c r="B2" s="13"/>
      <c r="C2" s="14"/>
      <c r="D2" s="13"/>
      <c r="E2" s="14" t="s">
        <v>30</v>
      </c>
      <c r="F2" s="13"/>
      <c r="G2" s="14" t="s">
        <v>31</v>
      </c>
      <c r="H2" s="13"/>
      <c r="I2" s="15" t="s">
        <v>32</v>
      </c>
      <c r="J2" s="13"/>
      <c r="K2" s="16" t="s">
        <v>33</v>
      </c>
      <c r="L2" s="13"/>
      <c r="M2" s="17" t="s">
        <v>34</v>
      </c>
      <c r="N2" s="13"/>
      <c r="O2" s="17" t="s">
        <v>35</v>
      </c>
      <c r="P2" s="13"/>
      <c r="Q2" s="17" t="s">
        <v>36</v>
      </c>
      <c r="R2" s="13"/>
      <c r="S2" s="18">
        <v>30387</v>
      </c>
      <c r="T2" s="13"/>
      <c r="U2" s="19">
        <v>26000000</v>
      </c>
      <c r="W2" s="21">
        <v>30800</v>
      </c>
      <c r="X2" s="22"/>
      <c r="Y2" s="23">
        <v>33350000</v>
      </c>
      <c r="Z2" s="21">
        <v>29500</v>
      </c>
      <c r="AA2" s="22"/>
      <c r="AB2" s="24">
        <v>34770000</v>
      </c>
      <c r="AC2" s="22"/>
      <c r="AD2" s="21">
        <v>31000</v>
      </c>
      <c r="AE2" s="22"/>
      <c r="AF2" s="23">
        <v>36260000</v>
      </c>
      <c r="AG2" s="25"/>
      <c r="AH2" s="25"/>
      <c r="AI2" s="21">
        <v>31000</v>
      </c>
      <c r="AJ2" s="22"/>
      <c r="AK2" s="23">
        <v>36000000</v>
      </c>
      <c r="AL2" s="26">
        <v>30400</v>
      </c>
      <c r="AM2" s="27">
        <v>36700000</v>
      </c>
      <c r="AN2" s="25"/>
      <c r="AO2" s="28">
        <v>30700</v>
      </c>
      <c r="AP2" s="27">
        <v>38200000</v>
      </c>
      <c r="AQ2" s="27"/>
      <c r="AR2" s="29"/>
      <c r="AS2" s="29"/>
      <c r="AT2" s="27"/>
      <c r="AU2" s="29"/>
      <c r="AV2" s="29"/>
      <c r="AW2" s="22" t="s">
        <v>37</v>
      </c>
      <c r="AX2" s="22" t="s">
        <v>38</v>
      </c>
    </row>
    <row r="3" spans="1:50" ht="60" x14ac:dyDescent="0.2">
      <c r="A3" s="13"/>
      <c r="B3" s="13"/>
      <c r="C3" s="14"/>
      <c r="D3" s="13"/>
      <c r="E3" s="14" t="s">
        <v>39</v>
      </c>
      <c r="F3" s="13"/>
      <c r="G3" s="14" t="s">
        <v>31</v>
      </c>
      <c r="H3" s="13"/>
      <c r="I3" s="30" t="s">
        <v>40</v>
      </c>
      <c r="J3" s="13"/>
      <c r="K3" s="16" t="s">
        <v>33</v>
      </c>
      <c r="L3" s="13"/>
      <c r="M3" s="17" t="s">
        <v>41</v>
      </c>
      <c r="N3" s="13"/>
      <c r="O3" s="17" t="s">
        <v>35</v>
      </c>
      <c r="P3" s="13"/>
      <c r="Q3" s="17" t="s">
        <v>36</v>
      </c>
      <c r="R3" s="13"/>
      <c r="S3" s="18">
        <v>3455</v>
      </c>
      <c r="T3" s="13"/>
      <c r="U3" s="19">
        <v>13100000</v>
      </c>
      <c r="W3" s="21" t="s">
        <v>42</v>
      </c>
      <c r="X3" s="22"/>
      <c r="Y3" s="23">
        <v>12700000</v>
      </c>
      <c r="Z3" s="21" t="s">
        <v>42</v>
      </c>
      <c r="AA3" s="22"/>
      <c r="AB3" s="24">
        <v>10985000</v>
      </c>
      <c r="AC3" s="22"/>
      <c r="AD3" s="21" t="s">
        <v>42</v>
      </c>
      <c r="AE3" s="22"/>
      <c r="AF3" s="23">
        <v>11429000</v>
      </c>
      <c r="AG3" s="25"/>
      <c r="AH3" s="25"/>
      <c r="AI3" s="21" t="s">
        <v>42</v>
      </c>
      <c r="AJ3" s="22"/>
      <c r="AK3" s="23">
        <v>12611000</v>
      </c>
      <c r="AL3" s="32" t="s">
        <v>42</v>
      </c>
      <c r="AM3" s="27">
        <v>16100000</v>
      </c>
      <c r="AN3" s="25"/>
      <c r="AO3" s="33" t="s">
        <v>42</v>
      </c>
      <c r="AP3" s="27">
        <v>16900000</v>
      </c>
      <c r="AQ3" s="27"/>
      <c r="AR3" s="29"/>
      <c r="AS3" s="29"/>
      <c r="AT3" s="27"/>
      <c r="AU3" s="29"/>
      <c r="AV3" s="29"/>
      <c r="AW3" s="22" t="s">
        <v>43</v>
      </c>
      <c r="AX3" s="22" t="s">
        <v>44</v>
      </c>
    </row>
    <row r="4" spans="1:50" ht="60" x14ac:dyDescent="0.2">
      <c r="A4" s="13"/>
      <c r="B4" s="13"/>
      <c r="C4" s="14"/>
      <c r="D4" s="13"/>
      <c r="E4" s="14" t="s">
        <v>45</v>
      </c>
      <c r="F4" s="13"/>
      <c r="G4" s="14" t="s">
        <v>46</v>
      </c>
      <c r="H4" s="13"/>
      <c r="I4" s="30" t="s">
        <v>40</v>
      </c>
      <c r="J4" s="13"/>
      <c r="K4" s="35" t="s">
        <v>42</v>
      </c>
      <c r="L4" s="13"/>
      <c r="M4" s="17" t="s">
        <v>41</v>
      </c>
      <c r="N4" s="13"/>
      <c r="O4" s="17" t="s">
        <v>35</v>
      </c>
      <c r="P4" s="13"/>
      <c r="Q4" s="17" t="s">
        <v>36</v>
      </c>
      <c r="R4" s="13"/>
      <c r="S4" s="18">
        <v>30000</v>
      </c>
      <c r="T4" s="13"/>
      <c r="U4" s="19">
        <v>9000000</v>
      </c>
      <c r="W4" s="21" t="s">
        <v>42</v>
      </c>
      <c r="X4" s="22"/>
      <c r="Y4" s="23">
        <v>8000000</v>
      </c>
      <c r="Z4" s="21" t="s">
        <v>42</v>
      </c>
      <c r="AA4" s="22"/>
      <c r="AB4" s="24">
        <v>7986000</v>
      </c>
      <c r="AC4" s="22"/>
      <c r="AD4" s="21" t="s">
        <v>42</v>
      </c>
      <c r="AE4" s="22"/>
      <c r="AF4" s="23">
        <v>7379000</v>
      </c>
      <c r="AG4" s="25"/>
      <c r="AH4" s="25"/>
      <c r="AI4" s="21" t="s">
        <v>42</v>
      </c>
      <c r="AJ4" s="22"/>
      <c r="AK4" s="23">
        <v>8596000</v>
      </c>
      <c r="AL4" s="32" t="s">
        <v>42</v>
      </c>
      <c r="AM4" s="27">
        <v>7900000</v>
      </c>
      <c r="AN4" s="25"/>
      <c r="AO4" s="33" t="s">
        <v>42</v>
      </c>
      <c r="AP4" s="27">
        <v>7300000</v>
      </c>
      <c r="AQ4" s="27"/>
      <c r="AR4" s="29"/>
      <c r="AS4" s="29"/>
      <c r="AT4" s="27"/>
      <c r="AU4" s="29"/>
      <c r="AV4" s="29"/>
      <c r="AW4" s="22" t="s">
        <v>47</v>
      </c>
      <c r="AX4" s="22" t="s">
        <v>48</v>
      </c>
    </row>
    <row r="5" spans="1:50" ht="60" x14ac:dyDescent="0.2">
      <c r="A5" s="13"/>
      <c r="B5" s="13"/>
      <c r="C5" s="14"/>
      <c r="D5" s="13"/>
      <c r="E5" s="14" t="s">
        <v>49</v>
      </c>
      <c r="F5" s="13"/>
      <c r="G5" s="14">
        <v>0</v>
      </c>
      <c r="H5" s="13"/>
      <c r="I5" s="15">
        <v>0</v>
      </c>
      <c r="J5" s="13"/>
      <c r="K5" s="16">
        <v>0</v>
      </c>
      <c r="L5" s="13"/>
      <c r="M5" s="17" t="s">
        <v>50</v>
      </c>
      <c r="N5" s="13"/>
      <c r="O5" s="17" t="s">
        <v>35</v>
      </c>
      <c r="P5" s="13"/>
      <c r="Q5" s="17" t="s">
        <v>36</v>
      </c>
      <c r="R5" s="13"/>
      <c r="S5" s="18">
        <v>0</v>
      </c>
      <c r="T5" s="13"/>
      <c r="U5" s="19">
        <v>0</v>
      </c>
      <c r="W5" s="21"/>
      <c r="X5" s="22"/>
      <c r="Y5" s="23"/>
      <c r="Z5" s="21"/>
      <c r="AA5" s="22"/>
      <c r="AB5" s="24"/>
      <c r="AC5" s="22"/>
      <c r="AD5" s="21"/>
      <c r="AE5" s="22"/>
      <c r="AF5" s="23"/>
      <c r="AG5" s="25"/>
      <c r="AH5" s="25"/>
      <c r="AI5" s="21"/>
      <c r="AJ5" s="22"/>
      <c r="AK5" s="23"/>
      <c r="AL5" s="32"/>
      <c r="AM5" s="29" t="s">
        <v>51</v>
      </c>
      <c r="AN5" s="25"/>
      <c r="AO5" s="29" t="s">
        <v>51</v>
      </c>
      <c r="AP5" s="29" t="s">
        <v>51</v>
      </c>
      <c r="AQ5" s="27"/>
      <c r="AR5" s="29"/>
      <c r="AS5" s="29"/>
      <c r="AT5" s="27"/>
      <c r="AU5" s="29"/>
      <c r="AV5" s="29"/>
      <c r="AW5" s="22" t="s">
        <v>52</v>
      </c>
      <c r="AX5" s="22" t="s">
        <v>53</v>
      </c>
    </row>
    <row r="6" spans="1:50" x14ac:dyDescent="0.2">
      <c r="A6" s="13"/>
      <c r="B6" s="13"/>
      <c r="C6" s="14"/>
      <c r="D6" s="13"/>
      <c r="E6" s="14" t="s">
        <v>54</v>
      </c>
      <c r="F6" s="13"/>
      <c r="G6" s="14" t="s">
        <v>55</v>
      </c>
      <c r="H6" s="13"/>
      <c r="I6" s="15">
        <v>0</v>
      </c>
      <c r="J6" s="13"/>
      <c r="K6" s="16" t="s">
        <v>56</v>
      </c>
      <c r="L6" s="13"/>
      <c r="M6" s="36">
        <v>0</v>
      </c>
      <c r="N6" s="13"/>
      <c r="O6" s="17">
        <v>0</v>
      </c>
      <c r="P6" s="13"/>
      <c r="Q6" s="36">
        <v>0</v>
      </c>
      <c r="R6" s="13"/>
      <c r="S6" s="18">
        <v>10914</v>
      </c>
      <c r="T6" s="13"/>
      <c r="U6" s="19">
        <v>5800000</v>
      </c>
      <c r="W6" s="21">
        <v>11113</v>
      </c>
      <c r="X6" s="22"/>
      <c r="Y6" s="23">
        <v>5832000</v>
      </c>
      <c r="Z6" s="21">
        <v>11392</v>
      </c>
      <c r="AA6" s="22"/>
      <c r="AB6" s="24">
        <v>6190000</v>
      </c>
      <c r="AC6" s="22"/>
      <c r="AD6" s="21">
        <v>11795</v>
      </c>
      <c r="AE6" s="22"/>
      <c r="AF6" s="23">
        <v>6586000</v>
      </c>
      <c r="AG6" s="25"/>
      <c r="AH6" s="25"/>
      <c r="AI6" s="21">
        <v>11803</v>
      </c>
      <c r="AJ6" s="22"/>
      <c r="AK6" s="23">
        <v>7067000</v>
      </c>
      <c r="AL6" s="28">
        <v>12265</v>
      </c>
      <c r="AM6" s="27">
        <v>7632000</v>
      </c>
      <c r="AN6" s="25"/>
      <c r="AO6" s="28">
        <v>12219</v>
      </c>
      <c r="AP6" s="27">
        <v>8360000</v>
      </c>
      <c r="AQ6" s="27"/>
      <c r="AR6" s="29"/>
      <c r="AS6" s="29"/>
      <c r="AT6" s="27"/>
      <c r="AU6" s="29"/>
      <c r="AV6" s="29"/>
      <c r="AW6" s="22"/>
      <c r="AX6" s="22"/>
    </row>
    <row r="7" spans="1:50" x14ac:dyDescent="0.2">
      <c r="A7" s="13"/>
      <c r="B7" s="13"/>
      <c r="C7" s="14"/>
      <c r="D7" s="13"/>
      <c r="E7" s="14" t="s">
        <v>57</v>
      </c>
      <c r="F7" s="13"/>
      <c r="G7" s="14" t="s">
        <v>31</v>
      </c>
      <c r="H7" s="13"/>
      <c r="I7" s="15">
        <v>0</v>
      </c>
      <c r="J7" s="13"/>
      <c r="K7" s="16" t="s">
        <v>56</v>
      </c>
      <c r="L7" s="13"/>
      <c r="M7" s="36">
        <v>0</v>
      </c>
      <c r="N7" s="13"/>
      <c r="O7" s="17">
        <v>0</v>
      </c>
      <c r="P7" s="13"/>
      <c r="Q7" s="36">
        <v>0</v>
      </c>
      <c r="R7" s="13"/>
      <c r="S7" s="18">
        <v>2927</v>
      </c>
      <c r="T7" s="13"/>
      <c r="U7" s="19">
        <v>530000</v>
      </c>
      <c r="W7" s="21">
        <v>2599</v>
      </c>
      <c r="X7" s="22"/>
      <c r="Y7" s="23">
        <v>498000</v>
      </c>
      <c r="Z7" s="21">
        <v>2646</v>
      </c>
      <c r="AA7" s="22"/>
      <c r="AB7" s="24">
        <v>550000</v>
      </c>
      <c r="AC7" s="22"/>
      <c r="AD7" s="21">
        <v>2656</v>
      </c>
      <c r="AE7" s="22"/>
      <c r="AF7" s="23">
        <v>571000</v>
      </c>
      <c r="AG7" s="25"/>
      <c r="AH7" s="25"/>
      <c r="AI7" s="21">
        <v>2406</v>
      </c>
      <c r="AJ7" s="22"/>
      <c r="AK7" s="23">
        <v>533000</v>
      </c>
      <c r="AL7" s="28">
        <v>2221</v>
      </c>
      <c r="AM7" s="27">
        <v>585000</v>
      </c>
      <c r="AN7" s="25"/>
      <c r="AO7" s="28">
        <v>2776</v>
      </c>
      <c r="AP7" s="27">
        <v>772000</v>
      </c>
      <c r="AQ7" s="27"/>
      <c r="AR7" s="29"/>
      <c r="AS7" s="29"/>
      <c r="AT7" s="27"/>
      <c r="AU7" s="29"/>
      <c r="AV7" s="29"/>
      <c r="AW7" s="22"/>
      <c r="AX7" s="22"/>
    </row>
    <row r="8" spans="1:50" x14ac:dyDescent="0.2">
      <c r="A8" s="13"/>
      <c r="B8" s="13"/>
      <c r="C8" s="14"/>
      <c r="D8" s="13"/>
      <c r="E8" s="14" t="s">
        <v>58</v>
      </c>
      <c r="F8" s="13"/>
      <c r="G8" s="14" t="s">
        <v>59</v>
      </c>
      <c r="H8" s="13"/>
      <c r="I8" s="15">
        <v>0</v>
      </c>
      <c r="J8" s="13"/>
      <c r="K8" s="16" t="s">
        <v>56</v>
      </c>
      <c r="L8" s="13"/>
      <c r="M8" s="36">
        <v>0</v>
      </c>
      <c r="N8" s="13"/>
      <c r="O8" s="17">
        <v>0</v>
      </c>
      <c r="P8" s="13"/>
      <c r="Q8" s="36">
        <v>0</v>
      </c>
      <c r="R8" s="13"/>
      <c r="S8" s="18">
        <v>3873</v>
      </c>
      <c r="T8" s="13"/>
      <c r="U8" s="19">
        <v>421000</v>
      </c>
      <c r="W8" s="21">
        <v>4092</v>
      </c>
      <c r="X8" s="22"/>
      <c r="Y8" s="23">
        <v>428000</v>
      </c>
      <c r="Z8" s="21">
        <v>4136</v>
      </c>
      <c r="AA8" s="22"/>
      <c r="AB8" s="24">
        <v>438000</v>
      </c>
      <c r="AC8" s="22"/>
      <c r="AD8" s="21">
        <v>3934</v>
      </c>
      <c r="AE8" s="22"/>
      <c r="AF8" s="23">
        <v>496000</v>
      </c>
      <c r="AG8" s="25"/>
      <c r="AH8" s="25"/>
      <c r="AI8" s="21">
        <v>3829</v>
      </c>
      <c r="AJ8" s="22"/>
      <c r="AK8" s="23">
        <v>633000</v>
      </c>
      <c r="AL8" s="28">
        <v>3783</v>
      </c>
      <c r="AM8" s="27">
        <v>567000</v>
      </c>
      <c r="AN8" s="25"/>
      <c r="AO8" s="28">
        <v>3760</v>
      </c>
      <c r="AP8" s="27">
        <v>587000</v>
      </c>
      <c r="AQ8" s="27"/>
      <c r="AR8" s="29"/>
      <c r="AS8" s="29"/>
      <c r="AT8" s="27"/>
      <c r="AU8" s="29"/>
      <c r="AV8" s="29"/>
      <c r="AW8" s="22"/>
      <c r="AX8" s="22"/>
    </row>
    <row r="9" spans="1:50" x14ac:dyDescent="0.2">
      <c r="A9" s="13"/>
      <c r="B9" s="13"/>
      <c r="C9" s="14"/>
      <c r="D9" s="13"/>
      <c r="E9" s="14" t="s">
        <v>60</v>
      </c>
      <c r="F9" s="13"/>
      <c r="G9" s="14" t="s">
        <v>55</v>
      </c>
      <c r="H9" s="13"/>
      <c r="I9" s="15">
        <v>0</v>
      </c>
      <c r="J9" s="13"/>
      <c r="K9" s="16" t="s">
        <v>56</v>
      </c>
      <c r="L9" s="13"/>
      <c r="M9" s="36">
        <v>0</v>
      </c>
      <c r="N9" s="13"/>
      <c r="O9" s="17">
        <v>0</v>
      </c>
      <c r="P9" s="13"/>
      <c r="Q9" s="36">
        <v>0</v>
      </c>
      <c r="R9" s="13"/>
      <c r="S9" s="18">
        <v>807</v>
      </c>
      <c r="T9" s="13"/>
      <c r="U9" s="19">
        <v>651000</v>
      </c>
      <c r="W9" s="21">
        <v>740</v>
      </c>
      <c r="X9" s="22"/>
      <c r="Y9" s="23">
        <v>541000</v>
      </c>
      <c r="Z9" s="21">
        <v>730</v>
      </c>
      <c r="AA9" s="22"/>
      <c r="AB9" s="24">
        <v>605000</v>
      </c>
      <c r="AC9" s="22"/>
      <c r="AD9" s="21">
        <v>712</v>
      </c>
      <c r="AE9" s="22"/>
      <c r="AF9" s="23">
        <v>595000</v>
      </c>
      <c r="AG9" s="25"/>
      <c r="AH9" s="25"/>
      <c r="AI9" s="21">
        <v>711</v>
      </c>
      <c r="AJ9" s="22"/>
      <c r="AK9" s="23">
        <v>601000</v>
      </c>
      <c r="AL9" s="28">
        <v>680</v>
      </c>
      <c r="AM9" s="27">
        <v>608000</v>
      </c>
      <c r="AN9" s="25"/>
      <c r="AO9" s="28">
        <v>633</v>
      </c>
      <c r="AP9" s="27">
        <v>526000</v>
      </c>
      <c r="AQ9" s="27"/>
      <c r="AR9" s="29"/>
      <c r="AS9" s="29"/>
      <c r="AT9" s="27"/>
      <c r="AU9" s="29"/>
      <c r="AV9" s="29"/>
      <c r="AW9" s="22"/>
      <c r="AX9" s="22"/>
    </row>
    <row r="10" spans="1:50" ht="24" x14ac:dyDescent="0.2">
      <c r="A10" s="13"/>
      <c r="B10" s="13"/>
      <c r="C10" s="14"/>
      <c r="D10" s="13"/>
      <c r="E10" s="14" t="s">
        <v>61</v>
      </c>
      <c r="F10" s="13"/>
      <c r="G10" s="14" t="s">
        <v>62</v>
      </c>
      <c r="H10" s="13"/>
      <c r="I10" s="15">
        <v>0</v>
      </c>
      <c r="J10" s="13"/>
      <c r="K10" s="16">
        <v>0</v>
      </c>
      <c r="L10" s="13"/>
      <c r="M10" s="36">
        <v>0</v>
      </c>
      <c r="N10" s="13"/>
      <c r="O10" s="17">
        <v>0</v>
      </c>
      <c r="P10" s="13"/>
      <c r="Q10" s="36">
        <v>0</v>
      </c>
      <c r="R10" s="13"/>
      <c r="S10" s="18">
        <v>2173228</v>
      </c>
      <c r="T10" s="13"/>
      <c r="U10" s="19">
        <v>6200000</v>
      </c>
      <c r="W10" s="21">
        <v>2239444</v>
      </c>
      <c r="X10" s="22"/>
      <c r="Y10" s="23">
        <v>6517000</v>
      </c>
      <c r="Z10" s="21">
        <v>2248204</v>
      </c>
      <c r="AA10" s="22"/>
      <c r="AB10" s="24">
        <v>7075000</v>
      </c>
      <c r="AC10" s="22"/>
      <c r="AD10" s="21">
        <v>2201496</v>
      </c>
      <c r="AE10" s="22"/>
      <c r="AF10" s="23">
        <v>7265000</v>
      </c>
      <c r="AG10" s="25"/>
      <c r="AH10" s="25"/>
      <c r="AI10" s="21">
        <v>2232084</v>
      </c>
      <c r="AJ10" s="22"/>
      <c r="AK10" s="23">
        <v>7986000</v>
      </c>
      <c r="AL10" s="28">
        <v>2366644</v>
      </c>
      <c r="AM10" s="27">
        <v>8336000</v>
      </c>
      <c r="AN10" s="25"/>
      <c r="AO10" s="28">
        <v>2305573</v>
      </c>
      <c r="AP10" s="27">
        <v>8473000</v>
      </c>
      <c r="AQ10" s="27"/>
      <c r="AR10" s="29"/>
      <c r="AS10" s="29"/>
      <c r="AT10" s="27"/>
      <c r="AU10" s="29"/>
      <c r="AV10" s="29"/>
      <c r="AW10" s="22"/>
      <c r="AX10" s="22"/>
    </row>
    <row r="11" spans="1:50" ht="12" x14ac:dyDescent="0.2">
      <c r="A11" s="13"/>
      <c r="B11" s="13"/>
      <c r="C11" s="14"/>
      <c r="D11" s="13"/>
      <c r="E11" s="14" t="s">
        <v>63</v>
      </c>
      <c r="F11" s="13"/>
      <c r="G11" s="14" t="s">
        <v>64</v>
      </c>
      <c r="H11" s="13"/>
      <c r="I11" s="15">
        <v>0</v>
      </c>
      <c r="J11" s="13"/>
      <c r="K11" s="16">
        <v>0</v>
      </c>
      <c r="L11" s="13"/>
      <c r="M11" s="36">
        <v>0</v>
      </c>
      <c r="N11" s="13"/>
      <c r="O11" s="17">
        <v>0</v>
      </c>
      <c r="P11" s="13"/>
      <c r="Q11" s="36">
        <v>0</v>
      </c>
      <c r="R11" s="13"/>
      <c r="S11" s="18" t="s">
        <v>65</v>
      </c>
      <c r="T11" s="13"/>
      <c r="U11" s="19">
        <v>607000</v>
      </c>
      <c r="V11" s="34"/>
      <c r="W11" s="21" t="s">
        <v>65</v>
      </c>
      <c r="X11" s="22"/>
      <c r="Y11" s="23">
        <v>549000</v>
      </c>
      <c r="Z11" s="21"/>
      <c r="AA11" s="22"/>
      <c r="AB11" s="24">
        <v>529000</v>
      </c>
      <c r="AC11" s="22"/>
      <c r="AD11" s="21"/>
      <c r="AE11" s="22"/>
      <c r="AF11" s="23">
        <v>577000</v>
      </c>
      <c r="AG11" s="25"/>
      <c r="AH11" s="25"/>
      <c r="AI11" s="21"/>
      <c r="AJ11" s="22"/>
      <c r="AK11" s="23">
        <v>596000</v>
      </c>
      <c r="AL11" s="33"/>
      <c r="AM11" s="27">
        <v>598000</v>
      </c>
      <c r="AN11" s="25"/>
      <c r="AO11" s="33"/>
      <c r="AP11" s="27">
        <v>651000</v>
      </c>
      <c r="AQ11" s="37"/>
      <c r="AR11" s="29"/>
      <c r="AS11" s="29"/>
      <c r="AT11" s="27"/>
      <c r="AU11" s="29"/>
      <c r="AV11" s="29"/>
      <c r="AW11" s="25"/>
      <c r="AX11" s="25"/>
    </row>
    <row r="12" spans="1:50" ht="12" x14ac:dyDescent="0.2">
      <c r="A12" s="12" t="s">
        <v>66</v>
      </c>
      <c r="B12" s="12"/>
      <c r="C12" s="38"/>
      <c r="D12" s="12"/>
      <c r="E12" s="38"/>
      <c r="F12" s="12"/>
      <c r="G12" s="38"/>
      <c r="H12" s="12"/>
      <c r="I12" s="39"/>
      <c r="J12" s="12"/>
      <c r="K12" s="40"/>
      <c r="L12" s="12"/>
      <c r="M12" s="41"/>
      <c r="N12" s="12"/>
      <c r="O12" s="42"/>
      <c r="P12" s="12"/>
      <c r="Q12" s="41"/>
      <c r="R12" s="12"/>
      <c r="S12" s="43">
        <f>SUM(S2:S11)</f>
        <v>2255591</v>
      </c>
      <c r="T12" s="12"/>
      <c r="U12" s="44">
        <f>SUM(U2:U11)</f>
        <v>62309000</v>
      </c>
      <c r="V12" s="45"/>
      <c r="W12" s="46">
        <f>SUM(W2:W11)</f>
        <v>2288788</v>
      </c>
      <c r="X12" s="47"/>
      <c r="Y12" s="48">
        <f>SUM(Y2:Y11)</f>
        <v>68415000</v>
      </c>
      <c r="Z12" s="46">
        <f>SUM(Z2:Z11)</f>
        <v>2296608</v>
      </c>
      <c r="AA12" s="47"/>
      <c r="AB12" s="49">
        <f>SUM(AB2:AB11)</f>
        <v>69128000</v>
      </c>
      <c r="AC12" s="47"/>
      <c r="AD12" s="46">
        <f>SUM(AD2:AD11)</f>
        <v>2251593</v>
      </c>
      <c r="AE12" s="47"/>
      <c r="AF12" s="48">
        <f>SUM(AF2:AF11)</f>
        <v>71158000</v>
      </c>
      <c r="AG12" s="50"/>
      <c r="AH12" s="50"/>
      <c r="AI12" s="46">
        <f>SUM(AI2:AI11)</f>
        <v>2281833</v>
      </c>
      <c r="AJ12" s="47"/>
      <c r="AK12" s="48">
        <f>SUM(AK2:AK11)</f>
        <v>74623000</v>
      </c>
      <c r="AL12" s="51">
        <f>SUM(AL2:AL11)</f>
        <v>2415993</v>
      </c>
      <c r="AM12" s="52">
        <f>SUM(AM2:AM11)</f>
        <v>79026000</v>
      </c>
      <c r="AN12" s="50"/>
      <c r="AO12" s="51">
        <f>SUM(AO2:AO11)</f>
        <v>2355661</v>
      </c>
      <c r="AP12" s="52">
        <f>SUM(AP2:AP11)</f>
        <v>81769000</v>
      </c>
      <c r="AQ12" s="52"/>
      <c r="AR12" s="29"/>
      <c r="AS12" s="29"/>
      <c r="AT12" s="27"/>
      <c r="AU12" s="29"/>
      <c r="AV12" s="29"/>
      <c r="AW12" s="47"/>
      <c r="AX12" s="47"/>
    </row>
    <row r="13" spans="1:50" s="58" customFormat="1" ht="84" x14ac:dyDescent="0.2">
      <c r="A13" s="47" t="s">
        <v>67</v>
      </c>
      <c r="B13" s="53"/>
      <c r="C13" s="17" t="s">
        <v>68</v>
      </c>
      <c r="D13" s="53">
        <v>0</v>
      </c>
      <c r="E13" s="54" t="s">
        <v>30</v>
      </c>
      <c r="F13" s="53">
        <v>0</v>
      </c>
      <c r="G13" s="54" t="s">
        <v>69</v>
      </c>
      <c r="H13" s="53">
        <v>0</v>
      </c>
      <c r="I13" s="55" t="s">
        <v>32</v>
      </c>
      <c r="J13" s="53">
        <v>0</v>
      </c>
      <c r="K13" s="17" t="s">
        <v>42</v>
      </c>
      <c r="L13" s="53">
        <v>0</v>
      </c>
      <c r="M13" s="17" t="s">
        <v>70</v>
      </c>
      <c r="N13" s="53"/>
      <c r="O13" s="56" t="s">
        <v>71</v>
      </c>
      <c r="P13" s="53"/>
      <c r="Q13" s="56" t="s">
        <v>36</v>
      </c>
      <c r="R13" s="53"/>
      <c r="S13" s="21" t="s">
        <v>72</v>
      </c>
      <c r="T13" s="53">
        <v>0</v>
      </c>
      <c r="U13" s="57">
        <v>17470000</v>
      </c>
      <c r="W13" s="21" t="s">
        <v>73</v>
      </c>
      <c r="X13" s="53"/>
      <c r="Y13" s="23">
        <v>25700000</v>
      </c>
      <c r="Z13" s="58">
        <v>27674</v>
      </c>
      <c r="AA13" s="53"/>
      <c r="AB13" s="57">
        <v>29000000</v>
      </c>
      <c r="AC13" s="53"/>
      <c r="AD13" s="21">
        <v>28730</v>
      </c>
      <c r="AE13" s="53"/>
      <c r="AF13" s="23">
        <v>33300000</v>
      </c>
      <c r="AH13" s="25"/>
      <c r="AI13" s="21">
        <v>30837</v>
      </c>
      <c r="AJ13" s="53"/>
      <c r="AK13" s="23">
        <v>35500000</v>
      </c>
      <c r="AL13" s="26">
        <v>35620</v>
      </c>
      <c r="AM13" s="27">
        <v>37541788</v>
      </c>
      <c r="AO13" s="28">
        <v>35925</v>
      </c>
      <c r="AP13" s="27">
        <v>39050980</v>
      </c>
      <c r="AQ13" s="27"/>
      <c r="AR13" s="29"/>
      <c r="AS13" s="29"/>
      <c r="AT13" s="27"/>
      <c r="AU13" s="29"/>
      <c r="AV13" s="29"/>
      <c r="AW13" s="22" t="s">
        <v>37</v>
      </c>
      <c r="AX13" s="22" t="s">
        <v>74</v>
      </c>
    </row>
    <row r="14" spans="1:50" s="58" customFormat="1" ht="60" x14ac:dyDescent="0.2">
      <c r="A14" s="22"/>
      <c r="B14" s="53"/>
      <c r="C14" s="17" t="s">
        <v>75</v>
      </c>
      <c r="D14" s="53">
        <v>0</v>
      </c>
      <c r="E14" s="54" t="s">
        <v>76</v>
      </c>
      <c r="F14" s="53">
        <v>0</v>
      </c>
      <c r="G14" s="54" t="s">
        <v>69</v>
      </c>
      <c r="H14" s="53">
        <v>0</v>
      </c>
      <c r="I14" s="55" t="s">
        <v>32</v>
      </c>
      <c r="J14" s="53">
        <v>0</v>
      </c>
      <c r="K14" s="17" t="s">
        <v>42</v>
      </c>
      <c r="L14" s="53">
        <v>0</v>
      </c>
      <c r="M14" s="17" t="s">
        <v>75</v>
      </c>
      <c r="N14" s="53"/>
      <c r="O14" s="56" t="s">
        <v>71</v>
      </c>
      <c r="P14" s="53"/>
      <c r="Q14" s="56" t="s">
        <v>36</v>
      </c>
      <c r="R14" s="53"/>
      <c r="S14" s="21" t="s">
        <v>42</v>
      </c>
      <c r="T14" s="53">
        <v>0</v>
      </c>
      <c r="U14" s="57">
        <v>9000000</v>
      </c>
      <c r="W14" s="21" t="s">
        <v>42</v>
      </c>
      <c r="X14" s="53"/>
      <c r="Y14" s="23">
        <v>11400000</v>
      </c>
      <c r="Z14" s="21" t="s">
        <v>77</v>
      </c>
      <c r="AA14" s="53"/>
      <c r="AB14" s="57">
        <v>6645525</v>
      </c>
      <c r="AC14" s="53"/>
      <c r="AD14" s="21" t="s">
        <v>78</v>
      </c>
      <c r="AE14" s="53"/>
      <c r="AF14" s="23">
        <v>4100230</v>
      </c>
      <c r="AH14" s="25"/>
      <c r="AI14" s="21" t="s">
        <v>77</v>
      </c>
      <c r="AJ14" s="53"/>
      <c r="AK14" s="23">
        <v>4630211</v>
      </c>
      <c r="AL14" s="26">
        <v>14825</v>
      </c>
      <c r="AM14" s="27">
        <v>7118359</v>
      </c>
      <c r="AO14" s="28">
        <v>16049</v>
      </c>
      <c r="AP14" s="27">
        <v>7810702</v>
      </c>
      <c r="AQ14" s="59"/>
      <c r="AR14" s="29"/>
      <c r="AS14" s="29"/>
      <c r="AT14" s="27"/>
      <c r="AU14" s="29"/>
      <c r="AV14" s="29"/>
      <c r="AW14" s="60" t="s">
        <v>43</v>
      </c>
      <c r="AX14" s="60" t="s">
        <v>79</v>
      </c>
    </row>
    <row r="15" spans="1:50" s="58" customFormat="1" ht="48" x14ac:dyDescent="0.2">
      <c r="A15" s="22"/>
      <c r="B15" s="53"/>
      <c r="C15" s="17" t="s">
        <v>75</v>
      </c>
      <c r="D15" s="53">
        <v>0</v>
      </c>
      <c r="E15" s="54" t="s">
        <v>80</v>
      </c>
      <c r="F15" s="53">
        <v>0</v>
      </c>
      <c r="G15" s="54" t="s">
        <v>81</v>
      </c>
      <c r="H15" s="53">
        <v>0</v>
      </c>
      <c r="I15" s="55" t="s">
        <v>32</v>
      </c>
      <c r="J15" s="53">
        <v>0</v>
      </c>
      <c r="K15" s="17" t="s">
        <v>42</v>
      </c>
      <c r="L15" s="53">
        <v>0</v>
      </c>
      <c r="M15" s="17" t="s">
        <v>75</v>
      </c>
      <c r="N15" s="53"/>
      <c r="O15" s="56" t="s">
        <v>71</v>
      </c>
      <c r="P15" s="53"/>
      <c r="Q15" s="56" t="s">
        <v>36</v>
      </c>
      <c r="R15" s="53"/>
      <c r="S15" s="21" t="s">
        <v>42</v>
      </c>
      <c r="T15" s="53">
        <v>0</v>
      </c>
      <c r="U15" s="57">
        <v>18400000</v>
      </c>
      <c r="W15" s="21" t="s">
        <v>42</v>
      </c>
      <c r="X15" s="53"/>
      <c r="Y15" s="23">
        <v>11300000</v>
      </c>
      <c r="Z15" s="21" t="s">
        <v>77</v>
      </c>
      <c r="AA15" s="53"/>
      <c r="AB15" s="57">
        <v>11750000</v>
      </c>
      <c r="AC15" s="53"/>
      <c r="AD15" s="21" t="s">
        <v>77</v>
      </c>
      <c r="AE15" s="53"/>
      <c r="AF15" s="23">
        <v>12420000</v>
      </c>
      <c r="AH15" s="25"/>
      <c r="AI15" s="21" t="s">
        <v>77</v>
      </c>
      <c r="AJ15" s="53"/>
      <c r="AK15" s="23">
        <v>14031000</v>
      </c>
      <c r="AL15" s="26">
        <v>39306</v>
      </c>
      <c r="AM15" s="27">
        <v>12948652</v>
      </c>
      <c r="AO15" s="28">
        <v>40428</v>
      </c>
      <c r="AP15" s="27">
        <v>12802759</v>
      </c>
      <c r="AQ15" s="59"/>
      <c r="AR15" s="29"/>
      <c r="AS15" s="29"/>
      <c r="AT15" s="27"/>
      <c r="AU15" s="29"/>
      <c r="AV15" s="29"/>
      <c r="AW15" s="60" t="s">
        <v>47</v>
      </c>
      <c r="AX15" s="60" t="s">
        <v>48</v>
      </c>
    </row>
    <row r="16" spans="1:50" s="58" customFormat="1" ht="60" x14ac:dyDescent="0.2">
      <c r="A16" s="22"/>
      <c r="B16" s="53"/>
      <c r="C16" s="17" t="s">
        <v>82</v>
      </c>
      <c r="D16" s="53">
        <v>0</v>
      </c>
      <c r="E16" s="54" t="s">
        <v>83</v>
      </c>
      <c r="F16" s="53">
        <v>0</v>
      </c>
      <c r="G16" s="54" t="s">
        <v>84</v>
      </c>
      <c r="H16" s="53">
        <v>0</v>
      </c>
      <c r="I16" s="55" t="s">
        <v>42</v>
      </c>
      <c r="J16" s="53">
        <v>0</v>
      </c>
      <c r="K16" s="17" t="s">
        <v>42</v>
      </c>
      <c r="L16" s="53">
        <v>0</v>
      </c>
      <c r="M16" s="17" t="s">
        <v>85</v>
      </c>
      <c r="N16" s="53"/>
      <c r="O16" s="56" t="s">
        <v>71</v>
      </c>
      <c r="P16" s="53"/>
      <c r="Q16" s="56" t="s">
        <v>36</v>
      </c>
      <c r="R16" s="53"/>
      <c r="S16" s="21" t="s">
        <v>86</v>
      </c>
      <c r="T16" s="53">
        <v>0</v>
      </c>
      <c r="U16" s="57">
        <v>3700000</v>
      </c>
      <c r="W16" s="21" t="s">
        <v>86</v>
      </c>
      <c r="X16" s="53"/>
      <c r="Y16" s="23">
        <v>4000000</v>
      </c>
      <c r="Z16" s="21">
        <v>82602</v>
      </c>
      <c r="AA16" s="53"/>
      <c r="AB16" s="57">
        <v>1191846.26</v>
      </c>
      <c r="AC16" s="53"/>
      <c r="AD16" s="21">
        <v>83875</v>
      </c>
      <c r="AE16" s="53"/>
      <c r="AF16" s="23">
        <v>1131547.1599999999</v>
      </c>
      <c r="AH16" s="25"/>
      <c r="AI16" s="21">
        <v>82835</v>
      </c>
      <c r="AJ16" s="53"/>
      <c r="AK16" s="23">
        <v>1273553.95</v>
      </c>
      <c r="AL16" s="26">
        <v>91710</v>
      </c>
      <c r="AM16" s="27">
        <v>1053754</v>
      </c>
      <c r="AO16" s="28">
        <v>84212</v>
      </c>
      <c r="AP16" s="27">
        <v>1463313</v>
      </c>
      <c r="AQ16" s="59"/>
      <c r="AR16" s="29"/>
      <c r="AS16" s="29"/>
      <c r="AT16" s="27"/>
      <c r="AU16" s="29"/>
      <c r="AV16" s="29"/>
      <c r="AW16" s="60" t="s">
        <v>52</v>
      </c>
      <c r="AX16" s="60" t="s">
        <v>87</v>
      </c>
    </row>
    <row r="17" spans="1:50" s="58" customFormat="1" ht="60" x14ac:dyDescent="0.2">
      <c r="A17" s="22"/>
      <c r="B17" s="53"/>
      <c r="C17" s="17" t="s">
        <v>88</v>
      </c>
      <c r="D17" s="53">
        <v>0</v>
      </c>
      <c r="E17" s="54" t="s">
        <v>89</v>
      </c>
      <c r="F17" s="53">
        <v>0</v>
      </c>
      <c r="G17" s="54" t="s">
        <v>90</v>
      </c>
      <c r="H17" s="53">
        <v>0</v>
      </c>
      <c r="I17" s="55">
        <v>375</v>
      </c>
      <c r="J17" s="53">
        <v>0</v>
      </c>
      <c r="K17" s="17" t="s">
        <v>91</v>
      </c>
      <c r="L17" s="53">
        <v>0</v>
      </c>
      <c r="M17" s="17" t="s">
        <v>92</v>
      </c>
      <c r="N17" s="53"/>
      <c r="O17" s="17" t="s">
        <v>93</v>
      </c>
      <c r="P17" s="53"/>
      <c r="Q17" s="56">
        <v>2008</v>
      </c>
      <c r="R17" s="53"/>
      <c r="S17" s="21">
        <v>1632</v>
      </c>
      <c r="T17" s="53">
        <v>0</v>
      </c>
      <c r="U17" s="57">
        <v>612000</v>
      </c>
      <c r="W17" s="21"/>
      <c r="X17" s="53"/>
      <c r="Y17" s="23"/>
      <c r="Z17" s="21"/>
      <c r="AA17" s="53"/>
      <c r="AB17" s="57"/>
      <c r="AC17" s="53"/>
      <c r="AD17" s="21"/>
      <c r="AE17" s="53"/>
      <c r="AF17" s="23"/>
      <c r="AH17" s="25"/>
      <c r="AI17" s="21"/>
      <c r="AJ17" s="53"/>
      <c r="AK17" s="23"/>
      <c r="AL17" s="29" t="s">
        <v>51</v>
      </c>
      <c r="AM17" s="29" t="s">
        <v>51</v>
      </c>
      <c r="AO17" s="29" t="s">
        <v>51</v>
      </c>
      <c r="AP17" s="29" t="s">
        <v>51</v>
      </c>
      <c r="AQ17" s="59"/>
      <c r="AR17" s="29"/>
      <c r="AS17" s="29"/>
      <c r="AT17" s="27"/>
      <c r="AU17" s="29"/>
      <c r="AV17" s="29"/>
      <c r="AW17" s="60" t="s">
        <v>94</v>
      </c>
      <c r="AX17" s="60" t="s">
        <v>95</v>
      </c>
    </row>
    <row r="18" spans="1:50" s="58" customFormat="1" ht="12" x14ac:dyDescent="0.2">
      <c r="A18" s="47" t="s">
        <v>66</v>
      </c>
      <c r="B18" s="61"/>
      <c r="C18" s="62"/>
      <c r="D18" s="61"/>
      <c r="E18" s="62"/>
      <c r="F18" s="61"/>
      <c r="G18" s="62"/>
      <c r="H18" s="61"/>
      <c r="I18" s="63"/>
      <c r="J18" s="61"/>
      <c r="K18" s="64"/>
      <c r="L18" s="61"/>
      <c r="M18" s="64"/>
      <c r="N18" s="61"/>
      <c r="O18" s="64"/>
      <c r="P18" s="61"/>
      <c r="Q18" s="42"/>
      <c r="R18" s="61"/>
      <c r="S18" s="46">
        <f>S17+19000+28000</f>
        <v>48632</v>
      </c>
      <c r="T18" s="61"/>
      <c r="U18" s="65">
        <f>SUM(U13:U17)</f>
        <v>49182000</v>
      </c>
      <c r="V18" s="66"/>
      <c r="W18" s="46">
        <f>19000+28000</f>
        <v>47000</v>
      </c>
      <c r="X18" s="61"/>
      <c r="Y18" s="48">
        <f>SUM(Y13:Y17)</f>
        <v>52400000</v>
      </c>
      <c r="Z18" s="46">
        <f>SUM(Z13:Z17)</f>
        <v>110276</v>
      </c>
      <c r="AA18" s="61"/>
      <c r="AB18" s="65">
        <f>SUM(AB13:AB17)</f>
        <v>48587371.259999998</v>
      </c>
      <c r="AC18" s="61"/>
      <c r="AD18" s="46">
        <f>SUM(AD13:AE17)</f>
        <v>112605</v>
      </c>
      <c r="AE18" s="61"/>
      <c r="AF18" s="48">
        <f>SUM(AF13:AF17)</f>
        <v>50951777.159999996</v>
      </c>
      <c r="AG18" s="66"/>
      <c r="AH18" s="50"/>
      <c r="AI18" s="46">
        <f>SUM(AI13:AI17)</f>
        <v>113672</v>
      </c>
      <c r="AJ18" s="61"/>
      <c r="AK18" s="48">
        <f>SUM(AK13:AK17)</f>
        <v>55434764.950000003</v>
      </c>
      <c r="AL18" s="67">
        <f>SUM(AL13:AL17)</f>
        <v>181461</v>
      </c>
      <c r="AM18" s="52">
        <f>SUM(AM13:AM17)</f>
        <v>58662553</v>
      </c>
      <c r="AN18" s="66"/>
      <c r="AO18" s="51">
        <f>SUM(AO13:AO17)</f>
        <v>176614</v>
      </c>
      <c r="AP18" s="52">
        <f>SUM(AP13:AP17)</f>
        <v>61127754</v>
      </c>
      <c r="AQ18" s="68"/>
      <c r="AR18" s="29"/>
      <c r="AS18" s="29"/>
      <c r="AT18" s="27"/>
      <c r="AU18" s="29"/>
      <c r="AV18" s="29"/>
      <c r="AW18" s="69"/>
      <c r="AX18" s="69"/>
    </row>
    <row r="19" spans="1:50" ht="84" x14ac:dyDescent="0.2">
      <c r="A19" s="22" t="s">
        <v>96</v>
      </c>
      <c r="B19" s="70"/>
      <c r="C19" s="17" t="s">
        <v>96</v>
      </c>
      <c r="D19" s="70"/>
      <c r="E19" s="14" t="s">
        <v>97</v>
      </c>
      <c r="F19" s="13">
        <v>0</v>
      </c>
      <c r="G19" s="14" t="s">
        <v>98</v>
      </c>
      <c r="H19" s="13">
        <v>0</v>
      </c>
      <c r="I19" s="36" t="s">
        <v>32</v>
      </c>
      <c r="J19" s="13">
        <v>0</v>
      </c>
      <c r="K19" s="36" t="s">
        <v>99</v>
      </c>
      <c r="L19" s="13">
        <v>0</v>
      </c>
      <c r="M19" s="36" t="s">
        <v>100</v>
      </c>
      <c r="N19" s="13"/>
      <c r="O19" s="17" t="s">
        <v>71</v>
      </c>
      <c r="P19" s="13"/>
      <c r="Q19" s="36" t="s">
        <v>36</v>
      </c>
      <c r="R19" s="13"/>
      <c r="S19" s="71" t="s">
        <v>101</v>
      </c>
      <c r="T19" s="13">
        <v>0</v>
      </c>
      <c r="U19" s="72">
        <v>10290959</v>
      </c>
      <c r="V19" s="34"/>
      <c r="W19" s="21" t="s">
        <v>102</v>
      </c>
      <c r="X19" s="22"/>
      <c r="Y19" s="23">
        <v>10768713</v>
      </c>
      <c r="Z19" s="21" t="s">
        <v>103</v>
      </c>
      <c r="AA19" s="22"/>
      <c r="AB19" s="73">
        <v>11135962</v>
      </c>
      <c r="AC19" s="22"/>
      <c r="AD19" s="21" t="s">
        <v>104</v>
      </c>
      <c r="AE19" s="22"/>
      <c r="AF19" s="23">
        <v>10755009</v>
      </c>
      <c r="AG19" s="25"/>
      <c r="AH19" s="25"/>
      <c r="AI19" s="21" t="s">
        <v>105</v>
      </c>
      <c r="AJ19" s="22"/>
      <c r="AK19" s="23">
        <v>10944542</v>
      </c>
      <c r="AL19" s="35" t="s">
        <v>106</v>
      </c>
      <c r="AM19" s="27">
        <v>11371825</v>
      </c>
      <c r="AN19" s="25"/>
      <c r="AO19" s="28" t="s">
        <v>107</v>
      </c>
      <c r="AP19" s="27">
        <v>11926389</v>
      </c>
      <c r="AQ19" s="59"/>
      <c r="AR19" s="29"/>
      <c r="AS19" s="29"/>
      <c r="AT19" s="27"/>
      <c r="AU19" s="29"/>
      <c r="AV19" s="29"/>
      <c r="AW19" s="60" t="s">
        <v>37</v>
      </c>
      <c r="AX19" s="60" t="s">
        <v>108</v>
      </c>
    </row>
    <row r="20" spans="1:50" ht="48" x14ac:dyDescent="0.2">
      <c r="A20" s="22"/>
      <c r="B20" s="70"/>
      <c r="C20" s="17" t="s">
        <v>96</v>
      </c>
      <c r="D20" s="70"/>
      <c r="E20" s="14" t="s">
        <v>39</v>
      </c>
      <c r="F20" s="13">
        <v>0</v>
      </c>
      <c r="G20" s="14" t="s">
        <v>109</v>
      </c>
      <c r="H20" s="13">
        <v>0</v>
      </c>
      <c r="I20" s="36" t="s">
        <v>32</v>
      </c>
      <c r="J20" s="13">
        <v>0</v>
      </c>
      <c r="K20" s="36" t="s">
        <v>99</v>
      </c>
      <c r="L20" s="13">
        <v>0</v>
      </c>
      <c r="M20" s="36" t="s">
        <v>110</v>
      </c>
      <c r="N20" s="13"/>
      <c r="O20" s="17" t="s">
        <v>71</v>
      </c>
      <c r="P20" s="13"/>
      <c r="Q20" s="36" t="s">
        <v>36</v>
      </c>
      <c r="R20" s="13"/>
      <c r="S20" s="71" t="s">
        <v>111</v>
      </c>
      <c r="T20" s="13">
        <v>0</v>
      </c>
      <c r="U20" s="72">
        <v>4154997</v>
      </c>
      <c r="V20" s="34"/>
      <c r="W20" s="21" t="s">
        <v>111</v>
      </c>
      <c r="X20" s="22"/>
      <c r="Y20" s="23">
        <v>4416762</v>
      </c>
      <c r="Z20" s="21" t="s">
        <v>111</v>
      </c>
      <c r="AA20" s="22"/>
      <c r="AB20" s="73">
        <v>5756631</v>
      </c>
      <c r="AC20" s="22"/>
      <c r="AD20" s="21" t="s">
        <v>111</v>
      </c>
      <c r="AE20" s="22"/>
      <c r="AF20" s="23">
        <v>6548483</v>
      </c>
      <c r="AG20" s="25"/>
      <c r="AH20" s="25"/>
      <c r="AI20" s="21" t="s">
        <v>111</v>
      </c>
      <c r="AJ20" s="22"/>
      <c r="AK20" s="23">
        <v>7055393</v>
      </c>
      <c r="AL20" s="35" t="s">
        <v>111</v>
      </c>
      <c r="AM20" s="27">
        <v>7200708</v>
      </c>
      <c r="AN20" s="25"/>
      <c r="AO20" s="28" t="s">
        <v>111</v>
      </c>
      <c r="AP20" s="27">
        <v>8447920</v>
      </c>
      <c r="AQ20" s="59"/>
      <c r="AR20" s="29"/>
      <c r="AS20" s="29"/>
      <c r="AT20" s="27"/>
      <c r="AU20" s="29"/>
      <c r="AV20" s="29"/>
      <c r="AW20" s="60" t="s">
        <v>43</v>
      </c>
      <c r="AX20" s="60" t="s">
        <v>112</v>
      </c>
    </row>
    <row r="21" spans="1:50" ht="48" x14ac:dyDescent="0.2">
      <c r="A21" s="22"/>
      <c r="B21" s="70"/>
      <c r="C21" s="17" t="s">
        <v>96</v>
      </c>
      <c r="D21" s="70"/>
      <c r="E21" s="14" t="s">
        <v>113</v>
      </c>
      <c r="F21" s="13">
        <v>0</v>
      </c>
      <c r="G21" s="14" t="s">
        <v>114</v>
      </c>
      <c r="H21" s="13">
        <v>0</v>
      </c>
      <c r="I21" s="36" t="s">
        <v>32</v>
      </c>
      <c r="J21" s="13">
        <v>0</v>
      </c>
      <c r="K21" s="36" t="s">
        <v>115</v>
      </c>
      <c r="L21" s="13">
        <v>0</v>
      </c>
      <c r="M21" s="36" t="s">
        <v>100</v>
      </c>
      <c r="N21" s="13"/>
      <c r="O21" s="17" t="s">
        <v>71</v>
      </c>
      <c r="P21" s="13"/>
      <c r="Q21" s="36" t="s">
        <v>36</v>
      </c>
      <c r="R21" s="13"/>
      <c r="S21" s="71" t="s">
        <v>111</v>
      </c>
      <c r="T21" s="13">
        <v>0</v>
      </c>
      <c r="U21" s="72">
        <v>2117833</v>
      </c>
      <c r="V21" s="34"/>
      <c r="W21" s="21" t="s">
        <v>111</v>
      </c>
      <c r="X21" s="22"/>
      <c r="Y21" s="23">
        <v>2149678</v>
      </c>
      <c r="Z21" s="21" t="s">
        <v>111</v>
      </c>
      <c r="AA21" s="22"/>
      <c r="AB21" s="73">
        <v>4123186</v>
      </c>
      <c r="AC21" s="22"/>
      <c r="AD21" s="21" t="s">
        <v>111</v>
      </c>
      <c r="AE21" s="22"/>
      <c r="AF21" s="23">
        <v>3869768</v>
      </c>
      <c r="AG21" s="25"/>
      <c r="AH21" s="25"/>
      <c r="AI21" s="21" t="s">
        <v>111</v>
      </c>
      <c r="AJ21" s="22"/>
      <c r="AK21" s="23">
        <v>4825491</v>
      </c>
      <c r="AL21" s="35" t="s">
        <v>111</v>
      </c>
      <c r="AM21" s="27">
        <v>4968883</v>
      </c>
      <c r="AN21" s="25"/>
      <c r="AO21" s="28" t="s">
        <v>111</v>
      </c>
      <c r="AP21" s="27">
        <v>4134822</v>
      </c>
      <c r="AQ21" s="59"/>
      <c r="AR21" s="29"/>
      <c r="AS21" s="29"/>
      <c r="AT21" s="27"/>
      <c r="AU21" s="29"/>
      <c r="AV21" s="29"/>
      <c r="AW21" s="60" t="s">
        <v>47</v>
      </c>
      <c r="AX21" s="60" t="s">
        <v>48</v>
      </c>
    </row>
    <row r="22" spans="1:50" ht="60" x14ac:dyDescent="0.2">
      <c r="A22" s="22"/>
      <c r="B22" s="70"/>
      <c r="C22" s="17" t="s">
        <v>116</v>
      </c>
      <c r="D22" s="70"/>
      <c r="E22" s="14" t="s">
        <v>117</v>
      </c>
      <c r="F22" s="13">
        <v>0</v>
      </c>
      <c r="G22" s="14" t="s">
        <v>118</v>
      </c>
      <c r="H22" s="13">
        <v>0</v>
      </c>
      <c r="I22" s="36" t="s">
        <v>119</v>
      </c>
      <c r="J22" s="13">
        <v>0</v>
      </c>
      <c r="K22" s="36" t="s">
        <v>120</v>
      </c>
      <c r="L22" s="13">
        <v>0</v>
      </c>
      <c r="M22" s="36" t="s">
        <v>121</v>
      </c>
      <c r="N22" s="13"/>
      <c r="O22" s="17" t="s">
        <v>71</v>
      </c>
      <c r="P22" s="13"/>
      <c r="Q22" s="36" t="s">
        <v>36</v>
      </c>
      <c r="R22" s="13"/>
      <c r="S22" s="71" t="s">
        <v>111</v>
      </c>
      <c r="T22" s="13">
        <v>0</v>
      </c>
      <c r="U22" s="72">
        <v>1273547.6000000001</v>
      </c>
      <c r="V22" s="34"/>
      <c r="W22" s="21" t="s">
        <v>111</v>
      </c>
      <c r="X22" s="22"/>
      <c r="Y22" s="23">
        <v>1434237</v>
      </c>
      <c r="Z22" s="21" t="s">
        <v>111</v>
      </c>
      <c r="AA22" s="22"/>
      <c r="AB22" s="73">
        <v>1288958</v>
      </c>
      <c r="AC22" s="22"/>
      <c r="AD22" s="21" t="s">
        <v>111</v>
      </c>
      <c r="AE22" s="22"/>
      <c r="AF22" s="23">
        <v>1208855</v>
      </c>
      <c r="AG22" s="25"/>
      <c r="AH22" s="25"/>
      <c r="AI22" s="21" t="s">
        <v>111</v>
      </c>
      <c r="AJ22" s="22"/>
      <c r="AK22" s="23">
        <v>1351230</v>
      </c>
      <c r="AL22" s="35" t="s">
        <v>111</v>
      </c>
      <c r="AM22" s="27">
        <v>1386744</v>
      </c>
      <c r="AN22" s="25"/>
      <c r="AO22" s="28" t="s">
        <v>111</v>
      </c>
      <c r="AP22" s="27">
        <v>1431183</v>
      </c>
      <c r="AQ22" s="59"/>
      <c r="AR22" s="29"/>
      <c r="AS22" s="29"/>
      <c r="AT22" s="27"/>
      <c r="AU22" s="29"/>
      <c r="AV22" s="29"/>
      <c r="AW22" s="60" t="s">
        <v>52</v>
      </c>
      <c r="AX22" s="60" t="s">
        <v>122</v>
      </c>
    </row>
    <row r="23" spans="1:50" ht="12" x14ac:dyDescent="0.2">
      <c r="A23" s="50" t="s">
        <v>66</v>
      </c>
      <c r="B23" s="45"/>
      <c r="C23" s="74"/>
      <c r="D23" s="45"/>
      <c r="E23" s="75"/>
      <c r="F23" s="76"/>
      <c r="G23" s="75"/>
      <c r="H23" s="76"/>
      <c r="I23" s="75"/>
      <c r="J23" s="76"/>
      <c r="K23" s="76"/>
      <c r="L23" s="76"/>
      <c r="M23" s="75"/>
      <c r="N23" s="76"/>
      <c r="O23" s="77"/>
      <c r="P23" s="76"/>
      <c r="Q23" s="78"/>
      <c r="R23" s="76"/>
      <c r="S23" s="79"/>
      <c r="T23" s="76"/>
      <c r="U23" s="80">
        <f>SUM(U19:U22)</f>
        <v>17837336.600000001</v>
      </c>
      <c r="V23" s="45"/>
      <c r="W23" s="77" t="s">
        <v>123</v>
      </c>
      <c r="X23" s="50"/>
      <c r="Y23" s="81">
        <f>SUM(Y19:Y22)</f>
        <v>18769390</v>
      </c>
      <c r="Z23" s="77" t="s">
        <v>123</v>
      </c>
      <c r="AA23" s="50"/>
      <c r="AB23" s="82">
        <f>SUM(AB19:AB22)</f>
        <v>22304737</v>
      </c>
      <c r="AC23" s="50"/>
      <c r="AD23" s="77" t="s">
        <v>123</v>
      </c>
      <c r="AE23" s="50"/>
      <c r="AF23" s="82">
        <f>SUM(AF19:AF22)</f>
        <v>22382115</v>
      </c>
      <c r="AG23" s="50"/>
      <c r="AH23" s="50"/>
      <c r="AI23" s="77" t="s">
        <v>123</v>
      </c>
      <c r="AJ23" s="50"/>
      <c r="AK23" s="82">
        <f>SUM(AK19:AK22)</f>
        <v>24176656</v>
      </c>
      <c r="AL23" s="77" t="s">
        <v>123</v>
      </c>
      <c r="AM23" s="83">
        <f>SUM(AM19:AM22)</f>
        <v>24928160</v>
      </c>
      <c r="AN23" s="50"/>
      <c r="AO23" s="84" t="s">
        <v>123</v>
      </c>
      <c r="AP23" s="83">
        <f>SUM(AP19:AP22)</f>
        <v>25940314</v>
      </c>
      <c r="AQ23" s="83"/>
      <c r="AR23" s="83"/>
      <c r="AS23" s="83"/>
      <c r="AT23" s="83"/>
      <c r="AU23" s="83"/>
      <c r="AV23" s="83"/>
      <c r="AW23" s="50"/>
      <c r="AX23" s="50"/>
    </row>
    <row r="24" spans="1:50" thickBot="1" x14ac:dyDescent="0.25">
      <c r="A24" s="85" t="s">
        <v>124</v>
      </c>
      <c r="B24" s="86"/>
      <c r="C24" s="87"/>
      <c r="D24" s="86"/>
      <c r="E24" s="88"/>
      <c r="F24" s="89"/>
      <c r="G24" s="88"/>
      <c r="H24" s="89"/>
      <c r="I24" s="88"/>
      <c r="J24" s="89"/>
      <c r="K24" s="89"/>
      <c r="L24" s="89"/>
      <c r="M24" s="88"/>
      <c r="N24" s="89"/>
      <c r="O24" s="90"/>
      <c r="P24" s="89"/>
      <c r="Q24" s="91"/>
      <c r="R24" s="89"/>
      <c r="S24" s="92">
        <f>S18+S12</f>
        <v>2304223</v>
      </c>
      <c r="T24" s="89"/>
      <c r="U24" s="93">
        <f>U23+U18+U12</f>
        <v>129328336.59999999</v>
      </c>
      <c r="V24" s="86"/>
      <c r="W24" s="94">
        <f>W18+W12</f>
        <v>2335788</v>
      </c>
      <c r="X24" s="85"/>
      <c r="Y24" s="95">
        <f>Y23+Y18+Y12</f>
        <v>139584390</v>
      </c>
      <c r="Z24" s="96">
        <f>Z18+Z12</f>
        <v>2406884</v>
      </c>
      <c r="AA24" s="85"/>
      <c r="AB24" s="97">
        <f>AB23+AB18+AB12</f>
        <v>140020108.25999999</v>
      </c>
      <c r="AC24" s="85"/>
      <c r="AD24" s="94">
        <f>AD18+AD12</f>
        <v>2364198</v>
      </c>
      <c r="AE24" s="85"/>
      <c r="AF24" s="95">
        <f>AF23+AF18+AF12</f>
        <v>144491892.16</v>
      </c>
      <c r="AG24" s="85"/>
      <c r="AH24" s="85"/>
      <c r="AI24" s="94">
        <f>AI18+AI12</f>
        <v>2395505</v>
      </c>
      <c r="AJ24" s="85"/>
      <c r="AK24" s="95">
        <f>AK23+AK18+AK12</f>
        <v>154234420.94999999</v>
      </c>
      <c r="AL24" s="98">
        <f>AL18+AL12</f>
        <v>2597454</v>
      </c>
      <c r="AM24" s="99">
        <f>AM23+AM18+AM12</f>
        <v>162616713</v>
      </c>
      <c r="AN24" s="85"/>
      <c r="AO24" s="100">
        <f>AO18+AO12</f>
        <v>2532275</v>
      </c>
      <c r="AP24" s="99">
        <f>AP23+AP18+AP12</f>
        <v>168837068</v>
      </c>
      <c r="AQ24" s="99"/>
      <c r="AR24" s="99"/>
      <c r="AS24" s="99"/>
      <c r="AT24" s="99"/>
      <c r="AU24" s="99"/>
      <c r="AV24" s="99"/>
      <c r="AW24" s="85"/>
      <c r="AX24" s="85"/>
    </row>
    <row r="25" spans="1:50" ht="13.5" customHeight="1" thickTop="1" x14ac:dyDescent="0.2">
      <c r="A25" s="101"/>
      <c r="B25" s="101"/>
      <c r="C25" s="101"/>
      <c r="D25" s="101"/>
      <c r="E25" s="101"/>
      <c r="F25" s="20"/>
      <c r="G25" s="102"/>
      <c r="H25" s="20"/>
      <c r="I25" s="102"/>
      <c r="J25" s="20"/>
      <c r="K25" s="20"/>
      <c r="L25" s="20"/>
      <c r="M25" s="102"/>
      <c r="N25" s="20"/>
      <c r="O25" s="103"/>
      <c r="P25" s="20"/>
      <c r="Q25" s="104"/>
      <c r="R25" s="20"/>
      <c r="S25" s="105"/>
      <c r="T25" s="20"/>
      <c r="U25" s="106"/>
      <c r="V25" s="34"/>
      <c r="W25" s="25"/>
      <c r="X25" s="25"/>
      <c r="Y25" s="25"/>
      <c r="Z25" s="107"/>
      <c r="AA25" s="107"/>
      <c r="AB25" s="108"/>
      <c r="AC25" s="107"/>
      <c r="AD25" s="107"/>
      <c r="AE25" s="107"/>
      <c r="AF25" s="107"/>
      <c r="AG25" s="109"/>
      <c r="AH25" s="109"/>
      <c r="AI25" s="107"/>
      <c r="AJ25" s="107"/>
      <c r="AK25" s="107"/>
      <c r="AL25" s="107"/>
      <c r="AM25" s="110"/>
      <c r="AN25" s="109"/>
      <c r="AO25" s="107"/>
      <c r="AP25" s="107"/>
      <c r="AQ25" s="107"/>
      <c r="AR25" s="107"/>
      <c r="AS25" s="107"/>
      <c r="AT25" s="107"/>
      <c r="AU25" s="107"/>
      <c r="AV25" s="107"/>
      <c r="AW25" s="25"/>
      <c r="AX25" s="25"/>
    </row>
    <row r="26" spans="1:50" ht="12" x14ac:dyDescent="0.2">
      <c r="C26" s="111"/>
      <c r="F26" s="20"/>
      <c r="G26" s="102"/>
      <c r="H26" s="20"/>
      <c r="I26" s="102"/>
      <c r="J26" s="20"/>
      <c r="K26" s="20"/>
      <c r="L26" s="20"/>
      <c r="M26" s="102"/>
      <c r="N26" s="20"/>
      <c r="O26" s="103"/>
      <c r="P26" s="20"/>
      <c r="Q26" s="104"/>
      <c r="R26" s="20"/>
      <c r="S26" s="105"/>
      <c r="T26" s="20"/>
      <c r="U26" s="106"/>
      <c r="V26" s="34"/>
      <c r="W26" s="25"/>
      <c r="X26" s="25"/>
      <c r="Y26" s="25"/>
      <c r="Z26" s="112"/>
      <c r="AA26" s="25"/>
      <c r="AB26" s="113"/>
      <c r="AC26" s="25"/>
      <c r="AD26" s="25"/>
      <c r="AE26" s="25"/>
      <c r="AF26" s="25"/>
      <c r="AG26" s="25"/>
      <c r="AH26" s="25"/>
      <c r="AI26" s="25"/>
      <c r="AJ26" s="25"/>
      <c r="AK26" s="25"/>
      <c r="AL26" s="25"/>
      <c r="AM26" s="25"/>
      <c r="AN26" s="25"/>
      <c r="AO26" s="25"/>
      <c r="AP26" s="25"/>
      <c r="AQ26" s="25"/>
      <c r="AR26" s="25"/>
      <c r="AS26" s="25"/>
      <c r="AT26" s="25"/>
      <c r="AU26" s="25"/>
      <c r="AV26" s="25"/>
      <c r="AW26" s="25"/>
      <c r="AX26" s="25"/>
    </row>
    <row r="27" spans="1:50" ht="12" x14ac:dyDescent="0.2">
      <c r="A27" s="114" t="s">
        <v>125</v>
      </c>
      <c r="B27" s="114"/>
      <c r="C27" s="115"/>
      <c r="D27" s="116"/>
      <c r="E27" s="117"/>
      <c r="F27" s="20"/>
      <c r="G27" s="102"/>
      <c r="H27" s="20"/>
      <c r="I27" s="102"/>
      <c r="J27" s="20"/>
      <c r="K27" s="20"/>
      <c r="L27" s="20"/>
      <c r="M27" s="102"/>
      <c r="N27" s="20"/>
      <c r="O27" s="103"/>
      <c r="P27" s="20"/>
      <c r="Q27" s="104"/>
      <c r="R27" s="20"/>
      <c r="S27" s="105"/>
      <c r="T27" s="20"/>
      <c r="U27" s="106"/>
      <c r="V27" s="34"/>
      <c r="W27" s="25"/>
      <c r="X27" s="25"/>
      <c r="Y27" s="25"/>
      <c r="Z27" s="112"/>
      <c r="AA27" s="25"/>
      <c r="AB27" s="113"/>
      <c r="AC27" s="25"/>
      <c r="AD27" s="25"/>
      <c r="AE27" s="25"/>
      <c r="AF27" s="25"/>
      <c r="AG27" s="25"/>
      <c r="AH27" s="25"/>
      <c r="AI27" s="25"/>
      <c r="AJ27" s="25"/>
      <c r="AK27" s="25"/>
      <c r="AL27" s="25"/>
      <c r="AM27" s="25"/>
      <c r="AN27" s="25"/>
      <c r="AO27" s="25"/>
      <c r="AP27" s="25"/>
      <c r="AQ27" s="25"/>
      <c r="AR27" s="25"/>
      <c r="AS27" s="25"/>
      <c r="AT27" s="25"/>
      <c r="AU27" s="25"/>
      <c r="AV27" s="25"/>
      <c r="AW27" s="25"/>
      <c r="AX27" s="25"/>
    </row>
    <row r="28" spans="1:50" ht="12" x14ac:dyDescent="0.2">
      <c r="G28" s="102"/>
      <c r="H28" s="20"/>
      <c r="I28" s="102"/>
      <c r="J28" s="20"/>
      <c r="K28" s="20"/>
      <c r="L28" s="20"/>
      <c r="M28" s="102"/>
      <c r="N28" s="20"/>
      <c r="O28" s="103"/>
      <c r="P28" s="20"/>
      <c r="Q28" s="104"/>
      <c r="R28" s="20"/>
      <c r="S28" s="105"/>
      <c r="T28" s="20"/>
      <c r="U28" s="106"/>
      <c r="V28" s="34"/>
      <c r="W28" s="25"/>
      <c r="X28" s="25"/>
      <c r="Y28" s="25"/>
      <c r="Z28" s="112"/>
      <c r="AA28" s="25"/>
      <c r="AB28" s="113"/>
      <c r="AC28" s="25"/>
      <c r="AD28" s="25"/>
      <c r="AE28" s="25"/>
      <c r="AF28" s="25"/>
      <c r="AG28" s="25"/>
      <c r="AH28" s="25"/>
      <c r="AI28" s="25"/>
      <c r="AJ28" s="25"/>
      <c r="AK28" s="25"/>
      <c r="AL28" s="25"/>
      <c r="AM28" s="25"/>
      <c r="AN28" s="25"/>
      <c r="AO28" s="25"/>
      <c r="AP28" s="25"/>
      <c r="AQ28" s="25"/>
      <c r="AR28" s="25"/>
      <c r="AS28" s="25"/>
      <c r="AT28" s="25"/>
      <c r="AU28" s="25"/>
      <c r="AV28" s="25"/>
      <c r="AW28" s="25"/>
      <c r="AX28" s="25"/>
    </row>
    <row r="29" spans="1:50" ht="12" x14ac:dyDescent="0.2">
      <c r="C29" s="111"/>
      <c r="F29" s="20"/>
      <c r="G29" s="102"/>
      <c r="H29" s="20"/>
      <c r="I29" s="102"/>
      <c r="J29" s="20"/>
      <c r="K29" s="20"/>
      <c r="L29" s="20"/>
      <c r="M29" s="102"/>
      <c r="N29" s="20"/>
      <c r="O29" s="103"/>
      <c r="P29" s="20"/>
      <c r="Q29" s="104"/>
      <c r="R29" s="20"/>
      <c r="S29" s="105"/>
      <c r="T29" s="20"/>
      <c r="U29" s="106"/>
      <c r="V29" s="34"/>
      <c r="W29" s="25"/>
      <c r="X29" s="25"/>
      <c r="Y29" s="25"/>
      <c r="Z29" s="112"/>
      <c r="AA29" s="25"/>
      <c r="AB29" s="113"/>
      <c r="AC29" s="25"/>
      <c r="AD29" s="25"/>
      <c r="AE29" s="25"/>
      <c r="AF29" s="25"/>
      <c r="AG29" s="25"/>
      <c r="AH29" s="25"/>
      <c r="AI29" s="25"/>
      <c r="AJ29" s="25"/>
      <c r="AK29" s="25"/>
      <c r="AL29" s="25"/>
      <c r="AM29" s="25"/>
      <c r="AN29" s="25"/>
      <c r="AO29" s="25"/>
      <c r="AP29" s="25"/>
      <c r="AQ29" s="25"/>
      <c r="AR29" s="25"/>
      <c r="AS29" s="25"/>
      <c r="AT29" s="25"/>
      <c r="AU29" s="25"/>
      <c r="AV29" s="25"/>
      <c r="AW29" s="25"/>
      <c r="AX29" s="25"/>
    </row>
    <row r="30" spans="1:50" ht="12" x14ac:dyDescent="0.2">
      <c r="C30" s="111"/>
      <c r="F30" s="20"/>
      <c r="G30" s="102"/>
      <c r="H30" s="20"/>
      <c r="I30" s="102"/>
      <c r="J30" s="20"/>
      <c r="K30" s="20"/>
      <c r="L30" s="20"/>
      <c r="M30" s="102"/>
      <c r="N30" s="20"/>
      <c r="O30" s="25"/>
      <c r="P30" s="20"/>
      <c r="Q30" s="104"/>
      <c r="R30" s="20"/>
      <c r="S30" s="105"/>
      <c r="T30" s="20"/>
      <c r="U30" s="106"/>
      <c r="V30" s="34"/>
      <c r="W30" s="25"/>
      <c r="X30" s="25"/>
      <c r="Y30" s="25"/>
      <c r="Z30" s="112"/>
      <c r="AA30" s="25"/>
      <c r="AB30" s="113"/>
      <c r="AC30" s="25"/>
      <c r="AD30" s="25"/>
      <c r="AE30" s="25"/>
      <c r="AF30" s="25"/>
      <c r="AG30" s="25"/>
      <c r="AH30" s="25"/>
      <c r="AI30" s="25"/>
      <c r="AJ30" s="25"/>
      <c r="AK30" s="25"/>
      <c r="AL30" s="25"/>
      <c r="AM30" s="25"/>
      <c r="AN30" s="25"/>
      <c r="AO30" s="25"/>
      <c r="AP30" s="25"/>
      <c r="AQ30" s="25"/>
      <c r="AR30" s="25"/>
      <c r="AS30" s="25"/>
      <c r="AT30" s="25"/>
      <c r="AU30" s="25"/>
      <c r="AV30" s="25"/>
      <c r="AW30" s="25"/>
      <c r="AX30" s="25"/>
    </row>
    <row r="31" spans="1:50" ht="12" x14ac:dyDescent="0.2">
      <c r="C31" s="111"/>
      <c r="F31" s="20"/>
      <c r="G31" s="102"/>
      <c r="H31" s="20"/>
      <c r="I31" s="102"/>
      <c r="J31" s="20"/>
      <c r="K31" s="20"/>
      <c r="L31" s="20"/>
      <c r="M31" s="102"/>
      <c r="N31" s="20"/>
      <c r="O31" s="25"/>
      <c r="P31" s="20"/>
      <c r="Q31" s="104"/>
      <c r="R31" s="20"/>
      <c r="S31" s="105"/>
      <c r="T31" s="20"/>
      <c r="U31" s="106"/>
      <c r="V31" s="34"/>
      <c r="W31" s="25"/>
      <c r="X31" s="25"/>
      <c r="Y31" s="25"/>
      <c r="Z31" s="112"/>
      <c r="AA31" s="25"/>
      <c r="AB31" s="113"/>
      <c r="AC31" s="25"/>
      <c r="AD31" s="25"/>
      <c r="AE31" s="25"/>
      <c r="AF31" s="25"/>
      <c r="AG31" s="25"/>
      <c r="AH31" s="25"/>
      <c r="AI31" s="25"/>
      <c r="AJ31" s="25"/>
      <c r="AK31" s="25"/>
      <c r="AL31" s="25"/>
      <c r="AM31" s="25"/>
      <c r="AN31" s="25"/>
      <c r="AO31" s="25"/>
      <c r="AP31" s="25"/>
      <c r="AQ31" s="25"/>
      <c r="AR31" s="25"/>
      <c r="AS31" s="25"/>
      <c r="AT31" s="25"/>
      <c r="AU31" s="25"/>
      <c r="AV31" s="25"/>
      <c r="AW31" s="25"/>
      <c r="AX31" s="25"/>
    </row>
    <row r="32" spans="1:50" ht="12" x14ac:dyDescent="0.2">
      <c r="C32" s="111"/>
      <c r="F32" s="20"/>
      <c r="G32" s="102"/>
      <c r="H32" s="20"/>
      <c r="I32" s="102"/>
      <c r="J32" s="20"/>
      <c r="K32" s="20"/>
      <c r="L32" s="20"/>
      <c r="M32" s="102"/>
      <c r="N32" s="20"/>
      <c r="O32" s="25"/>
      <c r="P32" s="20"/>
      <c r="Q32" s="20"/>
      <c r="R32" s="20"/>
      <c r="S32" s="105"/>
      <c r="T32" s="20"/>
      <c r="U32" s="106"/>
      <c r="V32" s="34"/>
      <c r="W32" s="25"/>
      <c r="X32" s="25"/>
      <c r="Y32" s="25"/>
      <c r="Z32" s="112"/>
      <c r="AA32" s="25"/>
      <c r="AB32" s="113"/>
      <c r="AC32" s="25"/>
      <c r="AD32" s="25"/>
      <c r="AE32" s="25"/>
      <c r="AF32" s="25"/>
      <c r="AG32" s="25"/>
      <c r="AH32" s="25"/>
      <c r="AI32" s="25"/>
      <c r="AJ32" s="25"/>
      <c r="AK32" s="25"/>
      <c r="AL32" s="25"/>
      <c r="AM32" s="25"/>
      <c r="AN32" s="25"/>
      <c r="AO32" s="25"/>
      <c r="AP32" s="25"/>
      <c r="AQ32" s="25"/>
      <c r="AR32" s="25"/>
      <c r="AS32" s="25"/>
      <c r="AT32" s="25"/>
      <c r="AU32" s="25"/>
      <c r="AV32" s="25"/>
      <c r="AW32" s="25"/>
      <c r="AX32" s="25"/>
    </row>
    <row r="33" spans="3:50" ht="12" x14ac:dyDescent="0.2">
      <c r="C33" s="111"/>
      <c r="F33" s="20"/>
      <c r="G33" s="102"/>
      <c r="H33" s="20"/>
      <c r="I33" s="102"/>
      <c r="J33" s="20"/>
      <c r="K33" s="20"/>
      <c r="L33" s="20"/>
      <c r="M33" s="102"/>
      <c r="N33" s="20"/>
      <c r="O33" s="25"/>
      <c r="P33" s="20"/>
      <c r="Q33" s="20"/>
      <c r="R33" s="20"/>
      <c r="S33" s="105"/>
      <c r="T33" s="20"/>
      <c r="U33" s="106"/>
      <c r="V33" s="34"/>
      <c r="W33" s="25"/>
      <c r="X33" s="25"/>
      <c r="Y33" s="25"/>
      <c r="AW33" s="25"/>
      <c r="AX33" s="25"/>
    </row>
    <row r="46" spans="3:50" ht="12" x14ac:dyDescent="0.2">
      <c r="C46" s="34"/>
      <c r="E46" s="34"/>
      <c r="G46" s="34"/>
      <c r="I46" s="34"/>
      <c r="K46" s="34"/>
      <c r="M46" s="34"/>
      <c r="O46" s="34"/>
      <c r="Q46" s="34"/>
      <c r="S46" s="34"/>
      <c r="U46" s="34"/>
      <c r="V46" s="34"/>
      <c r="W46" s="34"/>
      <c r="X46" s="34"/>
      <c r="Y46" s="34"/>
      <c r="Z46" s="34"/>
      <c r="AA46" s="34"/>
      <c r="AB46" s="34"/>
      <c r="AC46" s="34"/>
      <c r="AD46" s="34"/>
      <c r="AE46" s="34"/>
      <c r="AF46" s="34"/>
      <c r="AG46" s="34"/>
      <c r="AH46" s="34"/>
      <c r="AI46" s="34"/>
      <c r="AJ46" s="34"/>
      <c r="AK46" s="34"/>
      <c r="AW46" s="34"/>
    </row>
    <row r="47" spans="3:50" ht="12" x14ac:dyDescent="0.2">
      <c r="C47" s="34"/>
      <c r="E47" s="34"/>
      <c r="G47" s="34"/>
      <c r="I47" s="34"/>
      <c r="K47" s="34"/>
      <c r="M47" s="34"/>
      <c r="O47" s="34"/>
      <c r="Q47" s="34"/>
      <c r="S47" s="34"/>
      <c r="U47" s="34"/>
      <c r="V47" s="34"/>
      <c r="W47" s="34"/>
      <c r="X47" s="34"/>
      <c r="Y47" s="34"/>
      <c r="Z47" s="34"/>
      <c r="AA47" s="34"/>
      <c r="AB47" s="34"/>
      <c r="AC47" s="34"/>
      <c r="AD47" s="34"/>
      <c r="AE47" s="34"/>
      <c r="AF47" s="34"/>
      <c r="AG47" s="34"/>
      <c r="AH47" s="34"/>
      <c r="AI47" s="34"/>
      <c r="AJ47" s="34"/>
      <c r="AK47" s="34"/>
      <c r="AW47" s="34"/>
    </row>
    <row r="48" spans="3:50" ht="12" x14ac:dyDescent="0.2">
      <c r="C48" s="34"/>
      <c r="E48" s="34"/>
      <c r="G48" s="34"/>
      <c r="I48" s="34"/>
      <c r="K48" s="34"/>
      <c r="M48" s="34"/>
      <c r="O48" s="34"/>
      <c r="Q48" s="34"/>
      <c r="S48" s="34"/>
      <c r="U48" s="34"/>
      <c r="V48" s="34"/>
      <c r="W48" s="34"/>
      <c r="X48" s="34"/>
      <c r="Y48" s="34"/>
      <c r="Z48" s="34"/>
      <c r="AA48" s="34"/>
      <c r="AB48" s="34"/>
      <c r="AC48" s="34"/>
      <c r="AD48" s="34"/>
      <c r="AE48" s="34"/>
      <c r="AF48" s="34"/>
      <c r="AG48" s="34"/>
      <c r="AH48" s="34"/>
      <c r="AI48" s="34"/>
      <c r="AJ48" s="34"/>
      <c r="AK48" s="34"/>
      <c r="AW48" s="34"/>
    </row>
    <row r="49" spans="3:49" ht="12" x14ac:dyDescent="0.2">
      <c r="C49" s="34"/>
      <c r="E49" s="34"/>
      <c r="G49" s="34"/>
      <c r="I49" s="34"/>
      <c r="K49" s="34"/>
      <c r="M49" s="34"/>
      <c r="O49" s="34"/>
      <c r="Q49" s="34"/>
      <c r="S49" s="34"/>
      <c r="U49" s="34"/>
      <c r="V49" s="34"/>
      <c r="W49" s="34"/>
      <c r="X49" s="34"/>
      <c r="Y49" s="34"/>
      <c r="Z49" s="34"/>
      <c r="AA49" s="34"/>
      <c r="AB49" s="34"/>
      <c r="AC49" s="34"/>
      <c r="AD49" s="34"/>
      <c r="AE49" s="34"/>
      <c r="AF49" s="34"/>
      <c r="AG49" s="34"/>
      <c r="AH49" s="34"/>
      <c r="AI49" s="34"/>
      <c r="AJ49" s="34"/>
      <c r="AK49" s="34"/>
      <c r="AW49" s="34"/>
    </row>
    <row r="50" spans="3:49" ht="12" x14ac:dyDescent="0.2">
      <c r="C50" s="34"/>
      <c r="E50" s="34"/>
      <c r="G50" s="34"/>
      <c r="I50" s="34"/>
      <c r="K50" s="34"/>
      <c r="M50" s="34"/>
      <c r="O50" s="34"/>
      <c r="Q50" s="34"/>
      <c r="S50" s="34"/>
      <c r="U50" s="34"/>
      <c r="V50" s="34"/>
      <c r="W50" s="34"/>
      <c r="X50" s="34"/>
      <c r="Y50" s="34"/>
      <c r="Z50" s="34"/>
      <c r="AA50" s="34"/>
      <c r="AB50" s="34"/>
      <c r="AC50" s="34"/>
      <c r="AD50" s="34"/>
      <c r="AE50" s="34"/>
      <c r="AF50" s="34"/>
      <c r="AG50" s="34"/>
      <c r="AH50" s="34"/>
      <c r="AI50" s="34"/>
      <c r="AJ50" s="34"/>
      <c r="AK50" s="34"/>
      <c r="AW50" s="34"/>
    </row>
    <row r="51" spans="3:49" ht="12" x14ac:dyDescent="0.2">
      <c r="C51" s="34"/>
      <c r="E51" s="34"/>
      <c r="G51" s="34"/>
      <c r="I51" s="34"/>
      <c r="K51" s="34"/>
      <c r="M51" s="34"/>
      <c r="O51" s="34"/>
      <c r="Q51" s="34"/>
      <c r="S51" s="34"/>
      <c r="U51" s="34"/>
      <c r="V51" s="34"/>
      <c r="W51" s="34"/>
      <c r="X51" s="34"/>
      <c r="Y51" s="34"/>
      <c r="Z51" s="34"/>
      <c r="AA51" s="34"/>
      <c r="AB51" s="34"/>
      <c r="AC51" s="34"/>
      <c r="AD51" s="34"/>
      <c r="AE51" s="34"/>
      <c r="AF51" s="34"/>
      <c r="AG51" s="34"/>
      <c r="AH51" s="34"/>
      <c r="AI51" s="34"/>
      <c r="AJ51" s="34"/>
      <c r="AK51" s="34"/>
      <c r="AW51" s="34"/>
    </row>
    <row r="52" spans="3:49" ht="12" x14ac:dyDescent="0.2">
      <c r="C52" s="34"/>
      <c r="E52" s="34"/>
      <c r="G52" s="34"/>
      <c r="I52" s="34"/>
      <c r="K52" s="34"/>
      <c r="M52" s="34"/>
      <c r="O52" s="34"/>
      <c r="Q52" s="34"/>
      <c r="S52" s="34"/>
      <c r="U52" s="34"/>
      <c r="V52" s="34"/>
      <c r="W52" s="34"/>
      <c r="X52" s="34"/>
      <c r="Y52" s="34"/>
      <c r="Z52" s="34"/>
      <c r="AA52" s="34"/>
      <c r="AB52" s="34"/>
      <c r="AC52" s="34"/>
      <c r="AD52" s="34"/>
      <c r="AE52" s="34"/>
      <c r="AF52" s="34"/>
      <c r="AG52" s="34"/>
      <c r="AH52" s="34"/>
      <c r="AI52" s="34"/>
      <c r="AJ52" s="34"/>
      <c r="AK52" s="34"/>
      <c r="AW52" s="34"/>
    </row>
    <row r="53" spans="3:49" ht="12" x14ac:dyDescent="0.2">
      <c r="C53" s="34"/>
      <c r="E53" s="34"/>
      <c r="G53" s="34"/>
      <c r="I53" s="34"/>
      <c r="K53" s="34"/>
      <c r="M53" s="34"/>
      <c r="O53" s="34"/>
      <c r="Q53" s="34"/>
      <c r="S53" s="34"/>
      <c r="U53" s="34"/>
      <c r="V53" s="34"/>
      <c r="W53" s="34"/>
      <c r="X53" s="34"/>
      <c r="Y53" s="34"/>
      <c r="Z53" s="34"/>
      <c r="AA53" s="34"/>
      <c r="AB53" s="34"/>
      <c r="AC53" s="34"/>
      <c r="AD53" s="34"/>
      <c r="AE53" s="34"/>
      <c r="AF53" s="34"/>
      <c r="AG53" s="34"/>
      <c r="AH53" s="34"/>
      <c r="AI53" s="34"/>
      <c r="AJ53" s="34"/>
      <c r="AK53" s="34"/>
      <c r="AW53" s="34"/>
    </row>
    <row r="54" spans="3:49" ht="12" x14ac:dyDescent="0.2">
      <c r="C54" s="34"/>
      <c r="E54" s="34"/>
      <c r="G54" s="34"/>
      <c r="I54" s="34"/>
      <c r="K54" s="34"/>
      <c r="M54" s="34"/>
      <c r="O54" s="34"/>
      <c r="Q54" s="34"/>
      <c r="S54" s="34"/>
      <c r="U54" s="34"/>
      <c r="V54" s="34"/>
      <c r="W54" s="34"/>
      <c r="X54" s="34"/>
      <c r="Y54" s="34"/>
      <c r="Z54" s="34"/>
      <c r="AA54" s="34"/>
      <c r="AB54" s="34"/>
      <c r="AC54" s="34"/>
      <c r="AD54" s="34"/>
      <c r="AE54" s="34"/>
      <c r="AF54" s="34"/>
      <c r="AG54" s="34"/>
      <c r="AH54" s="34"/>
      <c r="AI54" s="34"/>
      <c r="AJ54" s="34"/>
      <c r="AK54" s="34"/>
      <c r="AW54" s="34"/>
    </row>
    <row r="55" spans="3:49" ht="12" x14ac:dyDescent="0.2">
      <c r="C55" s="34"/>
      <c r="E55" s="34"/>
      <c r="G55" s="34"/>
      <c r="I55" s="34"/>
      <c r="K55" s="34"/>
      <c r="M55" s="34"/>
      <c r="O55" s="34"/>
      <c r="Q55" s="34"/>
      <c r="S55" s="34"/>
      <c r="U55" s="34"/>
      <c r="V55" s="34"/>
      <c r="W55" s="34"/>
      <c r="X55" s="34"/>
      <c r="Y55" s="34"/>
      <c r="Z55" s="34"/>
      <c r="AA55" s="34"/>
      <c r="AB55" s="34"/>
      <c r="AC55" s="34"/>
      <c r="AD55" s="34"/>
      <c r="AE55" s="34"/>
      <c r="AF55" s="34"/>
      <c r="AG55" s="34"/>
      <c r="AH55" s="34"/>
      <c r="AI55" s="34"/>
      <c r="AJ55" s="34"/>
      <c r="AK55" s="34"/>
      <c r="AW55" s="34"/>
    </row>
    <row r="56" spans="3:49" ht="12" x14ac:dyDescent="0.2">
      <c r="C56" s="34"/>
      <c r="E56" s="34"/>
      <c r="G56" s="34"/>
      <c r="I56" s="34"/>
      <c r="K56" s="34"/>
      <c r="M56" s="34"/>
      <c r="O56" s="34"/>
      <c r="Q56" s="34"/>
      <c r="S56" s="34"/>
      <c r="U56" s="34"/>
      <c r="V56" s="34"/>
      <c r="W56" s="34"/>
      <c r="X56" s="34"/>
      <c r="Y56" s="34"/>
      <c r="Z56" s="34"/>
      <c r="AA56" s="34"/>
      <c r="AB56" s="34"/>
      <c r="AC56" s="34"/>
      <c r="AD56" s="34"/>
      <c r="AE56" s="34"/>
      <c r="AF56" s="34"/>
      <c r="AG56" s="34"/>
      <c r="AH56" s="34"/>
      <c r="AI56" s="34"/>
      <c r="AJ56" s="34"/>
      <c r="AK56" s="34"/>
      <c r="AW56" s="34"/>
    </row>
    <row r="57" spans="3:49" ht="12" x14ac:dyDescent="0.2">
      <c r="C57" s="34"/>
      <c r="E57" s="34"/>
      <c r="G57" s="34"/>
      <c r="I57" s="34"/>
      <c r="K57" s="34"/>
      <c r="M57" s="34"/>
      <c r="O57" s="34"/>
      <c r="Q57" s="34"/>
      <c r="S57" s="34"/>
      <c r="U57" s="34"/>
      <c r="V57" s="34"/>
      <c r="W57" s="34"/>
      <c r="X57" s="34"/>
      <c r="Y57" s="34"/>
      <c r="Z57" s="34"/>
      <c r="AA57" s="34"/>
      <c r="AB57" s="34"/>
      <c r="AC57" s="34"/>
      <c r="AD57" s="34"/>
      <c r="AE57" s="34"/>
      <c r="AF57" s="34"/>
      <c r="AG57" s="34"/>
      <c r="AH57" s="34"/>
      <c r="AI57" s="34"/>
      <c r="AJ57" s="34"/>
      <c r="AK57" s="34"/>
      <c r="AW57" s="34"/>
    </row>
    <row r="58" spans="3:49" ht="12" x14ac:dyDescent="0.2">
      <c r="C58" s="34"/>
      <c r="E58" s="34"/>
      <c r="G58" s="34"/>
      <c r="I58" s="34"/>
      <c r="K58" s="34"/>
      <c r="M58" s="34"/>
      <c r="O58" s="34"/>
      <c r="Q58" s="34"/>
      <c r="S58" s="34"/>
      <c r="U58" s="34"/>
      <c r="V58" s="34"/>
      <c r="W58" s="34"/>
      <c r="X58" s="34"/>
      <c r="Y58" s="34"/>
      <c r="Z58" s="34"/>
      <c r="AA58" s="34"/>
      <c r="AB58" s="34"/>
      <c r="AC58" s="34"/>
      <c r="AD58" s="34"/>
      <c r="AE58" s="34"/>
      <c r="AF58" s="34"/>
      <c r="AG58" s="34"/>
      <c r="AH58" s="34"/>
      <c r="AI58" s="34"/>
      <c r="AJ58" s="34"/>
      <c r="AK58" s="34"/>
      <c r="AW58" s="34"/>
    </row>
    <row r="59" spans="3:49" ht="12" x14ac:dyDescent="0.2">
      <c r="C59" s="34"/>
      <c r="E59" s="34"/>
      <c r="G59" s="34"/>
      <c r="I59" s="34"/>
      <c r="K59" s="34"/>
      <c r="M59" s="34"/>
      <c r="O59" s="34"/>
      <c r="Q59" s="34"/>
      <c r="S59" s="34"/>
      <c r="U59" s="34"/>
      <c r="V59" s="34"/>
      <c r="W59" s="34"/>
      <c r="X59" s="34"/>
      <c r="Y59" s="34"/>
      <c r="Z59" s="34"/>
      <c r="AA59" s="34"/>
      <c r="AB59" s="34"/>
      <c r="AC59" s="34"/>
      <c r="AD59" s="34"/>
      <c r="AE59" s="34"/>
      <c r="AF59" s="34"/>
      <c r="AG59" s="34"/>
      <c r="AH59" s="34"/>
      <c r="AI59" s="34"/>
      <c r="AJ59" s="34"/>
      <c r="AK59" s="34"/>
      <c r="AW59" s="34"/>
    </row>
    <row r="60" spans="3:49" ht="12" x14ac:dyDescent="0.2">
      <c r="C60" s="34"/>
      <c r="E60" s="34"/>
      <c r="G60" s="34"/>
      <c r="I60" s="34"/>
      <c r="K60" s="34"/>
      <c r="M60" s="34"/>
      <c r="O60" s="34"/>
      <c r="Q60" s="34"/>
      <c r="S60" s="34"/>
      <c r="U60" s="34"/>
      <c r="V60" s="34"/>
      <c r="W60" s="34"/>
      <c r="X60" s="34"/>
      <c r="Y60" s="34"/>
      <c r="Z60" s="34"/>
      <c r="AA60" s="34"/>
      <c r="AB60" s="34"/>
      <c r="AC60" s="34"/>
      <c r="AD60" s="34"/>
      <c r="AE60" s="34"/>
      <c r="AF60" s="34"/>
      <c r="AG60" s="34"/>
      <c r="AH60" s="34"/>
      <c r="AI60" s="34"/>
      <c r="AJ60" s="34"/>
      <c r="AK60" s="34"/>
      <c r="AW60" s="34"/>
    </row>
    <row r="61" spans="3:49" ht="12" x14ac:dyDescent="0.2">
      <c r="C61" s="34"/>
      <c r="E61" s="34"/>
      <c r="G61" s="34"/>
      <c r="I61" s="34"/>
      <c r="K61" s="34"/>
      <c r="M61" s="34"/>
      <c r="O61" s="34"/>
      <c r="Q61" s="34"/>
      <c r="S61" s="34"/>
      <c r="U61" s="34"/>
      <c r="V61" s="34"/>
      <c r="W61" s="34"/>
      <c r="X61" s="34"/>
      <c r="Y61" s="34"/>
      <c r="Z61" s="34"/>
      <c r="AA61" s="34"/>
      <c r="AB61" s="34"/>
      <c r="AC61" s="34"/>
      <c r="AD61" s="34"/>
      <c r="AE61" s="34"/>
      <c r="AF61" s="34"/>
      <c r="AG61" s="34"/>
      <c r="AH61" s="34"/>
      <c r="AI61" s="34"/>
      <c r="AJ61" s="34"/>
      <c r="AK61" s="34"/>
      <c r="AW61" s="34"/>
    </row>
    <row r="62" spans="3:49" ht="12" x14ac:dyDescent="0.2">
      <c r="C62" s="34"/>
      <c r="E62" s="34"/>
      <c r="G62" s="34"/>
      <c r="I62" s="34"/>
      <c r="K62" s="34"/>
      <c r="M62" s="34"/>
      <c r="O62" s="34"/>
      <c r="Q62" s="34"/>
      <c r="S62" s="34"/>
      <c r="U62" s="34"/>
      <c r="V62" s="34"/>
      <c r="W62" s="34"/>
      <c r="X62" s="34"/>
      <c r="Y62" s="34"/>
      <c r="Z62" s="34"/>
      <c r="AA62" s="34"/>
      <c r="AB62" s="34"/>
      <c r="AC62" s="34"/>
      <c r="AD62" s="34"/>
      <c r="AE62" s="34"/>
      <c r="AF62" s="34"/>
      <c r="AG62" s="34"/>
      <c r="AH62" s="34"/>
      <c r="AI62" s="34"/>
      <c r="AJ62" s="34"/>
      <c r="AK62" s="34"/>
      <c r="AW62" s="34"/>
    </row>
    <row r="63" spans="3:49" ht="12" x14ac:dyDescent="0.2">
      <c r="C63" s="34"/>
      <c r="E63" s="34"/>
      <c r="G63" s="34"/>
      <c r="I63" s="34"/>
      <c r="K63" s="34"/>
      <c r="M63" s="34"/>
      <c r="O63" s="34"/>
      <c r="Q63" s="34"/>
      <c r="S63" s="34"/>
      <c r="U63" s="34"/>
      <c r="V63" s="34"/>
      <c r="W63" s="34"/>
      <c r="X63" s="34"/>
      <c r="Y63" s="34"/>
      <c r="Z63" s="34"/>
      <c r="AA63" s="34"/>
      <c r="AB63" s="34"/>
      <c r="AC63" s="34"/>
      <c r="AD63" s="34"/>
      <c r="AE63" s="34"/>
      <c r="AF63" s="34"/>
      <c r="AG63" s="34"/>
      <c r="AH63" s="34"/>
      <c r="AI63" s="34"/>
      <c r="AJ63" s="34"/>
      <c r="AK63" s="34"/>
      <c r="AW63" s="34"/>
    </row>
    <row r="64" spans="3:49" ht="12" x14ac:dyDescent="0.2">
      <c r="C64" s="34"/>
      <c r="E64" s="34"/>
      <c r="G64" s="34"/>
      <c r="I64" s="34"/>
      <c r="K64" s="34"/>
      <c r="M64" s="34"/>
      <c r="O64" s="34"/>
      <c r="Q64" s="34"/>
      <c r="S64" s="34"/>
      <c r="U64" s="34"/>
      <c r="V64" s="34"/>
      <c r="W64" s="34"/>
      <c r="X64" s="34"/>
      <c r="Y64" s="34"/>
      <c r="Z64" s="34"/>
      <c r="AA64" s="34"/>
      <c r="AB64" s="34"/>
      <c r="AC64" s="34"/>
      <c r="AD64" s="34"/>
      <c r="AE64" s="34"/>
      <c r="AF64" s="34"/>
      <c r="AG64" s="34"/>
      <c r="AH64" s="34"/>
      <c r="AI64" s="34"/>
      <c r="AJ64" s="34"/>
      <c r="AK64" s="34"/>
      <c r="AW64" s="34"/>
    </row>
    <row r="65" spans="3:49" ht="12" x14ac:dyDescent="0.2">
      <c r="C65" s="34"/>
      <c r="E65" s="34"/>
      <c r="G65" s="34"/>
      <c r="I65" s="34"/>
      <c r="K65" s="34"/>
      <c r="M65" s="34"/>
      <c r="O65" s="34"/>
      <c r="Q65" s="34"/>
      <c r="S65" s="34"/>
      <c r="U65" s="34"/>
      <c r="V65" s="34"/>
      <c r="W65" s="34"/>
      <c r="X65" s="34"/>
      <c r="Y65" s="34"/>
      <c r="Z65" s="34"/>
      <c r="AA65" s="34"/>
      <c r="AB65" s="34"/>
      <c r="AC65" s="34"/>
      <c r="AD65" s="34"/>
      <c r="AE65" s="34"/>
      <c r="AF65" s="34"/>
      <c r="AG65" s="34"/>
      <c r="AH65" s="34"/>
      <c r="AI65" s="34"/>
      <c r="AJ65" s="34"/>
      <c r="AK65" s="34"/>
      <c r="AW65" s="34"/>
    </row>
    <row r="66" spans="3:49" ht="12" x14ac:dyDescent="0.2">
      <c r="C66" s="34"/>
      <c r="E66" s="34"/>
      <c r="G66" s="34"/>
      <c r="I66" s="34"/>
      <c r="K66" s="34"/>
      <c r="M66" s="34"/>
      <c r="O66" s="34"/>
      <c r="Q66" s="34"/>
      <c r="S66" s="34"/>
      <c r="U66" s="34"/>
      <c r="V66" s="34"/>
      <c r="W66" s="34"/>
      <c r="X66" s="34"/>
      <c r="Y66" s="34"/>
      <c r="Z66" s="34"/>
      <c r="AA66" s="34"/>
      <c r="AB66" s="34"/>
      <c r="AC66" s="34"/>
      <c r="AD66" s="34"/>
      <c r="AE66" s="34"/>
      <c r="AF66" s="34"/>
      <c r="AG66" s="34"/>
      <c r="AH66" s="34"/>
      <c r="AI66" s="34"/>
      <c r="AJ66" s="34"/>
      <c r="AK66" s="34"/>
      <c r="AW66" s="34"/>
    </row>
    <row r="67" spans="3:49" ht="12" x14ac:dyDescent="0.2">
      <c r="C67" s="34"/>
      <c r="E67" s="34"/>
      <c r="G67" s="34"/>
      <c r="I67" s="34"/>
      <c r="K67" s="34"/>
      <c r="M67" s="34"/>
      <c r="O67" s="34"/>
      <c r="Q67" s="34"/>
      <c r="S67" s="34"/>
      <c r="U67" s="34"/>
      <c r="V67" s="34"/>
      <c r="W67" s="34"/>
      <c r="X67" s="34"/>
      <c r="Y67" s="34"/>
      <c r="Z67" s="34"/>
      <c r="AA67" s="34"/>
      <c r="AB67" s="34"/>
      <c r="AC67" s="34"/>
      <c r="AD67" s="34"/>
      <c r="AE67" s="34"/>
      <c r="AF67" s="34"/>
      <c r="AG67" s="34"/>
      <c r="AH67" s="34"/>
      <c r="AI67" s="34"/>
      <c r="AJ67" s="34"/>
      <c r="AK67" s="34"/>
      <c r="AW67" s="34"/>
    </row>
    <row r="68" spans="3:49" ht="12" x14ac:dyDescent="0.2">
      <c r="C68" s="34"/>
      <c r="E68" s="34"/>
      <c r="G68" s="34"/>
      <c r="I68" s="34"/>
      <c r="K68" s="34"/>
      <c r="M68" s="34"/>
      <c r="O68" s="34"/>
      <c r="Q68" s="34"/>
      <c r="S68" s="34"/>
      <c r="U68" s="34"/>
      <c r="V68" s="34"/>
      <c r="W68" s="34"/>
      <c r="X68" s="34"/>
      <c r="Y68" s="34"/>
      <c r="Z68" s="34"/>
      <c r="AA68" s="34"/>
      <c r="AB68" s="34"/>
      <c r="AC68" s="34"/>
      <c r="AD68" s="34"/>
      <c r="AE68" s="34"/>
      <c r="AF68" s="34"/>
      <c r="AG68" s="34"/>
      <c r="AH68" s="34"/>
      <c r="AI68" s="34"/>
      <c r="AJ68" s="34"/>
      <c r="AK68" s="34"/>
      <c r="AW68" s="34"/>
    </row>
    <row r="69" spans="3:49" ht="12" x14ac:dyDescent="0.2">
      <c r="C69" s="34"/>
      <c r="E69" s="34"/>
      <c r="G69" s="34"/>
      <c r="I69" s="34"/>
      <c r="K69" s="34"/>
      <c r="M69" s="34"/>
      <c r="O69" s="34"/>
      <c r="Q69" s="34"/>
      <c r="S69" s="34"/>
      <c r="U69" s="34"/>
      <c r="V69" s="34"/>
      <c r="W69" s="34"/>
      <c r="X69" s="34"/>
      <c r="Y69" s="34"/>
      <c r="Z69" s="34"/>
      <c r="AA69" s="34"/>
      <c r="AB69" s="34"/>
      <c r="AC69" s="34"/>
      <c r="AD69" s="34"/>
      <c r="AE69" s="34"/>
      <c r="AF69" s="34"/>
      <c r="AG69" s="34"/>
      <c r="AH69" s="34"/>
      <c r="AI69" s="34"/>
      <c r="AJ69" s="34"/>
      <c r="AK69" s="34"/>
      <c r="AW69" s="34"/>
    </row>
    <row r="70" spans="3:49" ht="12" x14ac:dyDescent="0.2">
      <c r="C70" s="34"/>
      <c r="E70" s="34"/>
      <c r="G70" s="34"/>
      <c r="I70" s="34"/>
      <c r="K70" s="34"/>
      <c r="M70" s="34"/>
      <c r="O70" s="34"/>
      <c r="Q70" s="34"/>
      <c r="S70" s="34"/>
      <c r="U70" s="34"/>
      <c r="V70" s="34"/>
      <c r="W70" s="34"/>
      <c r="X70" s="34"/>
      <c r="Y70" s="34"/>
      <c r="Z70" s="34"/>
      <c r="AA70" s="34"/>
      <c r="AB70" s="34"/>
      <c r="AC70" s="34"/>
      <c r="AD70" s="34"/>
      <c r="AE70" s="34"/>
      <c r="AF70" s="34"/>
      <c r="AG70" s="34"/>
      <c r="AH70" s="34"/>
      <c r="AI70" s="34"/>
      <c r="AJ70" s="34"/>
      <c r="AK70" s="34"/>
      <c r="AW70" s="34"/>
    </row>
    <row r="71" spans="3:49" ht="12" x14ac:dyDescent="0.2">
      <c r="C71" s="34"/>
      <c r="E71" s="34"/>
      <c r="G71" s="34"/>
      <c r="I71" s="34"/>
      <c r="K71" s="34"/>
      <c r="M71" s="34"/>
      <c r="O71" s="34"/>
      <c r="Q71" s="34"/>
      <c r="S71" s="34"/>
      <c r="U71" s="34"/>
      <c r="V71" s="34"/>
      <c r="W71" s="34"/>
      <c r="X71" s="34"/>
      <c r="Y71" s="34"/>
      <c r="Z71" s="34"/>
      <c r="AA71" s="34"/>
      <c r="AB71" s="34"/>
      <c r="AC71" s="34"/>
      <c r="AD71" s="34"/>
      <c r="AE71" s="34"/>
      <c r="AF71" s="34"/>
      <c r="AG71" s="34"/>
      <c r="AH71" s="34"/>
      <c r="AI71" s="34"/>
      <c r="AJ71" s="34"/>
      <c r="AK71" s="34"/>
      <c r="AW71" s="34"/>
    </row>
  </sheetData>
  <mergeCells count="1">
    <mergeCell ref="A25:E25"/>
  </mergeCells>
  <printOptions horizontalCentered="1"/>
  <pageMargins left="0.35" right="0.2" top="0.7" bottom="0.26" header="0.3" footer="0.14000000000000001"/>
  <pageSetup paperSize="5" scale="50" fitToHeight="0" orientation="landscape" r:id="rId1"/>
  <headerFooter>
    <oddHeader>&amp;L&amp;"Arial,Bold"&amp;12Board of Regents&amp;R&amp;"Arial,Bold"&amp;12Education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Regents</vt:lpstr>
      <vt:lpstr>Regents!Print_Area</vt:lpstr>
      <vt:lpstr>Regents!Print_Titles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Barnabo, Dalton [LEGIS]</dc:creator>
  <cp:lastModifiedBy>Barnabo, Dalton [LEGIS]</cp:lastModifiedBy>
  <dcterms:created xsi:type="dcterms:W3CDTF">2020-08-31T20:40:36Z</dcterms:created>
  <dcterms:modified xsi:type="dcterms:W3CDTF">2020-08-31T20:40:47Z</dcterms:modified>
</cp:coreProperties>
</file>