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3"/>
  <workbookPr defaultThemeVersion="124226"/>
  <mc:AlternateContent>
    <mc:Choice Requires="x15">
      <x15ac:absPath xmlns:x15ac="http://schemas.microsoft.com/office/spreadsheetml/2010/11/ac" url="\\legislature.intranet\prod\LINC\LINCCLIENT\users\temp\Eric.Richardson\"/>
    </mc:Choice>
  </mc:AlternateContent>
  <xr:revisionPtr documentId="13_ncr:1_{81E9497E-0E1D-40B5-9D06-41DAC2CA04B0}" revIDLastSave="0" xr10:uidLastSave="{00000000-0000-0000-0000-000000000000}" xr6:coauthVersionLast="36" xr6:coauthVersionMax="45"/>
  <bookViews>
    <workbookView tabRatio="599" windowHeight="15525" windowWidth="29040" xWindow="-120" xr2:uid="{00000000-000D-0000-FFFF-FFFF00000000}" yWindow="-120" activeTab="0"/>
  </bookViews>
  <sheets>
    <sheet name="2021" r:id="rId2" sheetId="14" state="visible"/>
  </sheets>
  <calcPr calcId="191029"/>
</workbook>
</file>

<file path=xl/sharedStrings.xml><?xml version="1.0" encoding="utf-8"?>
<sst xmlns="http://schemas.openxmlformats.org/spreadsheetml/2006/main" count="1146" uniqueCount="232">
  <si>
    <t>Net Gain in</t>
  </si>
  <si>
    <t>Business Starts/</t>
  </si>
  <si>
    <t>Private Dollars</t>
  </si>
  <si>
    <t>Population</t>
  </si>
  <si>
    <t>Relocations/</t>
  </si>
  <si>
    <t>Invested in</t>
  </si>
  <si>
    <t>Community</t>
  </si>
  <si>
    <t xml:space="preserve">   Expansions   </t>
  </si>
  <si>
    <t xml:space="preserve"> New Jobs </t>
  </si>
  <si>
    <t>Burlington</t>
  </si>
  <si>
    <t>Keokuk</t>
  </si>
  <si>
    <t>Oskaloosa</t>
  </si>
  <si>
    <t>Cedar Falls</t>
  </si>
  <si>
    <t>Spencer</t>
  </si>
  <si>
    <t>Waverly</t>
  </si>
  <si>
    <t>Iowa Falls</t>
  </si>
  <si>
    <t>Charles City</t>
  </si>
  <si>
    <t>Total</t>
  </si>
  <si>
    <t>Bonaparte</t>
  </si>
  <si>
    <t>Corning</t>
  </si>
  <si>
    <t>Conrad</t>
  </si>
  <si>
    <t>Elkader</t>
  </si>
  <si>
    <t>Hampton</t>
  </si>
  <si>
    <t>Bedford</t>
  </si>
  <si>
    <t>Dunlap</t>
  </si>
  <si>
    <t>Bloomfield</t>
  </si>
  <si>
    <t>Greenfield</t>
  </si>
  <si>
    <t>Sac City</t>
  </si>
  <si>
    <t>Hamilton County</t>
  </si>
  <si>
    <t>New Hampton</t>
  </si>
  <si>
    <t>Buildings</t>
  </si>
  <si>
    <t>Rehabilitated,</t>
  </si>
  <si>
    <t>Renovated,</t>
  </si>
  <si>
    <t>Osceola</t>
  </si>
  <si>
    <t>Sold</t>
  </si>
  <si>
    <t>Ren.</t>
  </si>
  <si>
    <t>Dollars</t>
  </si>
  <si>
    <t>Reh.</t>
  </si>
  <si>
    <t>Acq.</t>
  </si>
  <si>
    <t>Acquisition and</t>
  </si>
  <si>
    <t xml:space="preserve"> </t>
  </si>
  <si>
    <t>or Sold</t>
  </si>
  <si>
    <t>Central City</t>
  </si>
  <si>
    <t>State Center</t>
  </si>
  <si>
    <t>Story City</t>
  </si>
  <si>
    <t>Rehabilitation</t>
  </si>
  <si>
    <t>Marshalltown</t>
  </si>
  <si>
    <t>Mount Pleasant</t>
  </si>
  <si>
    <t>Mason City</t>
  </si>
  <si>
    <t>Ottumwa</t>
  </si>
  <si>
    <t>West Branch</t>
  </si>
  <si>
    <t>West Union</t>
  </si>
  <si>
    <t>Belle Plaine</t>
  </si>
  <si>
    <t>Mount Vernon</t>
  </si>
  <si>
    <t>Woodbine</t>
  </si>
  <si>
    <t>Washington</t>
  </si>
  <si>
    <t>Urban Main Street Communities (Population over 50,000)</t>
  </si>
  <si>
    <t>Main Street Communities (Population 5,000-50,000)</t>
  </si>
  <si>
    <t>Census</t>
  </si>
  <si>
    <t>Fort Madison</t>
  </si>
  <si>
    <t>Past Participants (11)</t>
  </si>
  <si>
    <t>Colfax</t>
  </si>
  <si>
    <t>Manning</t>
  </si>
  <si>
    <t>Past Participants (6)</t>
  </si>
  <si>
    <t>Dubuque</t>
  </si>
  <si>
    <t>Waterloo</t>
  </si>
  <si>
    <t>Ames</t>
  </si>
  <si>
    <t>Past Participants (1)</t>
  </si>
  <si>
    <t>Urban Neighborhood Districts (Commercial Neighborhoods in a Metropolitan Statistical Area)</t>
  </si>
  <si>
    <t>Czech Village/New Bohemia
(Cedar Rapids)</t>
  </si>
  <si>
    <t>Hilltop Campus Village
(Davenport)</t>
  </si>
  <si>
    <t>Sixth Avenue Corridor
(Des Moines)</t>
  </si>
  <si>
    <t>Grand Total</t>
  </si>
  <si>
    <t>NOTES:</t>
  </si>
  <si>
    <t>1)  Job numbers may not add due to part-time jobs being rounded up for individual cities, but not for the total jobs.</t>
  </si>
  <si>
    <t>2)  A single building may have multiple instances of improvement, rehabilitation, and sale.</t>
  </si>
  <si>
    <t>Chariton</t>
  </si>
  <si>
    <t>Jefferson</t>
  </si>
  <si>
    <t>Lansing</t>
  </si>
  <si>
    <t>Rural Main Street (Populations under 5,000)</t>
  </si>
  <si>
    <t>Marion</t>
  </si>
  <si>
    <t>Newton</t>
  </si>
  <si>
    <t>MAIN STREET IOWA (FY 1987 - FY 2014)</t>
  </si>
  <si>
    <t>Avoca</t>
  </si>
  <si>
    <t>Guthrie Center</t>
  </si>
  <si>
    <t>Le Mars</t>
  </si>
  <si>
    <t>West Des Moines</t>
  </si>
  <si>
    <t>Avoca (2014)</t>
  </si>
  <si>
    <t>Belle Plaine (2008)</t>
  </si>
  <si>
    <t>Bloomfield (1995)</t>
  </si>
  <si>
    <t>Central City (2000)</t>
  </si>
  <si>
    <t>Chariton (2012)</t>
  </si>
  <si>
    <t>Colfax (2009)</t>
  </si>
  <si>
    <t>Conrad (1991)</t>
  </si>
  <si>
    <t>Corning (1990)</t>
  </si>
  <si>
    <t>Dunlap (1994)</t>
  </si>
  <si>
    <t>Elkader (1991)</t>
  </si>
  <si>
    <t>Greenfield (1995)</t>
  </si>
  <si>
    <t>Guthrie Center (2014)</t>
  </si>
  <si>
    <t>Hamilton County (1991)</t>
  </si>
  <si>
    <t>Hampton (1991)</t>
  </si>
  <si>
    <t>Jefferson (2012)</t>
  </si>
  <si>
    <t>Lansing (2012)</t>
  </si>
  <si>
    <t>Manning (2009)</t>
  </si>
  <si>
    <t>New Hampton (1993)</t>
  </si>
  <si>
    <t>Osceola (1997)</t>
  </si>
  <si>
    <t>Sac City (1996)</t>
  </si>
  <si>
    <t>State Center (2000)</t>
  </si>
  <si>
    <t>Story City (2000)</t>
  </si>
  <si>
    <t>West Branch (2006)</t>
  </si>
  <si>
    <t>West Union (2006)</t>
  </si>
  <si>
    <t>Woodbine (2008)</t>
  </si>
  <si>
    <t>Burlington (1986)</t>
  </si>
  <si>
    <t>Cedar Falls (1987)</t>
  </si>
  <si>
    <t>Charles City (1996)</t>
  </si>
  <si>
    <t>Fort Madison (2009)</t>
  </si>
  <si>
    <t>Iowa Falls (1990)</t>
  </si>
  <si>
    <t>Keokuk (1986)</t>
  </si>
  <si>
    <t>Le Mars (1995)</t>
  </si>
  <si>
    <t>Marion (2013)</t>
  </si>
  <si>
    <t>Marshalltown (2002)</t>
  </si>
  <si>
    <t>Mason City (2004)</t>
  </si>
  <si>
    <t>Mount Pleasant (2002)</t>
  </si>
  <si>
    <t>Newton (2014)</t>
  </si>
  <si>
    <t>Oskaloosa (1986)</t>
  </si>
  <si>
    <t>Ottumwa (2006)</t>
  </si>
  <si>
    <t>Washington (2008)</t>
  </si>
  <si>
    <t>Waverly (1989)</t>
  </si>
  <si>
    <t>Ames (2009)</t>
  </si>
  <si>
    <t>Dubuque (1985)</t>
  </si>
  <si>
    <t>Waterloo (1996)</t>
  </si>
  <si>
    <t>West Des Moines (1987)</t>
  </si>
  <si>
    <t>Czech Village/New Bohemia
(Cedar Rapids (2009))</t>
  </si>
  <si>
    <t>Hilltop Campus Village
(Davenport (2009))</t>
  </si>
  <si>
    <t>Sixth Avenue Corridor
(Des Moines (2009))</t>
  </si>
  <si>
    <t>3)  Community includes the year designated.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</si>
  <si>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</si>
  <si>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</si>
  <si>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</si>
  <si>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</si>
  <si>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</si>
  <si>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</si>
  <si>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</si>
  <si>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</si>
  <si>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Renovated, or Sold</t>
  </si>
  <si>
    <t>Starts/Relocations/</t>
  </si>
  <si>
    <t xml:space="preserve">Net Gain in Business </t>
  </si>
  <si>
    <t>Private Dollars Invested</t>
  </si>
  <si>
    <t>in Acquisition and</t>
  </si>
  <si>
    <t>Grundy Center (2015)</t>
  </si>
  <si>
    <t>Mount Vernon (2008)</t>
  </si>
  <si>
    <t>Centerville (2015)</t>
  </si>
  <si>
    <t>Spencer (1987)</t>
  </si>
  <si>
    <t>IEDA</t>
  </si>
  <si>
    <t>New</t>
  </si>
  <si>
    <t>Main Street Iowa (FY 1987 - FY 2017)</t>
  </si>
  <si>
    <t>Community / Neighborhood</t>
  </si>
  <si>
    <t>Cedar</t>
  </si>
  <si>
    <t>Falls</t>
  </si>
  <si>
    <t>West</t>
  </si>
  <si>
    <t>Des</t>
  </si>
  <si>
    <t>Moines</t>
  </si>
  <si>
    <t>Iowa</t>
  </si>
  <si>
    <t>Hamilton</t>
  </si>
  <si>
    <t>County</t>
  </si>
  <si>
    <t>Le</t>
  </si>
  <si>
    <t>Mars</t>
  </si>
  <si>
    <t>Charles</t>
  </si>
  <si>
    <t>City</t>
  </si>
  <si>
    <t>Sac</t>
  </si>
  <si>
    <t>Central</t>
  </si>
  <si>
    <t>State</t>
  </si>
  <si>
    <t>Center</t>
  </si>
  <si>
    <t>Story</t>
  </si>
  <si>
    <t>Mount</t>
  </si>
  <si>
    <t>Pleasant</t>
  </si>
  <si>
    <t>Mason</t>
  </si>
  <si>
    <t>Branch</t>
  </si>
  <si>
    <t>Union</t>
  </si>
  <si>
    <t>Belle</t>
  </si>
  <si>
    <t>Plaine</t>
  </si>
  <si>
    <t>Vernon</t>
  </si>
  <si>
    <t>Rapids</t>
  </si>
  <si>
    <t>Davenport</t>
  </si>
  <si>
    <t>Fort</t>
  </si>
  <si>
    <t>Madison</t>
  </si>
  <si>
    <t>Guthrie</t>
  </si>
  <si>
    <t>Centerville</t>
  </si>
  <si>
    <t>Grundy</t>
  </si>
  <si>
    <t>Past</t>
  </si>
  <si>
    <t>Participants</t>
  </si>
  <si>
    <t>CUMULATIVE</t>
  </si>
  <si>
    <t>PROGRAM</t>
  </si>
  <si>
    <t>TOTALS:</t>
  </si>
  <si>
    <t>2010 Population</t>
  </si>
  <si>
    <t>Business Starts/Relo. / Expansion</t>
  </si>
  <si>
    <t>Net Gain in New Jobs</t>
  </si>
  <si>
    <t>Buildings Rehabilitated</t>
  </si>
  <si>
    <t>Private Dollars Invested in Rehabilitation</t>
  </si>
  <si>
    <t>Buildings Sold</t>
  </si>
  <si>
    <t>Private Dollars Invested in Acquisition</t>
  </si>
  <si>
    <t>Volunteer Hours</t>
  </si>
  <si>
    <t>Year Designated</t>
  </si>
  <si>
    <t>Cedar Rapids (2009)</t>
  </si>
  <si>
    <t>Davenport (2009)</t>
  </si>
  <si>
    <t>Des Moines (2009)</t>
  </si>
  <si>
    <t>Past Participants (20)</t>
  </si>
  <si>
    <t>Past Participants (8)</t>
  </si>
  <si>
    <t>Notes:</t>
  </si>
  <si>
    <t>Main Street Iowa (FY 1987 - FY 2018)</t>
  </si>
  <si>
    <t>Clarence (2017)</t>
  </si>
  <si>
    <t>Fort Dodge (2017)</t>
  </si>
  <si>
    <t>Clarence</t>
  </si>
  <si>
    <t>Dodge</t>
  </si>
  <si>
    <t>Des Moines</t>
  </si>
  <si>
    <t>$</t>
  </si>
  <si>
    <t>Main Street Iowa (FY 1987 - FY 2018) (Continued)</t>
  </si>
  <si>
    <t>Main Street Iowa (FY 1987 - FY 2019)</t>
  </si>
  <si>
    <t>Main Street Iowa (FY 1987 - FY 2019) (Continued)</t>
  </si>
  <si>
    <t>Coon</t>
  </si>
  <si>
    <t>Coon Rapids (2019)</t>
  </si>
  <si>
    <t>Jewell</t>
  </si>
  <si>
    <t>Nevada</t>
  </si>
  <si>
    <t>Nevada (2019)</t>
  </si>
  <si>
    <t>PROGRAM TOTALS</t>
  </si>
  <si>
    <t>Past Participants (12)</t>
  </si>
  <si>
    <t>Rural Main Street Communities (Populations Under 5,000)</t>
  </si>
  <si>
    <t>Main Street Communities (Populations 5,000-50,000)</t>
  </si>
  <si>
    <t>Urban Main Street Communities (Populations Over 50,000)</t>
  </si>
  <si>
    <t>1)  Job numbers may not add due to part-time jobs being rounded up for individual cities and not for the total number of jobs.</t>
  </si>
  <si>
    <t>Main Street Iowa (FY 1987 - FY 2021)</t>
  </si>
  <si>
    <t>Main Street Iowa (FY 1987 - FY 2021)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</si>
</sst>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* #,##0;\(&quot;$&quot;#,##0\)"/>
    <numFmt numFmtId="165" formatCode="\(#,###\)"/>
    <numFmt numFmtId="166" formatCode="#,##0;\-#,##0"/>
    <numFmt numFmtId="167" formatCode="0.0"/>
    <numFmt numFmtId="168" formatCode="??0.0"/>
    <numFmt numFmtId="169" formatCode="_(* #,##0_);_(* \(#,##0\);_(* &quot;-&quot;??_);_(@_)"/>
  </numFmts>
  <fonts count="13" x14ac:knownFonts="1"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01020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ashDot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theme="0" tint="-0.24994659260841701"/>
      </bottom>
      <diagonal/>
    </border>
    <border>
      <left/>
      <right/>
      <top style="dashDot">
        <color theme="0" tint="-0.24994659260841701"/>
      </top>
      <bottom/>
      <diagonal/>
    </border>
    <border>
      <left/>
      <right/>
      <top/>
      <bottom style="dashDot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5">
    <xf borderId="0" fillId="0" fontId="0" numFmtId="0"/>
    <xf borderId="0" fillId="0" fontId="7" numFmtId="0"/>
    <xf applyAlignment="0" applyBorder="0" applyFill="0" applyFont="0" applyProtection="0" borderId="0" fillId="0" fontId="3" numFmtId="43"/>
    <xf borderId="0" fillId="0" fontId="2" numFmtId="0"/>
    <xf borderId="0" fillId="0" fontId="1" numFmtId="0"/>
  </cellStyleXfs>
  <cellXfs count="203">
    <xf borderId="0" fillId="0" fontId="0" numFmtId="0" xfId="0"/>
    <xf applyAlignment="1" applyFont="1" borderId="0" fillId="0" fontId="4" numFmtId="0" xfId="0">
      <alignment horizontal="center"/>
    </xf>
    <xf applyFont="1" borderId="0" fillId="0" fontId="3" numFmtId="0" xfId="0"/>
    <xf applyFont="1" borderId="0" fillId="0" fontId="5" numFmtId="0" xfId="0"/>
    <xf applyFont="1" borderId="0" fillId="0" fontId="6" numFmtId="0" xfId="0"/>
    <xf applyAlignment="1" applyFont="1" borderId="0" fillId="0" fontId="6" numFmtId="0" xfId="0">
      <alignment horizontal="center"/>
    </xf>
    <xf applyFont="1" applyProtection="1" borderId="0" fillId="0" fontId="5" numFmtId="0" xfId="0">
      <protection locked="0"/>
    </xf>
    <xf applyAlignment="1" applyFont="1" borderId="0" fillId="0" fontId="6" numFmtId="0" xfId="0"/>
    <xf applyFont="1" applyNumberFormat="1" borderId="0" fillId="0" fontId="6" numFmtId="3" xfId="0"/>
    <xf applyAlignment="1" applyFont="1" borderId="0" fillId="0" fontId="3" numFmtId="0" xfId="0">
      <alignment horizontal="center"/>
    </xf>
    <xf applyAlignment="1" applyFont="1" borderId="0" fillId="0" fontId="3" numFmtId="0" xfId="0">
      <alignment horizontal="right"/>
    </xf>
    <xf applyFont="1" applyNumberFormat="1" borderId="0" fillId="0" fontId="3" numFmtId="164" xfId="0"/>
    <xf applyAlignment="1" applyBorder="1" applyFont="1" applyNumberFormat="1" borderId="0" fillId="0" fontId="6" numFmtId="3" xfId="0"/>
    <xf applyAlignment="1" applyFont="1" applyNumberFormat="1" borderId="0" fillId="0" fontId="6" numFmtId="3" xfId="0"/>
    <xf applyAlignment="1" applyFont="1" borderId="0" fillId="0" fontId="6" numFmtId="0" xfId="0">
      <alignment vertical="center"/>
    </xf>
    <xf applyAlignment="1" applyFont="1" applyNumberFormat="1" borderId="0" fillId="0" fontId="6" numFmtId="3" xfId="0">
      <alignment horizontal="center" vertical="center"/>
    </xf>
    <xf applyAlignment="1" applyFont="1" applyNumberFormat="1" borderId="0" fillId="0" fontId="6" numFmtId="3" xfId="0">
      <alignment horizontal="right" vertical="center"/>
    </xf>
    <xf applyAlignment="1" applyFont="1" borderId="0" fillId="0" fontId="6" numFmtId="0" xfId="0">
      <alignment horizontal="right"/>
    </xf>
    <xf applyAlignment="1" applyFont="1" applyNumberFormat="1" borderId="0" fillId="0" fontId="6" numFmtId="165" xfId="0"/>
    <xf applyAlignment="1" applyFont="1" borderId="0" fillId="0" fontId="6" numFmtId="0" xfId="0">
      <alignment horizontal="center" vertical="center"/>
    </xf>
    <xf applyAlignment="1" applyFont="1" borderId="0" fillId="0" fontId="4" numFmtId="0" xfId="0">
      <alignment horizontal="center" vertical="center"/>
    </xf>
    <xf applyAlignment="1" applyBorder="1" applyFont="1" borderId="1" fillId="0" fontId="6" numFmtId="0" xfId="0"/>
    <xf applyAlignment="1" applyBorder="1" applyFont="1" borderId="1" fillId="0" fontId="6" numFmtId="0" xfId="0">
      <alignment horizontal="right"/>
    </xf>
    <xf applyAlignment="1" applyBorder="1" applyFont="1" applyNumberFormat="1" borderId="1" fillId="0" fontId="6" numFmtId="3" xfId="0"/>
    <xf applyBorder="1" applyFont="1" applyNumberFormat="1" borderId="0" fillId="0" fontId="6" numFmtId="3" xfId="0"/>
    <xf applyAlignment="1" applyBorder="1" applyFont="1" applyNumberFormat="1" borderId="1" fillId="0" fontId="6" numFmtId="165" xfId="0"/>
    <xf applyAlignment="1" applyBorder="1" applyFont="1" applyNumberFormat="1" borderId="2" fillId="0" fontId="6" numFmtId="3" xfId="0">
      <alignment vertical="center"/>
    </xf>
    <xf applyAlignment="1" applyBorder="1" applyFont="1" applyNumberFormat="1" borderId="2" fillId="0" fontId="6" numFmtId="3" xfId="0">
      <alignment horizontal="right" vertical="center"/>
    </xf>
    <xf applyAlignment="1" applyBorder="1" applyFont="1" applyNumberFormat="1" borderId="2" fillId="0" fontId="6" numFmtId="164" xfId="0">
      <alignment vertical="center"/>
    </xf>
    <xf applyAlignment="1" applyFont="1" borderId="0" fillId="0" fontId="3" numFmtId="0" xfId="0"/>
    <xf applyFont="1" borderId="0" fillId="0" fontId="8" numFmtId="0" xfId="0"/>
    <xf applyAlignment="1" applyBorder="1" applyFont="1" borderId="0" fillId="0" fontId="6" numFmtId="0" xfId="0">
      <alignment horizontal="center" vertical="center"/>
    </xf>
    <xf applyAlignment="1" applyBorder="1" applyFont="1" borderId="3" fillId="0" fontId="6" numFmtId="0" xfId="0">
      <alignment vertical="center"/>
    </xf>
    <xf applyAlignment="1" applyBorder="1" applyFont="1" borderId="3" fillId="0" fontId="6" numFmtId="0" xfId="0">
      <alignment horizontal="center" vertical="center"/>
    </xf>
    <xf applyFont="1" borderId="0" fillId="0" fontId="9" numFmtId="0" xfId="0"/>
    <xf applyFont="1" applyNumberFormat="1" borderId="0" fillId="0" fontId="9" numFmtId="3" xfId="0"/>
    <xf applyAlignment="1" applyFont="1" borderId="0" fillId="0" fontId="9" numFmtId="0" xfId="0">
      <alignment vertical="center"/>
    </xf>
    <xf applyAlignment="1" applyFont="1" applyNumberFormat="1" borderId="0" fillId="0" fontId="9" numFmtId="3" xfId="0">
      <alignment vertical="center"/>
    </xf>
    <xf applyAlignment="1" applyFont="1" borderId="0" fillId="0" fontId="6" numFmtId="0" xfId="1"/>
    <xf applyAlignment="1" applyFont="1" applyNumberFormat="1" borderId="0" fillId="0" fontId="6" numFmtId="164" xfId="0"/>
    <xf applyAlignment="1" applyFont="1" applyNumberFormat="1" borderId="0" fillId="0" fontId="6" numFmtId="3" xfId="1"/>
    <xf applyAlignment="1" applyBorder="1" applyFont="1" borderId="1" fillId="0" fontId="6" numFmtId="0" xfId="0">
      <alignment horizontal="center"/>
    </xf>
    <xf applyAlignment="1" applyBorder="1" applyFont="1" borderId="1" fillId="0" fontId="6" numFmtId="0" xfId="1"/>
    <xf applyAlignment="1" applyBorder="1" applyFont="1" applyNumberFormat="1" borderId="1" fillId="0" fontId="6" numFmtId="3" xfId="1"/>
    <xf applyAlignment="1" applyFont="1" applyNumberFormat="1" borderId="0" fillId="0" fontId="6" numFmtId="3" xfId="0">
      <alignment horizontal="center"/>
    </xf>
    <xf applyAlignment="1" applyBorder="1" applyFont="1" applyNumberFormat="1" borderId="2" fillId="0" fontId="6" numFmtId="3" xfId="1"/>
    <xf applyAlignment="1" applyBorder="1" applyFont="1" applyNumberFormat="1" borderId="0" fillId="0" fontId="6" numFmtId="3" xfId="0">
      <alignment horizontal="right"/>
    </xf>
    <xf applyAlignment="1" applyBorder="1" applyFont="1" borderId="2" fillId="0" fontId="6" numFmtId="0" xfId="1"/>
    <xf applyAlignment="1" applyBorder="1" applyFont="1" applyNumberFormat="1" borderId="2" fillId="0" fontId="6" numFmtId="164" xfId="0"/>
    <xf applyAlignment="1" applyBorder="1" applyFont="1" applyNumberFormat="1" borderId="2" fillId="0" fontId="6" numFmtId="3" xfId="0"/>
    <xf applyAlignment="1" applyFont="1" borderId="0" fillId="0" fontId="5" numFmtId="0" xfId="0"/>
    <xf applyFont="1" borderId="0" fillId="0" fontId="3" numFmtId="0" xfId="1"/>
    <xf applyFont="1" applyNumberFormat="1" borderId="0" fillId="0" fontId="6" numFmtId="3" xfId="1"/>
    <xf applyFont="1" borderId="0" fillId="0" fontId="6" numFmtId="0" xfId="1"/>
    <xf applyBorder="1" applyFont="1" borderId="1" fillId="0" fontId="6" numFmtId="0" xfId="1"/>
    <xf applyBorder="1" applyFont="1" applyNumberFormat="1" borderId="1" fillId="0" fontId="6" numFmtId="3" xfId="0"/>
    <xf applyAlignment="1" applyFont="1" borderId="0" fillId="0" fontId="0" numFmtId="0" xfId="0">
      <alignment horizontal="center" vertical="center"/>
    </xf>
    <xf applyAlignment="1" applyBorder="1" applyFont="1" borderId="3" fillId="0" fontId="0" numFmtId="0" xfId="0">
      <alignment horizontal="center" vertical="center"/>
    </xf>
    <xf applyAlignment="1" applyFont="1" applyNumberFormat="1" borderId="0" fillId="0" fontId="0" numFmtId="165" xfId="0"/>
    <xf applyAlignment="1" applyFont="1" borderId="0" fillId="0" fontId="0" numFmtId="0" xfId="0">
      <alignment wrapText="1"/>
    </xf>
    <xf applyNumberFormat="1" borderId="0" fillId="0" fontId="0" numFmtId="166" xfId="0"/>
    <xf applyAlignment="1" applyBorder="1" applyFont="1" applyNumberFormat="1" borderId="5" fillId="0" fontId="6" numFmtId="165" xfId="0"/>
    <xf applyBorder="1" applyNumberFormat="1" borderId="5" fillId="0" fontId="0" numFmtId="166" xfId="0"/>
    <xf applyAlignment="1" applyBorder="1" applyFont="1" borderId="5" fillId="0" fontId="6" numFmtId="0" xfId="0"/>
    <xf applyBorder="1" applyFont="1" borderId="5" fillId="0" fontId="6" numFmtId="0" xfId="1"/>
    <xf applyAlignment="1" applyBorder="1" applyFont="1" borderId="5" fillId="0" fontId="6" numFmtId="0" xfId="0">
      <alignment horizontal="right"/>
    </xf>
    <xf applyBorder="1" applyFont="1" applyNumberFormat="1" borderId="5" fillId="0" fontId="6" numFmtId="3" xfId="0"/>
    <xf applyAlignment="1" applyBorder="1" applyFont="1" applyNumberFormat="1" borderId="5" fillId="0" fontId="6" numFmtId="3" xfId="0"/>
    <xf applyAlignment="1" applyBorder="1" applyFont="1" applyNumberFormat="1" borderId="2" fillId="0" fontId="5" numFmtId="3" xfId="1"/>
    <xf applyAlignment="1" applyBorder="1" applyFont="1" applyNumberFormat="1" borderId="2" fillId="0" fontId="5" numFmtId="164" xfId="0"/>
    <xf applyAlignment="1" applyBorder="1" applyFont="1" applyNumberFormat="1" borderId="2" fillId="0" fontId="5" numFmtId="3" xfId="0"/>
    <xf applyAlignment="1" applyBorder="1" applyFont="1" applyNumberFormat="1" borderId="0" fillId="0" fontId="6" numFmtId="165" xfId="0"/>
    <xf applyAlignment="1" applyBorder="1" applyFont="1" borderId="0" fillId="0" fontId="6" numFmtId="0" xfId="0"/>
    <xf applyBorder="1" applyFont="1" borderId="0" fillId="0" fontId="6" numFmtId="0" xfId="1"/>
    <xf applyAlignment="1" applyBorder="1" applyFont="1" borderId="0" fillId="0" fontId="6" numFmtId="0" xfId="0">
      <alignment horizontal="right"/>
    </xf>
    <xf applyAlignment="1" applyBorder="1" applyFont="1" borderId="6" fillId="0" fontId="3" numFmtId="0" xfId="0"/>
    <xf applyAlignment="1" applyBorder="1" applyFont="1" borderId="6" fillId="0" fontId="3" numFmtId="0" xfId="0">
      <alignment horizontal="center"/>
    </xf>
    <xf applyBorder="1" applyNumberFormat="1" borderId="6" fillId="0" fontId="0" numFmtId="166" xfId="0"/>
    <xf applyBorder="1" applyFont="1" borderId="6" fillId="0" fontId="3" numFmtId="0" xfId="1"/>
    <xf applyAlignment="1" applyBorder="1" applyFont="1" borderId="6" fillId="0" fontId="3" numFmtId="0" xfId="0">
      <alignment horizontal="right"/>
    </xf>
    <xf applyBorder="1" applyFont="1" applyNumberFormat="1" borderId="6" fillId="0" fontId="6" numFmtId="3" xfId="0"/>
    <xf applyAlignment="1" applyBorder="1" applyFont="1" borderId="6" fillId="0" fontId="4" numFmtId="0" xfId="0">
      <alignment horizontal="center"/>
    </xf>
    <xf applyAlignment="1" applyBorder="1" applyFont="1" applyNumberFormat="1" borderId="0" fillId="0" fontId="0" numFmtId="165" xfId="0">
      <alignment wrapText="1"/>
    </xf>
    <xf applyAlignment="1" applyBorder="1" applyFont="1" borderId="0" fillId="0" fontId="6" numFmtId="0" xfId="0">
      <alignment horizontal="center"/>
    </xf>
    <xf applyAlignment="1" applyBorder="1" applyFont="1" borderId="0" fillId="0" fontId="6" numFmtId="0" xfId="1"/>
    <xf applyAlignment="1" applyBorder="1" applyFont="1" applyNumberFormat="1" borderId="0" fillId="0" fontId="6" numFmtId="3" xfId="1"/>
    <xf applyAlignment="1" applyBorder="1" applyFont="1" borderId="0" fillId="0" fontId="3" numFmtId="0" xfId="0"/>
    <xf applyAlignment="1" applyBorder="1" applyFont="1" borderId="0" fillId="0" fontId="3" numFmtId="0" xfId="0">
      <alignment horizontal="center"/>
    </xf>
    <xf applyBorder="1" applyNumberFormat="1" borderId="0" fillId="0" fontId="0" numFmtId="166" xfId="0"/>
    <xf applyBorder="1" applyFont="1" borderId="0" fillId="0" fontId="3" numFmtId="0" xfId="1"/>
    <xf applyAlignment="1" applyBorder="1" applyFont="1" borderId="0" fillId="0" fontId="3" numFmtId="0" xfId="0">
      <alignment horizontal="right"/>
    </xf>
    <xf applyAlignment="1" applyBorder="1" applyFont="1" borderId="0" fillId="0" fontId="4" numFmtId="0" xfId="0">
      <alignment horizontal="center"/>
    </xf>
    <xf applyFont="1" borderId="0" fillId="0" fontId="0" numFmtId="0" xfId="1"/>
    <xf applyFont="1" applyNumberFormat="1" borderId="0" fillId="0" fontId="0" numFmtId="166" xfId="0"/>
    <xf applyAlignment="1" applyBorder="1" applyFont="1" applyNumberFormat="1" borderId="6" fillId="0" fontId="0" numFmtId="165" xfId="0"/>
    <xf applyAlignment="1" applyBorder="1" applyFont="1" applyNumberFormat="1" borderId="6" fillId="0" fontId="6" numFmtId="165" xfId="0"/>
    <xf applyAlignment="1" applyBorder="1" applyFont="1" borderId="6" fillId="0" fontId="6" numFmtId="0" xfId="0"/>
    <xf applyBorder="1" applyFont="1" borderId="6" fillId="0" fontId="6" numFmtId="0" xfId="1"/>
    <xf applyAlignment="1" applyBorder="1" applyFont="1" borderId="6" fillId="0" fontId="6" numFmtId="0" xfId="0">
      <alignment horizontal="right"/>
    </xf>
    <xf applyAlignment="1" applyBorder="1" applyFont="1" applyNumberFormat="1" borderId="6" fillId="0" fontId="6" numFmtId="3" xfId="0"/>
    <xf applyAlignment="1" applyBorder="1" applyFont="1" applyNumberFormat="1" borderId="0" fillId="0" fontId="0" numFmtId="165" xfId="0"/>
    <xf applyAlignment="1" applyFont="1" borderId="0" fillId="0" fontId="0" numFmtId="0" xfId="0"/>
    <xf applyAlignment="1" applyBorder="1" applyFill="1" borderId="0" fillId="0" fontId="0" numFmtId="0" xfId="0">
      <alignment horizontal="left" vertical="top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" vertical="center"/>
    </xf>
    <xf applyAlignment="1" applyBorder="1" applyFont="1" borderId="0" fillId="0" fontId="3" numFmtId="0" xfId="0">
      <alignment horizontal="center" vertical="center"/>
    </xf>
    <xf applyAlignment="1" applyBorder="1" applyFont="1" borderId="3" fillId="0" fontId="3" numFmtId="0" xfId="0">
      <alignment horizontal="center" vertical="center"/>
    </xf>
    <xf applyFont="1" applyNumberFormat="1" borderId="0" fillId="0" fontId="3" numFmtId="3" xfId="0"/>
    <xf applyAlignment="1" applyFont="1" applyNumberFormat="1" borderId="0" fillId="0" fontId="3" numFmtId="164" xfId="0"/>
    <xf applyAlignment="1" applyFont="1" applyNumberFormat="1" borderId="0" fillId="0" fontId="3" numFmtId="165" xfId="0"/>
    <xf applyAlignment="1" applyBorder="1" applyFont="1" applyNumberFormat="1" borderId="0" fillId="0" fontId="3" numFmtId="165" xfId="0"/>
    <xf applyBorder="1" applyFont="1" applyNumberFormat="1" borderId="0" fillId="0" fontId="3" numFmtId="3" xfId="0"/>
    <xf applyAlignment="1" applyBorder="1" applyFont="1" applyNumberFormat="1" borderId="0" fillId="0" fontId="3" numFmtId="3" xfId="0"/>
    <xf applyAlignment="1" applyFont="1" applyNumberFormat="1" borderId="0" fillId="0" fontId="3" numFmtId="3" xfId="0">
      <alignment horizontal="center"/>
    </xf>
    <xf applyAlignment="1" applyBorder="1" applyFont="1" applyNumberFormat="1" borderId="0" fillId="0" fontId="3" numFmtId="3" xfId="0">
      <alignment horizontal="right"/>
    </xf>
    <xf applyAlignment="1" applyBorder="1" applyFill="1" applyFont="1" borderId="0" fillId="0" fontId="11" numFmtId="0" xfId="0">
      <alignment horizontal="left" vertical="top"/>
    </xf>
    <xf applyAlignment="1" applyBorder="1" applyFill="1" applyFont="1" applyNumberFormat="1" borderId="0" fillId="0" fontId="11" numFmtId="3" xfId="0">
      <alignment horizontal="right" vertical="top"/>
    </xf>
    <xf applyAlignment="1" applyBorder="1" applyFill="1" applyFont="1" borderId="0" fillId="0" fontId="11" numFmtId="0" xfId="0">
      <alignment horizontal="right" vertical="top"/>
    </xf>
    <xf applyAlignment="1" applyFont="1" applyNumberFormat="1" borderId="0" fillId="0" fontId="3" numFmtId="3" xfId="0">
      <alignment horizontal="center" vertical="center"/>
    </xf>
    <xf applyAlignment="1" applyFont="1" applyNumberFormat="1" borderId="0" fillId="0" fontId="3" numFmtId="3" xfId="0">
      <alignment horizontal="right" vertical="center"/>
    </xf>
    <xf applyAlignment="1" applyBorder="1" applyFont="1" applyNumberFormat="1" borderId="4" fillId="0" fontId="3" numFmtId="3" xfId="0"/>
    <xf applyAlignment="1" applyBorder="1" applyFont="1" applyNumberFormat="1" borderId="4" fillId="0" fontId="3" numFmtId="164" xfId="0"/>
    <xf applyAlignment="1" applyBorder="1" applyFont="1" applyNumberFormat="1" borderId="4" fillId="0" fontId="3" numFmtId="3" xfId="0">
      <alignment horizontal="right" vertical="center"/>
    </xf>
    <xf applyAlignment="1" applyBorder="1" applyFont="1" applyNumberFormat="1" borderId="4" fillId="0" fontId="3" numFmtId="3" xfId="1"/>
    <xf applyAlignment="1" applyBorder="1" applyFont="1" borderId="4" fillId="0" fontId="3" numFmtId="0" xfId="1"/>
    <xf applyFont="1" borderId="0" fillId="0" fontId="10" numFmtId="0" xfId="0"/>
    <xf applyAlignment="1" applyFont="1" borderId="0" fillId="0" fontId="10" numFmtId="0" xfId="0">
      <alignment wrapText="1"/>
    </xf>
    <xf applyAlignment="1" applyBorder="1" applyFont="1" applyNumberFormat="1" borderId="0" fillId="0" fontId="10" numFmtId="1" xfId="0">
      <alignment horizontal="left" vertical="top" wrapText="1"/>
    </xf>
    <xf applyNumberFormat="1" borderId="0" fillId="0" fontId="0" numFmtId="3" xfId="0"/>
    <xf applyBorder="1" applyNumberFormat="1" borderId="0" fillId="0" fontId="0" numFmtId="3" xfId="0"/>
    <xf applyBorder="1" borderId="0" fillId="0" fontId="0" numFmtId="0" xfId="0"/>
    <xf applyBorder="1" applyFont="1" applyNumberFormat="1" borderId="0" fillId="0" fontId="3" numFmtId="164" xfId="0"/>
    <xf applyFill="1" applyNumberFormat="1" borderId="0" fillId="2" fontId="0" numFmtId="3" xfId="0"/>
    <xf applyAlignment="1" applyBorder="1" applyFill="1" applyFont="1" borderId="0" fillId="0" fontId="11" numFmtId="0" xfId="0">
      <alignment horizontal="center" wrapText="1"/>
    </xf>
    <xf applyBorder="1" applyFont="1" borderId="7" fillId="0" fontId="0" numFmtId="0" xfId="0"/>
    <xf applyBorder="1" applyNumberFormat="1" borderId="7" fillId="0" fontId="0" numFmtId="167" xfId="0"/>
    <xf applyNumberFormat="1" borderId="0" fillId="0" fontId="0" numFmtId="167" xfId="0"/>
    <xf applyAlignment="1" applyBorder="1" applyFont="1" applyNumberFormat="1" borderId="7" fillId="0" fontId="12" numFmtId="168" xfId="0">
      <alignment horizontal="center" vertical="center"/>
    </xf>
    <xf applyBorder="1" applyFont="1" applyNumberFormat="1" borderId="7" fillId="0" fontId="0" numFmtId="169" xfId="2"/>
    <xf applyAlignment="1" applyBorder="1" applyFont="1" borderId="7" fillId="0" fontId="0" numFmtId="0" xfId="0">
      <alignment wrapText="1"/>
    </xf>
    <xf borderId="0" fillId="0" fontId="2" numFmtId="0" xfId="3"/>
    <xf applyAlignment="1" applyFont="1" borderId="0" fillId="0" fontId="3" numFmtId="0" xfId="3">
      <alignment horizontal="center" vertical="center"/>
    </xf>
    <xf applyAlignment="1" applyBorder="1" applyFont="1" borderId="0" fillId="0" fontId="3" numFmtId="0" xfId="3">
      <alignment horizontal="center" vertical="center"/>
    </xf>
    <xf applyAlignment="1" applyFont="1" borderId="0" fillId="0" fontId="2" numFmtId="0" xfId="3">
      <alignment horizontal="center" vertical="center"/>
    </xf>
    <xf applyAlignment="1" applyBorder="1" applyFill="1" applyFont="1" borderId="0" fillId="0" fontId="11" numFmtId="0" xfId="3">
      <alignment horizontal="center" wrapText="1"/>
    </xf>
    <xf applyAlignment="1" applyBorder="1" applyFont="1" borderId="3" fillId="0" fontId="3" numFmtId="0" xfId="3">
      <alignment horizontal="center" vertical="center"/>
    </xf>
    <xf applyAlignment="1" applyFont="1" borderId="0" fillId="0" fontId="4" numFmtId="0" xfId="3">
      <alignment horizontal="center" vertical="center"/>
    </xf>
    <xf applyAlignment="1" applyBorder="1" applyFont="1" borderId="3" fillId="0" fontId="2" numFmtId="0" xfId="3">
      <alignment horizontal="center" vertical="center"/>
    </xf>
    <xf applyNumberFormat="1" borderId="0" fillId="0" fontId="2" numFmtId="3" xfId="3"/>
    <xf applyAlignment="1" applyBorder="1" applyFill="1" applyFont="1" borderId="0" fillId="0" fontId="11" numFmtId="0" xfId="3">
      <alignment horizontal="left" vertical="top"/>
    </xf>
    <xf applyFill="1" borderId="0" fillId="3" fontId="2" numFmtId="0" xfId="3"/>
    <xf applyFill="1" applyNumberFormat="1" borderId="0" fillId="3" fontId="2" numFmtId="3" xfId="3"/>
    <xf applyAlignment="1" applyBorder="1" applyFill="1" applyFont="1" applyNumberFormat="1" borderId="1" fillId="0" fontId="3" numFmtId="1" xfId="0">
      <alignment horizontal="left"/>
    </xf>
    <xf applyAlignment="1" applyBorder="1" applyFill="1" applyFont="1" applyNumberFormat="1" borderId="1" fillId="0" fontId="3" numFmtId="1" xfId="0">
      <alignment horizontal="right"/>
    </xf>
    <xf applyAlignment="1" applyBorder="1" applyFill="1" applyFont="1" applyNumberFormat="1" borderId="1" fillId="0" fontId="3" numFmtId="3" xfId="0">
      <alignment horizontal="right"/>
    </xf>
    <xf applyBorder="1" applyFill="1" applyFont="1" applyNumberFormat="1" borderId="1" fillId="0" fontId="3" numFmtId="1" xfId="0"/>
    <xf applyAlignment="1" applyFont="1" borderId="0" fillId="0" fontId="0" numFmtId="0" xfId="0">
      <alignment vertical="top" wrapText="1"/>
    </xf>
    <xf applyAlignment="1" applyFont="1" borderId="0" fillId="0" fontId="3" numFmtId="0" xfId="0">
      <alignment vertical="top"/>
    </xf>
    <xf applyAlignment="1" applyNumberFormat="1" borderId="0" fillId="0" fontId="0" numFmtId="3" xfId="0">
      <alignment vertical="top"/>
    </xf>
    <xf applyAlignment="1" borderId="0" fillId="0" fontId="0" numFmtId="0" xfId="0">
      <alignment vertical="top"/>
    </xf>
    <xf applyAlignment="1" applyFont="1" applyNumberFormat="1" borderId="0" fillId="0" fontId="3" numFmtId="164" xfId="0">
      <alignment vertical="top"/>
    </xf>
    <xf applyAlignment="1" applyFill="1" applyNumberFormat="1" borderId="0" fillId="2" fontId="0" numFmtId="3" xfId="0">
      <alignment vertical="top"/>
    </xf>
    <xf applyAlignment="1" applyFont="1" borderId="0" fillId="0" fontId="3" numFmtId="0" xfId="0">
      <alignment horizontal="center" vertical="top"/>
    </xf>
    <xf applyAlignment="1" applyBorder="1" applyFont="1" applyNumberFormat="1" borderId="0" fillId="0" fontId="3" numFmtId="3" xfId="0">
      <alignment vertical="top"/>
    </xf>
    <xf applyAlignment="1" applyBorder="1" applyFill="1" applyFont="1" applyNumberFormat="1" borderId="1" fillId="0" fontId="3" numFmtId="1" xfId="0">
      <alignment horizontal="left" vertical="top" wrapText="1"/>
    </xf>
    <xf applyAlignment="1" applyBorder="1" applyFill="1" applyFont="1" applyNumberFormat="1" borderId="1" fillId="0" fontId="3" numFmtId="1" xfId="0">
      <alignment horizontal="left" vertical="top"/>
    </xf>
    <xf applyAlignment="1" applyBorder="1" applyFill="1" applyFont="1" applyNumberFormat="1" borderId="1" fillId="0" fontId="3" numFmtId="1" xfId="0">
      <alignment horizontal="right" vertical="top"/>
    </xf>
    <xf applyAlignment="1" applyBorder="1" applyFill="1" applyFont="1" applyNumberFormat="1" borderId="1" fillId="0" fontId="3" numFmtId="3" xfId="0">
      <alignment horizontal="right" vertical="top"/>
    </xf>
    <xf applyAlignment="1" applyBorder="1" applyFill="1" applyFont="1" applyNumberFormat="1" borderId="1" fillId="0" fontId="3" numFmtId="1" xfId="0">
      <alignment vertical="top"/>
    </xf>
    <xf applyAlignment="1" applyBorder="1" applyFont="1" borderId="0" fillId="0" fontId="3" numFmtId="0" xfId="0">
      <alignment vertical="top"/>
    </xf>
    <xf applyAlignment="1" applyBorder="1" applyFont="1" borderId="0" fillId="0" fontId="3" numFmtId="0" xfId="0">
      <alignment horizontal="center" vertical="top"/>
    </xf>
    <xf applyAlignment="1" applyBorder="1" applyNumberFormat="1" borderId="0" fillId="0" fontId="0" numFmtId="166" xfId="0">
      <alignment vertical="top"/>
    </xf>
    <xf applyAlignment="1" applyBorder="1" applyFont="1" borderId="0" fillId="0" fontId="3" numFmtId="0" xfId="1">
      <alignment vertical="top"/>
    </xf>
    <xf applyAlignment="1" applyBorder="1" applyFont="1" borderId="0" fillId="0" fontId="3" numFmtId="0" xfId="0">
      <alignment horizontal="right" vertical="top"/>
    </xf>
    <xf applyAlignment="1" applyBorder="1" applyFont="1" borderId="0" fillId="0" fontId="4" numFmtId="0" xfId="0">
      <alignment horizontal="center" vertical="top"/>
    </xf>
    <xf borderId="0" fillId="0" fontId="1" numFmtId="0" xfId="4"/>
    <xf applyAlignment="1" borderId="0" fillId="0" fontId="2" numFmtId="0" xfId="3">
      <alignment horizontal="center" vertical="center"/>
    </xf>
    <xf applyAlignment="1" applyFont="1" borderId="0" fillId="0" fontId="11" numFmtId="0" xfId="3">
      <alignment horizontal="center" wrapText="1"/>
    </xf>
    <xf applyAlignment="1" applyBorder="1" borderId="3" fillId="0" fontId="2" numFmtId="0" xfId="3">
      <alignment horizontal="center" vertical="center"/>
    </xf>
    <xf applyNumberFormat="1" borderId="0" fillId="0" fontId="1" numFmtId="3" xfId="4"/>
    <xf applyAlignment="1" applyFont="1" borderId="0" fillId="0" fontId="11" numFmtId="0" xfId="3">
      <alignment horizontal="left" vertical="top"/>
    </xf>
    <xf applyAlignment="1" applyBorder="1" applyFont="1" applyNumberFormat="1" borderId="8" fillId="0" fontId="3" numFmtId="3" xfId="0">
      <alignment horizontal="right"/>
    </xf>
    <xf applyAlignment="1" applyBorder="1" applyFill="1" applyFont="1" applyNumberFormat="1" borderId="0" fillId="0" fontId="3" numFmtId="1" xfId="0">
      <alignment horizontal="left" vertical="top" wrapText="1"/>
    </xf>
    <xf applyAlignment="1" applyBorder="1" applyFill="1" applyFont="1" applyNumberFormat="1" borderId="0" fillId="0" fontId="3" numFmtId="1" xfId="0">
      <alignment horizontal="left" vertical="top"/>
    </xf>
    <xf applyAlignment="1" applyBorder="1" applyFill="1" applyFont="1" applyNumberFormat="1" borderId="0" fillId="0" fontId="3" numFmtId="1" xfId="0">
      <alignment horizontal="right" vertical="top"/>
    </xf>
    <xf applyAlignment="1" applyBorder="1" applyFill="1" applyFont="1" applyNumberFormat="1" borderId="0" fillId="0" fontId="3" numFmtId="3" xfId="0">
      <alignment horizontal="right" vertical="top"/>
    </xf>
    <xf applyAlignment="1" applyBorder="1" applyFill="1" applyFont="1" applyNumberFormat="1" borderId="0" fillId="0" fontId="3" numFmtId="1" xfId="0">
      <alignment vertical="top"/>
    </xf>
    <xf applyAlignment="1" applyFont="1" borderId="0" fillId="0" fontId="0" numFmtId="0" xfId="0">
      <alignment horizontal="left"/>
    </xf>
    <xf applyAlignment="1" applyFont="1" borderId="0" fillId="0" fontId="8" numFmtId="0" xfId="0">
      <alignment horizontal="left"/>
    </xf>
    <xf applyAlignment="1" applyFont="1" borderId="0" fillId="0" fontId="5" numFmtId="0" xfId="0">
      <alignment horizontal="left"/>
    </xf>
    <xf applyAlignment="1" applyFont="1" borderId="0" fillId="0" fontId="5" numFmtId="0" xfId="0">
      <alignment horizontal="center"/>
    </xf>
    <xf applyAlignment="1" applyFont="1" borderId="0" fillId="0" fontId="8" numFmtId="0" xfId="0">
      <alignment horizontal="center"/>
    </xf>
    <xf applyFont="1" borderId="0" fillId="0" fontId="9" numFmtId="43" xfId="2"/>
    <xf applyAlignment="1" applyBorder="1" applyFont="1" borderId="0" fillId="0" fontId="0" numFmtId="0" xfId="0"/>
    <xf applyAlignment="1" applyBorder="1" applyFont="1" borderId="0" fillId="0" fontId="0" numFmtId="0" xfId="0">
      <alignment vertical="top" wrapText="1"/>
    </xf>
    <xf applyBorder="1" applyNumberFormat="1" borderId="0" fillId="0" fontId="2" numFmtId="3" xfId="3"/>
    <xf applyBorder="1" borderId="0" fillId="0" fontId="2" numFmtId="0" xfId="3"/>
    <xf applyAlignment="1" applyBorder="1" applyFont="1" borderId="0" fillId="0" fontId="11" numFmtId="0" xfId="3">
      <alignment horizontal="left" vertical="top"/>
    </xf>
    <xf applyAlignment="1" applyBorder="1" applyNumberFormat="1" borderId="0" fillId="0" fontId="0" numFmtId="3" xfId="0">
      <alignment vertical="top"/>
    </xf>
    <xf applyAlignment="1" applyBorder="1" borderId="0" fillId="0" fontId="0" numFmtId="0" xfId="0">
      <alignment vertical="top"/>
    </xf>
    <xf applyAlignment="1" applyBorder="1" applyFill="1" applyNumberFormat="1" borderId="0" fillId="2" fontId="0" numFmtId="3" xfId="0">
      <alignment vertical="top"/>
    </xf>
    <xf applyBorder="1" borderId="0" fillId="0" fontId="1" numFmtId="0" xfId="4"/>
    <xf applyFont="1" applyNumberFormat="1" borderId="0" fillId="0" fontId="9" numFmtId="43" xfId="0"/>
  </cellXfs>
  <cellStyles count="5">
    <cellStyle builtinId="3" name="Comma" xfId="2"/>
    <cellStyle builtinId="0" name="Normal" xfId="0"/>
    <cellStyle name="Normal 2" xfId="3" xr:uid="{00000000-0005-0000-0000-000002000000}"/>
    <cellStyle name="Normal 3" xfId="4" xr:uid="{275B4D26-AFED-4451-8AD3-617964657AAD}"/>
    <cellStyle name="Normal_Sheet1" xfId="1" xr:uid="{00000000-0005-0000-0000-000003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2" Target="worksheets/sheet2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B2CB-A052-4DD2-9AA6-41A09786CD35}">
  <dimension ref="A1:X74"/>
  <sheetViews>
    <sheetView topLeftCell="A46" workbookViewId="0">
      <selection activeCell="B62" sqref="B62"/>
    </sheetView>
  </sheetViews>
  <sheetFormatPr defaultRowHeight="12" x14ac:dyDescent="0.2"/>
  <cols>
    <col min="1" max="1" bestFit="true" customWidth="true" style="175" width="13.85546875" collapsed="true"/>
    <col min="2" max="2" customWidth="true" style="175" width="13.85546875" collapsed="true"/>
    <col min="3" max="3" bestFit="true" customWidth="true" style="175" width="12.0" collapsed="true"/>
    <col min="4" max="4" bestFit="true" customWidth="true" style="175" width="9.7109375" collapsed="true"/>
    <col min="5" max="5" customWidth="true" style="175" width="12.85546875" collapsed="true"/>
    <col min="6" max="6" customWidth="true" style="175" width="10.0" collapsed="true"/>
    <col min="7" max="7" customWidth="true" style="175" width="10.85546875" collapsed="true"/>
    <col min="8" max="8" bestFit="true" customWidth="true" style="175" width="14.140625" collapsed="true"/>
    <col min="9" max="9" bestFit="true" customWidth="true" style="175" width="11.28515625" collapsed="true"/>
    <col min="10" max="10" bestFit="true" customWidth="true" style="175" width="12.42578125" collapsed="true"/>
    <col min="11" max="12" bestFit="true" customWidth="true" style="175" width="11.28515625" collapsed="true"/>
    <col min="13" max="13" bestFit="true" customWidth="true" style="175" width="8.42578125" collapsed="true"/>
    <col min="14" max="20" style="175" width="9.140625" collapsed="true"/>
    <col min="21" max="21" bestFit="true" customWidth="true" style="175" width="13.0" collapsed="true"/>
    <col min="22" max="16384" style="175" width="9.140625" collapsed="true"/>
  </cols>
  <sheetData>
    <row ht="14.25" r="1" spans="1:23" x14ac:dyDescent="0.2">
      <c r="M1" s="141"/>
      <c r="N1" s="141"/>
      <c r="O1" s="141" t="s">
        <v>30</v>
      </c>
      <c r="P1" s="141"/>
      <c r="Q1" s="141" t="s">
        <v>0</v>
      </c>
      <c r="R1" s="141"/>
      <c r="S1" s="141"/>
      <c r="T1" s="141"/>
      <c r="U1" s="141" t="s">
        <v>2</v>
      </c>
      <c r="V1" s="141"/>
      <c r="W1" s="141"/>
    </row>
    <row ht="14.25" r="2" spans="1:23" x14ac:dyDescent="0.2">
      <c r="M2" s="141"/>
      <c r="N2" s="141"/>
      <c r="O2" s="141" t="s">
        <v>31</v>
      </c>
      <c r="P2" s="141"/>
      <c r="Q2" s="141" t="s">
        <v>1</v>
      </c>
      <c r="R2" s="141"/>
      <c r="S2" s="141"/>
      <c r="T2" s="141"/>
      <c r="U2" s="141" t="s">
        <v>5</v>
      </c>
      <c r="V2" s="141"/>
      <c r="W2" s="141">
        <v>2010</v>
      </c>
    </row>
    <row ht="15" r="3" spans="1:23" x14ac:dyDescent="0.2">
      <c r="M3" s="141"/>
      <c r="N3" s="141"/>
      <c r="O3" s="141" t="s">
        <v>32</v>
      </c>
      <c r="P3" s="141"/>
      <c r="Q3" s="141" t="s">
        <v>4</v>
      </c>
      <c r="R3" s="141"/>
      <c r="S3" s="141" t="s">
        <v>0</v>
      </c>
      <c r="T3" s="141"/>
      <c r="U3" s="141" t="s">
        <v>39</v>
      </c>
      <c r="V3" s="141"/>
      <c r="W3" s="176" t="s">
        <v>58</v>
      </c>
    </row>
    <row ht="72.75" r="4" spans="1:23" x14ac:dyDescent="0.25">
      <c r="A4" s="177" t="s">
        <v>156</v>
      </c>
      <c r="B4" s="140"/>
      <c r="C4" s="177" t="s">
        <v>202</v>
      </c>
      <c r="D4" s="177" t="s">
        <v>194</v>
      </c>
      <c r="E4" s="177" t="s">
        <v>195</v>
      </c>
      <c r="F4" s="177" t="s">
        <v>196</v>
      </c>
      <c r="G4" s="177" t="s">
        <v>197</v>
      </c>
      <c r="H4" s="177" t="s">
        <v>198</v>
      </c>
      <c r="I4" s="177" t="s">
        <v>199</v>
      </c>
      <c r="J4" s="177" t="s">
        <v>200</v>
      </c>
      <c r="K4" s="177" t="s">
        <v>201</v>
      </c>
      <c r="M4" s="145" t="s">
        <v>6</v>
      </c>
      <c r="N4" s="146"/>
      <c r="O4" s="145" t="s">
        <v>41</v>
      </c>
      <c r="P4" s="141"/>
      <c r="Q4" s="145" t="s">
        <v>7</v>
      </c>
      <c r="R4" s="146"/>
      <c r="S4" s="145" t="s">
        <v>8</v>
      </c>
      <c r="T4" s="146"/>
      <c r="U4" s="145" t="s">
        <v>45</v>
      </c>
      <c r="V4" s="146"/>
      <c r="W4" s="178" t="s">
        <v>3</v>
      </c>
    </row>
    <row ht="15" r="5" spans="1:23" x14ac:dyDescent="0.25">
      <c r="A5" s="175" t="s">
        <v>83</v>
      </c>
      <c r="C5" s="175">
        <v>-2014</v>
      </c>
      <c r="D5" s="179">
        <v>1506</v>
      </c>
      <c r="E5" s="175">
        <v>8</v>
      </c>
      <c r="F5" s="175">
        <v>30</v>
      </c>
      <c r="G5" s="175">
        <v>26</v>
      </c>
      <c r="H5" s="179">
        <v>1817300</v>
      </c>
      <c r="I5" s="175">
        <v>11</v>
      </c>
      <c r="J5" s="179">
        <v>1049000</v>
      </c>
      <c r="K5" s="179">
        <v>10930</v>
      </c>
      <c r="M5" s="86" t="s">
        <v>87</v>
      </c>
      <c r="N5" s="86"/>
      <c r="O5" s="195">
        <f>G5+I5</f>
        <v>37</v>
      </c>
      <c r="P5" s="196"/>
      <c r="Q5" s="196">
        <f>E5</f>
        <v>8</v>
      </c>
      <c r="R5" s="196"/>
      <c r="S5" s="195">
        <f>F5</f>
        <v>30</v>
      </c>
      <c r="T5" s="196"/>
      <c r="U5" s="195">
        <f>H5+J5</f>
        <v>2866300</v>
      </c>
      <c r="V5" s="196"/>
      <c r="W5" s="195">
        <f>D5</f>
        <v>1506</v>
      </c>
    </row>
    <row ht="15" r="6" spans="1:23" x14ac:dyDescent="0.25">
      <c r="A6" s="175" t="s">
        <v>179</v>
      </c>
      <c r="B6" s="175" t="s">
        <v>180</v>
      </c>
      <c r="C6" s="175">
        <v>-2008</v>
      </c>
      <c r="D6" s="179">
        <v>2534</v>
      </c>
      <c r="E6" s="175">
        <v>32</v>
      </c>
      <c r="F6" s="175">
        <v>28</v>
      </c>
      <c r="G6" s="175">
        <v>53</v>
      </c>
      <c r="H6" s="179">
        <v>3315505</v>
      </c>
      <c r="I6" s="175">
        <v>35</v>
      </c>
      <c r="J6" s="179">
        <v>1215910</v>
      </c>
      <c r="K6" s="179">
        <v>23304</v>
      </c>
      <c r="M6" s="86" t="s">
        <v>88</v>
      </c>
      <c r="N6" s="86"/>
      <c r="O6" s="148">
        <f>G6+I6</f>
        <v>88</v>
      </c>
      <c r="P6" s="140"/>
      <c r="Q6" s="140">
        <f>E6</f>
        <v>32</v>
      </c>
      <c r="R6" s="140"/>
      <c r="S6" s="148">
        <f>F6</f>
        <v>28</v>
      </c>
      <c r="T6" s="140"/>
      <c r="U6" s="148">
        <f>H6+J6</f>
        <v>4531415</v>
      </c>
      <c r="V6" s="140"/>
      <c r="W6" s="148">
        <f>D6</f>
        <v>2534</v>
      </c>
    </row>
    <row ht="15" r="7" spans="1:23" x14ac:dyDescent="0.25">
      <c r="A7" s="175" t="s">
        <v>25</v>
      </c>
      <c r="C7" s="175">
        <v>-1995</v>
      </c>
      <c r="D7" s="179">
        <v>2640</v>
      </c>
      <c r="E7" s="175">
        <v>111</v>
      </c>
      <c r="F7" s="175">
        <v>178</v>
      </c>
      <c r="G7" s="175">
        <v>283</v>
      </c>
      <c r="H7" s="179">
        <v>10193870</v>
      </c>
      <c r="I7" s="175">
        <v>107</v>
      </c>
      <c r="J7" s="179">
        <v>4714582</v>
      </c>
      <c r="K7" s="179">
        <v>78666</v>
      </c>
      <c r="M7" s="152" t="s">
        <v>89</v>
      </c>
      <c r="N7" s="152"/>
      <c r="O7" s="148">
        <f>G7+I7</f>
        <v>390</v>
      </c>
      <c r="P7" s="140"/>
      <c r="Q7" s="140">
        <f>E7</f>
        <v>111</v>
      </c>
      <c r="R7" s="140"/>
      <c r="S7" s="148">
        <f>F7</f>
        <v>178</v>
      </c>
      <c r="T7" s="140"/>
      <c r="U7" s="148">
        <f>H7+J7</f>
        <v>14908452</v>
      </c>
      <c r="V7" s="140"/>
      <c r="W7" s="148">
        <f>D7</f>
        <v>2640</v>
      </c>
    </row>
    <row ht="15" r="8" spans="1:23" x14ac:dyDescent="0.25">
      <c r="A8" s="175" t="s">
        <v>170</v>
      </c>
      <c r="B8" s="175" t="s">
        <v>168</v>
      </c>
      <c r="C8" s="175">
        <v>-2000</v>
      </c>
      <c r="D8" s="179">
        <v>1257</v>
      </c>
      <c r="E8" s="175">
        <v>26</v>
      </c>
      <c r="F8" s="175">
        <v>54</v>
      </c>
      <c r="G8" s="175">
        <v>58</v>
      </c>
      <c r="H8" s="179">
        <v>2149783</v>
      </c>
      <c r="I8" s="175">
        <v>31</v>
      </c>
      <c r="J8" s="179">
        <v>1362000</v>
      </c>
      <c r="K8" s="179">
        <v>63136</v>
      </c>
      <c r="M8" s="86" t="s">
        <v>90</v>
      </c>
      <c r="N8" s="86"/>
      <c r="O8" s="148">
        <f>G8+I8</f>
        <v>89</v>
      </c>
      <c r="P8" s="140"/>
      <c r="Q8" s="140">
        <f>E8</f>
        <v>26</v>
      </c>
      <c r="R8" s="140"/>
      <c r="S8" s="148">
        <f>F8</f>
        <v>54</v>
      </c>
      <c r="T8" s="140"/>
      <c r="U8" s="148">
        <f>H8+J8</f>
        <v>3511783</v>
      </c>
      <c r="V8" s="140"/>
      <c r="W8" s="148">
        <f>D8</f>
        <v>1257</v>
      </c>
    </row>
    <row ht="15" r="9" spans="1:23" x14ac:dyDescent="0.25">
      <c r="A9" s="175" t="s">
        <v>76</v>
      </c>
      <c r="C9" s="175">
        <v>-2012</v>
      </c>
      <c r="D9" s="179">
        <v>4321</v>
      </c>
      <c r="E9" s="175">
        <v>33</v>
      </c>
      <c r="F9" s="175">
        <v>103</v>
      </c>
      <c r="G9" s="175">
        <v>60</v>
      </c>
      <c r="H9" s="179">
        <v>10960398</v>
      </c>
      <c r="I9" s="175">
        <v>24</v>
      </c>
      <c r="J9" s="179">
        <v>951017</v>
      </c>
      <c r="K9" s="179">
        <v>51743</v>
      </c>
      <c r="M9" s="86" t="s">
        <v>91</v>
      </c>
      <c r="N9" s="87"/>
      <c r="O9" s="148">
        <f>G9+I9</f>
        <v>84</v>
      </c>
      <c r="P9" s="140"/>
      <c r="Q9" s="140">
        <f>E9</f>
        <v>33</v>
      </c>
      <c r="R9" s="140"/>
      <c r="S9" s="148">
        <f>F9</f>
        <v>103</v>
      </c>
      <c r="T9" s="140"/>
      <c r="U9" s="148">
        <f>H9+J9</f>
        <v>11911415</v>
      </c>
      <c r="V9" s="140"/>
      <c r="W9" s="148">
        <f>D9</f>
        <v>4321</v>
      </c>
    </row>
    <row ht="15" r="10" spans="1:23" x14ac:dyDescent="0.25">
      <c r="A10" s="175" t="s">
        <v>212</v>
      </c>
      <c r="C10" s="175">
        <v>-2017</v>
      </c>
      <c r="D10" s="175">
        <v>974</v>
      </c>
      <c r="E10" s="175">
        <v>4</v>
      </c>
      <c r="F10" s="175">
        <v>5</v>
      </c>
      <c r="G10" s="175">
        <v>33</v>
      </c>
      <c r="H10" s="179">
        <v>403131</v>
      </c>
      <c r="I10" s="175">
        <v>4</v>
      </c>
      <c r="J10" s="179">
        <v>95500</v>
      </c>
      <c r="K10" s="179">
        <v>5422</v>
      </c>
      <c r="M10" s="152" t="s">
        <v>210</v>
      </c>
      <c r="N10" s="152"/>
      <c r="O10" s="148">
        <f>G10+I10</f>
        <v>37</v>
      </c>
      <c r="P10" s="140"/>
      <c r="Q10" s="140">
        <f>E10</f>
        <v>4</v>
      </c>
      <c r="R10" s="140"/>
      <c r="S10" s="148">
        <f>F10</f>
        <v>5</v>
      </c>
      <c r="T10" s="140"/>
      <c r="U10" s="148">
        <f>H10+J10</f>
        <v>498631</v>
      </c>
      <c r="V10" s="140"/>
      <c r="W10" s="148">
        <f>D10</f>
        <v>974</v>
      </c>
    </row>
    <row ht="15" r="11" spans="1:23" x14ac:dyDescent="0.25">
      <c r="A11" s="175" t="s">
        <v>61</v>
      </c>
      <c r="C11" s="175">
        <v>-2009</v>
      </c>
      <c r="D11" s="179">
        <v>2093</v>
      </c>
      <c r="E11" s="175">
        <v>15</v>
      </c>
      <c r="F11" s="175">
        <v>24</v>
      </c>
      <c r="G11" s="175">
        <v>107</v>
      </c>
      <c r="H11" s="179">
        <v>5266404</v>
      </c>
      <c r="I11" s="175">
        <v>24</v>
      </c>
      <c r="J11" s="179">
        <v>1890504</v>
      </c>
      <c r="K11" s="179">
        <v>28873</v>
      </c>
      <c r="M11" s="110" t="s">
        <v>92</v>
      </c>
      <c r="N11" s="110"/>
      <c r="O11" s="148">
        <f>G11+I11</f>
        <v>131</v>
      </c>
      <c r="P11" s="140"/>
      <c r="Q11" s="140">
        <f>E11</f>
        <v>15</v>
      </c>
      <c r="R11" s="140"/>
      <c r="S11" s="148">
        <f>F11</f>
        <v>24</v>
      </c>
      <c r="T11" s="140"/>
      <c r="U11" s="148">
        <f>H11+J11</f>
        <v>7156908</v>
      </c>
      <c r="V11" s="140"/>
      <c r="W11" s="148">
        <f>D11</f>
        <v>2093</v>
      </c>
    </row>
    <row ht="15" r="12" spans="1:23" x14ac:dyDescent="0.25">
      <c r="A12" s="175" t="s">
        <v>20</v>
      </c>
      <c r="C12" s="175">
        <v>-1991</v>
      </c>
      <c r="D12" s="179">
        <v>1108</v>
      </c>
      <c r="E12" s="175">
        <v>33</v>
      </c>
      <c r="F12" s="175">
        <v>79</v>
      </c>
      <c r="G12" s="175">
        <v>156</v>
      </c>
      <c r="H12" s="179">
        <v>8579724</v>
      </c>
      <c r="I12" s="175">
        <v>59</v>
      </c>
      <c r="J12" s="179">
        <v>3001020</v>
      </c>
      <c r="K12" s="179">
        <v>76252</v>
      </c>
      <c r="M12" s="110" t="s">
        <v>93</v>
      </c>
      <c r="N12" s="110"/>
      <c r="O12" s="195">
        <f>G12+I12</f>
        <v>215</v>
      </c>
      <c r="P12" s="196"/>
      <c r="Q12" s="196">
        <f>E12</f>
        <v>33</v>
      </c>
      <c r="R12" s="196"/>
      <c r="S12" s="195">
        <f>F12</f>
        <v>79</v>
      </c>
      <c r="T12" s="196"/>
      <c r="U12" s="195">
        <f>H12+J12</f>
        <v>11580744</v>
      </c>
      <c r="V12" s="196"/>
      <c r="W12" s="195">
        <f>D12</f>
        <v>1108</v>
      </c>
    </row>
    <row ht="15" r="13" spans="1:23" x14ac:dyDescent="0.25">
      <c r="A13" s="175" t="s">
        <v>219</v>
      </c>
      <c r="B13" s="175" t="s">
        <v>182</v>
      </c>
      <c r="C13" s="175">
        <v>-2019</v>
      </c>
      <c r="D13" s="179">
        <v>1305</v>
      </c>
      <c r="E13" s="175">
        <v>3</v>
      </c>
      <c r="F13" s="175">
        <v>8</v>
      </c>
      <c r="G13" s="175">
        <v>12</v>
      </c>
      <c r="H13" s="179">
        <v>107505</v>
      </c>
      <c r="I13" s="175">
        <v>7</v>
      </c>
      <c r="J13" s="179">
        <v>127001</v>
      </c>
      <c r="K13" s="179">
        <v>4846</v>
      </c>
      <c r="M13" s="152" t="s">
        <v>220</v>
      </c>
      <c r="N13" s="152"/>
      <c r="O13" s="148">
        <f>G13+I13</f>
        <v>19</v>
      </c>
      <c r="P13" s="140"/>
      <c r="Q13" s="140">
        <f>E13</f>
        <v>3</v>
      </c>
      <c r="R13" s="140"/>
      <c r="S13" s="148">
        <f>F13</f>
        <v>8</v>
      </c>
      <c r="T13" s="140"/>
      <c r="U13" s="148">
        <f>H13+J13</f>
        <v>234506</v>
      </c>
      <c r="V13" s="140"/>
      <c r="W13" s="148">
        <f>D13</f>
        <v>1305</v>
      </c>
    </row>
    <row ht="15" r="14" spans="1:23" x14ac:dyDescent="0.25">
      <c r="A14" s="175" t="s">
        <v>19</v>
      </c>
      <c r="C14" s="175">
        <v>-1990</v>
      </c>
      <c r="D14" s="179">
        <v>1635</v>
      </c>
      <c r="E14" s="175">
        <v>111</v>
      </c>
      <c r="F14" s="175">
        <v>76</v>
      </c>
      <c r="G14" s="175">
        <v>354</v>
      </c>
      <c r="H14" s="179">
        <v>10828547</v>
      </c>
      <c r="I14" s="175">
        <v>90</v>
      </c>
      <c r="J14" s="179">
        <v>3660043</v>
      </c>
      <c r="K14" s="179">
        <v>130370</v>
      </c>
      <c r="M14" s="110" t="s">
        <v>94</v>
      </c>
      <c r="N14" s="110"/>
      <c r="O14" s="195">
        <f>G14+I14</f>
        <v>444</v>
      </c>
      <c r="P14" s="196"/>
      <c r="Q14" s="196">
        <f>E13</f>
        <v>3</v>
      </c>
      <c r="R14" s="196"/>
      <c r="S14" s="195">
        <f>F13</f>
        <v>8</v>
      </c>
      <c r="T14" s="196"/>
      <c r="U14" s="195">
        <f>H13+J13</f>
        <v>234506</v>
      </c>
      <c r="V14" s="196"/>
      <c r="W14" s="195">
        <f>D13</f>
        <v>1305</v>
      </c>
    </row>
    <row ht="15" r="15" spans="1:23" x14ac:dyDescent="0.25">
      <c r="A15" s="175" t="s">
        <v>24</v>
      </c>
      <c r="C15" s="175">
        <v>-1994</v>
      </c>
      <c r="D15" s="179">
        <v>1042</v>
      </c>
      <c r="E15" s="175">
        <v>38</v>
      </c>
      <c r="F15" s="175">
        <v>110</v>
      </c>
      <c r="G15" s="175">
        <v>80</v>
      </c>
      <c r="H15" s="179">
        <v>7825173</v>
      </c>
      <c r="I15" s="175">
        <v>23</v>
      </c>
      <c r="J15" s="179">
        <v>1144257</v>
      </c>
      <c r="K15" s="179">
        <v>90569</v>
      </c>
      <c r="M15" s="110" t="s">
        <v>95</v>
      </c>
      <c r="N15" s="110"/>
      <c r="O15" s="148">
        <f>G15+I15</f>
        <v>103</v>
      </c>
      <c r="P15" s="140"/>
      <c r="Q15" s="140">
        <f>E14</f>
        <v>111</v>
      </c>
      <c r="R15" s="140"/>
      <c r="S15" s="148">
        <f>F14</f>
        <v>76</v>
      </c>
      <c r="T15" s="140"/>
      <c r="U15" s="148">
        <f>H14+J14</f>
        <v>14488590</v>
      </c>
      <c r="V15" s="140"/>
      <c r="W15" s="148">
        <f>D14</f>
        <v>1635</v>
      </c>
    </row>
    <row ht="15" r="16" spans="1:23" x14ac:dyDescent="0.25">
      <c r="A16" s="175" t="s">
        <v>21</v>
      </c>
      <c r="C16" s="175">
        <v>-1991</v>
      </c>
      <c r="D16" s="179">
        <v>1273</v>
      </c>
      <c r="E16" s="175">
        <v>84</v>
      </c>
      <c r="F16" s="175">
        <v>140</v>
      </c>
      <c r="G16" s="175">
        <v>169</v>
      </c>
      <c r="H16" s="179">
        <v>5164725</v>
      </c>
      <c r="I16" s="175">
        <v>48</v>
      </c>
      <c r="J16" s="179">
        <v>3163550</v>
      </c>
      <c r="K16" s="179">
        <v>128646</v>
      </c>
      <c r="M16" s="152" t="s">
        <v>96</v>
      </c>
      <c r="N16" s="152"/>
      <c r="O16" s="148">
        <f>G16+I16</f>
        <v>217</v>
      </c>
      <c r="P16" s="140"/>
      <c r="Q16" s="140">
        <f>E15</f>
        <v>38</v>
      </c>
      <c r="R16" s="140"/>
      <c r="S16" s="148">
        <f>F15</f>
        <v>110</v>
      </c>
      <c r="T16" s="140"/>
      <c r="U16" s="148">
        <f>H15+J15</f>
        <v>8969430</v>
      </c>
      <c r="V16" s="140"/>
      <c r="W16" s="148">
        <f>D15</f>
        <v>1042</v>
      </c>
    </row>
    <row ht="15" r="17" spans="1:23" x14ac:dyDescent="0.25">
      <c r="A17" s="175" t="s">
        <v>26</v>
      </c>
      <c r="C17" s="175">
        <v>-1995</v>
      </c>
      <c r="D17" s="179">
        <v>1982</v>
      </c>
      <c r="E17" s="175">
        <v>55</v>
      </c>
      <c r="F17" s="175">
        <v>90</v>
      </c>
      <c r="G17" s="175">
        <v>132</v>
      </c>
      <c r="H17" s="179">
        <v>9540524</v>
      </c>
      <c r="I17" s="175">
        <v>46</v>
      </c>
      <c r="J17" s="179">
        <v>1546601</v>
      </c>
      <c r="K17" s="179">
        <v>110072</v>
      </c>
      <c r="M17" s="109" t="s">
        <v>97</v>
      </c>
      <c r="N17" s="109"/>
      <c r="O17" s="148">
        <f>G17+I17</f>
        <v>178</v>
      </c>
      <c r="P17" s="140"/>
      <c r="Q17" s="140">
        <f>E16</f>
        <v>84</v>
      </c>
      <c r="R17" s="140"/>
      <c r="S17" s="148">
        <f>F16</f>
        <v>140</v>
      </c>
      <c r="T17" s="140"/>
      <c r="U17" s="148">
        <f>H16+J16</f>
        <v>8328275</v>
      </c>
      <c r="V17" s="140"/>
      <c r="W17" s="148">
        <f>D16</f>
        <v>1273</v>
      </c>
    </row>
    <row ht="15" r="18" spans="1:23" x14ac:dyDescent="0.25">
      <c r="A18" s="175" t="s">
        <v>188</v>
      </c>
      <c r="B18" s="175" t="s">
        <v>172</v>
      </c>
      <c r="C18" s="175">
        <v>-2015</v>
      </c>
      <c r="D18" s="179">
        <v>2706</v>
      </c>
      <c r="E18" s="175">
        <v>3</v>
      </c>
      <c r="F18" s="175">
        <v>15</v>
      </c>
      <c r="G18" s="175">
        <v>22</v>
      </c>
      <c r="H18" s="179">
        <v>944550</v>
      </c>
      <c r="I18" s="175">
        <v>10</v>
      </c>
      <c r="J18" s="179">
        <v>948280</v>
      </c>
      <c r="K18" s="179">
        <v>11726</v>
      </c>
      <c r="M18" s="110" t="s">
        <v>149</v>
      </c>
      <c r="N18" s="110"/>
      <c r="O18" s="195">
        <f>G18+I18</f>
        <v>32</v>
      </c>
      <c r="P18" s="196"/>
      <c r="Q18" s="196">
        <f>E17</f>
        <v>55</v>
      </c>
      <c r="R18" s="196"/>
      <c r="S18" s="195">
        <f>F17</f>
        <v>90</v>
      </c>
      <c r="T18" s="196"/>
      <c r="U18" s="195">
        <f>H17+J17</f>
        <v>11087125</v>
      </c>
      <c r="V18" s="196"/>
      <c r="W18" s="195">
        <f>D17</f>
        <v>1982</v>
      </c>
    </row>
    <row ht="15" r="19" spans="1:23" x14ac:dyDescent="0.25">
      <c r="A19" s="175" t="s">
        <v>186</v>
      </c>
      <c r="B19" s="175" t="s">
        <v>172</v>
      </c>
      <c r="C19" s="175">
        <v>-2014</v>
      </c>
      <c r="D19" s="179">
        <v>1569</v>
      </c>
      <c r="E19" s="175">
        <v>8</v>
      </c>
      <c r="F19" s="175">
        <v>22</v>
      </c>
      <c r="G19" s="175">
        <v>23</v>
      </c>
      <c r="H19" s="179">
        <v>5250490</v>
      </c>
      <c r="I19" s="175">
        <v>10</v>
      </c>
      <c r="J19" s="179">
        <v>644400</v>
      </c>
      <c r="K19" s="179">
        <v>12658</v>
      </c>
      <c r="M19" s="152" t="s">
        <v>98</v>
      </c>
      <c r="N19" s="152"/>
      <c r="O19" s="148">
        <f>G19+I19</f>
        <v>33</v>
      </c>
      <c r="P19" s="140"/>
      <c r="Q19" s="140">
        <f>E18</f>
        <v>3</v>
      </c>
      <c r="R19" s="140"/>
      <c r="S19" s="148">
        <f>F18</f>
        <v>15</v>
      </c>
      <c r="T19" s="140"/>
      <c r="U19" s="148">
        <f>H18+J18</f>
        <v>1892830</v>
      </c>
      <c r="V19" s="140"/>
      <c r="W19" s="148">
        <f>D18</f>
        <v>2706</v>
      </c>
    </row>
    <row ht="15" r="20" spans="1:23" x14ac:dyDescent="0.25">
      <c r="A20" s="175" t="s">
        <v>22</v>
      </c>
      <c r="C20" s="175">
        <v>-1991</v>
      </c>
      <c r="D20" s="179">
        <v>4461</v>
      </c>
      <c r="E20" s="175">
        <v>63</v>
      </c>
      <c r="F20" s="175">
        <v>98</v>
      </c>
      <c r="G20" s="175">
        <v>215</v>
      </c>
      <c r="H20" s="179">
        <v>4098664</v>
      </c>
      <c r="I20" s="175">
        <v>82</v>
      </c>
      <c r="J20" s="179">
        <v>5264100</v>
      </c>
      <c r="K20" s="179">
        <v>61316</v>
      </c>
      <c r="M20" s="109" t="s">
        <v>99</v>
      </c>
      <c r="N20" s="109"/>
      <c r="O20" s="148">
        <f>G20+I20</f>
        <v>297</v>
      </c>
      <c r="P20" s="140"/>
      <c r="Q20" s="140">
        <f>E19</f>
        <v>8</v>
      </c>
      <c r="R20" s="140"/>
      <c r="S20" s="148">
        <f>F19</f>
        <v>22</v>
      </c>
      <c r="T20" s="140"/>
      <c r="U20" s="148">
        <f>H19+J19</f>
        <v>5894890</v>
      </c>
      <c r="V20" s="140"/>
      <c r="W20" s="148">
        <f>D19</f>
        <v>1569</v>
      </c>
    </row>
    <row ht="15" r="21" spans="1:23" x14ac:dyDescent="0.25">
      <c r="A21" s="175" t="s">
        <v>77</v>
      </c>
      <c r="C21" s="175">
        <v>-2012</v>
      </c>
      <c r="D21" s="179">
        <v>4345</v>
      </c>
      <c r="E21" s="175">
        <v>35</v>
      </c>
      <c r="F21" s="175">
        <v>84</v>
      </c>
      <c r="G21" s="175">
        <v>86</v>
      </c>
      <c r="H21" s="179">
        <v>5279078</v>
      </c>
      <c r="I21" s="175">
        <v>36</v>
      </c>
      <c r="J21" s="179">
        <v>1713901</v>
      </c>
      <c r="K21" s="179">
        <v>41868</v>
      </c>
      <c r="M21" s="110" t="s">
        <v>100</v>
      </c>
      <c r="N21" s="110"/>
      <c r="O21" s="195">
        <f>G21+I21</f>
        <v>122</v>
      </c>
      <c r="P21" s="196"/>
      <c r="Q21" s="196">
        <f>E20</f>
        <v>63</v>
      </c>
      <c r="R21" s="196"/>
      <c r="S21" s="195">
        <f>F20</f>
        <v>98</v>
      </c>
      <c r="T21" s="196"/>
      <c r="U21" s="195">
        <f>H20+J20</f>
        <v>9362764</v>
      </c>
      <c r="V21" s="196"/>
      <c r="W21" s="195">
        <f>D20</f>
        <v>4461</v>
      </c>
    </row>
    <row ht="15" r="22" spans="1:23" x14ac:dyDescent="0.25">
      <c r="A22" s="175" t="s">
        <v>221</v>
      </c>
      <c r="C22" s="175">
        <v>-2019</v>
      </c>
      <c r="D22" s="179">
        <v>1215</v>
      </c>
      <c r="E22" s="175">
        <v>0</v>
      </c>
      <c r="F22" s="175">
        <v>17</v>
      </c>
      <c r="G22" s="175">
        <v>6</v>
      </c>
      <c r="H22" s="179">
        <v>17200</v>
      </c>
      <c r="I22" s="175">
        <v>4</v>
      </c>
      <c r="J22" s="179">
        <v>386000</v>
      </c>
      <c r="K22" s="179">
        <v>3910</v>
      </c>
      <c r="M22" s="152" t="s">
        <v>101</v>
      </c>
      <c r="N22" s="152"/>
      <c r="O22" s="148">
        <f>G22+I22</f>
        <v>10</v>
      </c>
      <c r="P22" s="140"/>
      <c r="Q22" s="140">
        <f>E21</f>
        <v>35</v>
      </c>
      <c r="R22" s="140"/>
      <c r="S22" s="148">
        <f>F21</f>
        <v>84</v>
      </c>
      <c r="T22" s="140"/>
      <c r="U22" s="148">
        <f>H21+J21</f>
        <v>6992979</v>
      </c>
      <c r="V22" s="140"/>
      <c r="W22" s="148">
        <f>D21</f>
        <v>4345</v>
      </c>
    </row>
    <row ht="15" r="23" spans="1:23" x14ac:dyDescent="0.25">
      <c r="A23" s="175" t="s">
        <v>78</v>
      </c>
      <c r="C23" s="175">
        <v>-2012</v>
      </c>
      <c r="D23" s="175">
        <v>999</v>
      </c>
      <c r="E23" s="175">
        <v>21</v>
      </c>
      <c r="F23" s="175">
        <v>34</v>
      </c>
      <c r="G23" s="175">
        <v>24</v>
      </c>
      <c r="H23" s="179">
        <v>1843692</v>
      </c>
      <c r="I23" s="175">
        <v>19</v>
      </c>
      <c r="J23" s="179">
        <v>2077600</v>
      </c>
      <c r="K23" s="179">
        <v>26964</v>
      </c>
      <c r="M23" s="109" t="s">
        <v>102</v>
      </c>
      <c r="N23" s="109"/>
      <c r="O23" s="148">
        <f>G23+I23</f>
        <v>43</v>
      </c>
      <c r="P23" s="140"/>
      <c r="Q23" s="140">
        <f>E22</f>
        <v>0</v>
      </c>
      <c r="R23" s="140"/>
      <c r="S23" s="148">
        <f>F22</f>
        <v>17</v>
      </c>
      <c r="T23" s="140"/>
      <c r="U23" s="148">
        <f>H22+J22</f>
        <v>403200</v>
      </c>
      <c r="V23" s="140"/>
      <c r="W23" s="148">
        <f>D22</f>
        <v>1215</v>
      </c>
    </row>
    <row ht="15" r="24" spans="1:23" x14ac:dyDescent="0.25">
      <c r="A24" s="175" t="s">
        <v>62</v>
      </c>
      <c r="C24" s="175">
        <v>-2009</v>
      </c>
      <c r="D24" s="179">
        <v>1500</v>
      </c>
      <c r="E24" s="175">
        <v>13</v>
      </c>
      <c r="F24" s="175">
        <v>-112</v>
      </c>
      <c r="G24" s="175">
        <v>96</v>
      </c>
      <c r="H24" s="179">
        <v>3108507</v>
      </c>
      <c r="I24" s="175">
        <v>31</v>
      </c>
      <c r="J24" s="179">
        <v>2431221</v>
      </c>
      <c r="K24" s="179">
        <v>37208</v>
      </c>
      <c r="M24" s="110" t="s">
        <v>103</v>
      </c>
      <c r="N24" s="110"/>
      <c r="O24" s="195">
        <f>G24+I24</f>
        <v>127</v>
      </c>
      <c r="P24" s="196"/>
      <c r="Q24" s="196">
        <f>E23</f>
        <v>21</v>
      </c>
      <c r="R24" s="196"/>
      <c r="S24" s="195">
        <f>F23</f>
        <v>34</v>
      </c>
      <c r="T24" s="196"/>
      <c r="U24" s="195">
        <f>H23+J23</f>
        <v>3921292</v>
      </c>
      <c r="V24" s="196"/>
      <c r="W24" s="195">
        <f>D23</f>
        <v>999</v>
      </c>
    </row>
    <row ht="15" r="25" spans="1:23" x14ac:dyDescent="0.25">
      <c r="A25" s="175" t="s">
        <v>174</v>
      </c>
      <c r="B25" s="175" t="s">
        <v>181</v>
      </c>
      <c r="C25" s="175">
        <v>-2008</v>
      </c>
      <c r="D25" s="179">
        <v>4506</v>
      </c>
      <c r="E25" s="175">
        <v>59</v>
      </c>
      <c r="F25" s="175">
        <v>74</v>
      </c>
      <c r="G25" s="175">
        <v>269</v>
      </c>
      <c r="H25" s="179">
        <v>10019330</v>
      </c>
      <c r="I25" s="175">
        <v>25</v>
      </c>
      <c r="J25" s="179">
        <v>3278200</v>
      </c>
      <c r="K25" s="179">
        <v>61405</v>
      </c>
      <c r="M25" s="152" t="s">
        <v>150</v>
      </c>
      <c r="N25" s="152"/>
      <c r="O25" s="148">
        <f>G25+I25</f>
        <v>294</v>
      </c>
      <c r="P25" s="140"/>
      <c r="Q25" s="140">
        <f>E24</f>
        <v>13</v>
      </c>
      <c r="R25" s="140"/>
      <c r="S25" s="148">
        <f>F24</f>
        <v>-112</v>
      </c>
      <c r="T25" s="140"/>
      <c r="U25" s="148">
        <f>H24+J24</f>
        <v>5539728</v>
      </c>
      <c r="V25" s="140"/>
      <c r="W25" s="148">
        <f>D24</f>
        <v>1500</v>
      </c>
    </row>
    <row ht="15" r="26" spans="1:23" x14ac:dyDescent="0.25">
      <c r="A26" s="175" t="s">
        <v>154</v>
      </c>
      <c r="B26" s="175" t="s">
        <v>22</v>
      </c>
      <c r="C26" s="175">
        <v>-1993</v>
      </c>
      <c r="D26" s="179">
        <v>3571</v>
      </c>
      <c r="E26" s="175">
        <v>57</v>
      </c>
      <c r="F26" s="175">
        <v>251</v>
      </c>
      <c r="G26" s="175">
        <v>122</v>
      </c>
      <c r="H26" s="179">
        <v>3151152</v>
      </c>
      <c r="I26" s="175">
        <v>53</v>
      </c>
      <c r="J26" s="179">
        <v>2844500</v>
      </c>
      <c r="K26" s="179">
        <v>56304</v>
      </c>
      <c r="M26" s="109" t="s">
        <v>104</v>
      </c>
      <c r="N26" s="109"/>
      <c r="O26" s="148">
        <f>G26+I26</f>
        <v>175</v>
      </c>
      <c r="P26" s="140"/>
      <c r="Q26" s="140">
        <f>E25</f>
        <v>59</v>
      </c>
      <c r="R26" s="140"/>
      <c r="S26" s="148">
        <f>F25</f>
        <v>74</v>
      </c>
      <c r="T26" s="140"/>
      <c r="U26" s="148">
        <f>H25+J25</f>
        <v>13297530</v>
      </c>
      <c r="V26" s="140"/>
      <c r="W26" s="148">
        <f>D25</f>
        <v>4506</v>
      </c>
    </row>
    <row ht="15" r="27" spans="1:23" x14ac:dyDescent="0.25">
      <c r="A27" s="175" t="s">
        <v>33</v>
      </c>
      <c r="C27" s="175">
        <v>-1997</v>
      </c>
      <c r="D27" s="179">
        <v>4929</v>
      </c>
      <c r="E27" s="175">
        <v>43</v>
      </c>
      <c r="F27" s="175">
        <v>-11</v>
      </c>
      <c r="G27" s="175">
        <v>102</v>
      </c>
      <c r="H27" s="179">
        <v>7731877</v>
      </c>
      <c r="I27" s="175">
        <v>62</v>
      </c>
      <c r="J27" s="179">
        <v>4879629</v>
      </c>
      <c r="K27" s="179">
        <v>48880</v>
      </c>
      <c r="M27" s="110" t="s">
        <v>105</v>
      </c>
      <c r="N27" s="110"/>
      <c r="O27" s="195">
        <f>G27+I27</f>
        <v>164</v>
      </c>
      <c r="P27" s="196"/>
      <c r="Q27" s="196">
        <f>E26</f>
        <v>57</v>
      </c>
      <c r="R27" s="196"/>
      <c r="S27" s="195">
        <f>F26</f>
        <v>251</v>
      </c>
      <c r="T27" s="196"/>
      <c r="U27" s="195">
        <f>H26+J26</f>
        <v>5995652</v>
      </c>
      <c r="V27" s="196"/>
      <c r="W27" s="195">
        <f>D26</f>
        <v>3571</v>
      </c>
    </row>
    <row ht="15" r="28" spans="1:23" x14ac:dyDescent="0.25">
      <c r="A28" s="175" t="s">
        <v>169</v>
      </c>
      <c r="B28" s="175" t="s">
        <v>168</v>
      </c>
      <c r="C28" s="175">
        <v>-1996</v>
      </c>
      <c r="D28" s="179">
        <v>2220</v>
      </c>
      <c r="E28" s="175">
        <v>24</v>
      </c>
      <c r="F28" s="175">
        <v>62</v>
      </c>
      <c r="G28" s="175">
        <v>37</v>
      </c>
      <c r="H28" s="179">
        <v>2064044</v>
      </c>
      <c r="I28" s="175">
        <v>39</v>
      </c>
      <c r="J28" s="179">
        <v>820000</v>
      </c>
      <c r="K28" s="179">
        <v>74454</v>
      </c>
      <c r="M28" s="152" t="s">
        <v>106</v>
      </c>
      <c r="N28" s="152"/>
      <c r="O28" s="148">
        <f>G28+I28</f>
        <v>76</v>
      </c>
      <c r="P28" s="140"/>
      <c r="Q28" s="140">
        <f>E27</f>
        <v>43</v>
      </c>
      <c r="R28" s="140"/>
      <c r="S28" s="148">
        <f>F27</f>
        <v>-11</v>
      </c>
      <c r="T28" s="140"/>
      <c r="U28" s="148">
        <f>H27+J27</f>
        <v>12611506</v>
      </c>
      <c r="V28" s="140"/>
      <c r="W28" s="148">
        <f>D27</f>
        <v>4929</v>
      </c>
    </row>
    <row ht="15" r="29" spans="1:23" x14ac:dyDescent="0.25">
      <c r="A29" s="175" t="s">
        <v>171</v>
      </c>
      <c r="B29" s="175" t="s">
        <v>172</v>
      </c>
      <c r="C29" s="175">
        <v>-2000</v>
      </c>
      <c r="D29" s="179">
        <v>1468</v>
      </c>
      <c r="E29" s="175">
        <v>32</v>
      </c>
      <c r="F29" s="175">
        <v>44</v>
      </c>
      <c r="G29" s="175">
        <v>104</v>
      </c>
      <c r="H29" s="179">
        <v>10983623</v>
      </c>
      <c r="I29" s="175">
        <v>50</v>
      </c>
      <c r="J29" s="179">
        <v>2666906</v>
      </c>
      <c r="K29" s="179">
        <v>101480</v>
      </c>
      <c r="M29" s="110" t="s">
        <v>107</v>
      </c>
      <c r="N29" s="110"/>
      <c r="O29" s="148">
        <f>G29+I29</f>
        <v>154</v>
      </c>
      <c r="P29" s="140"/>
      <c r="Q29" s="140">
        <f>E28</f>
        <v>24</v>
      </c>
      <c r="R29" s="140"/>
      <c r="S29" s="148">
        <f>F28</f>
        <v>62</v>
      </c>
      <c r="T29" s="140"/>
      <c r="U29" s="148">
        <f>H28+J28</f>
        <v>2884044</v>
      </c>
      <c r="V29" s="140"/>
      <c r="W29" s="148">
        <f>D28</f>
        <v>2220</v>
      </c>
    </row>
    <row ht="15" r="30" spans="1:23" x14ac:dyDescent="0.25">
      <c r="A30" s="175" t="s">
        <v>173</v>
      </c>
      <c r="B30" s="175" t="s">
        <v>168</v>
      </c>
      <c r="C30" s="175">
        <v>-2000</v>
      </c>
      <c r="D30" s="179">
        <v>3431</v>
      </c>
      <c r="E30" s="175">
        <v>41</v>
      </c>
      <c r="F30" s="175">
        <v>96</v>
      </c>
      <c r="G30" s="175">
        <v>46</v>
      </c>
      <c r="H30" s="179">
        <v>6072180</v>
      </c>
      <c r="I30" s="175">
        <v>46</v>
      </c>
      <c r="J30" s="179">
        <v>6214100</v>
      </c>
      <c r="K30" s="179">
        <v>59744</v>
      </c>
      <c r="M30" s="109" t="s">
        <v>108</v>
      </c>
      <c r="N30" s="109"/>
      <c r="O30" s="148">
        <f>G30+I30</f>
        <v>92</v>
      </c>
      <c r="P30" s="140"/>
      <c r="Q30" s="140">
        <f>E29</f>
        <v>32</v>
      </c>
      <c r="R30" s="140"/>
      <c r="S30" s="148">
        <f>F29</f>
        <v>44</v>
      </c>
      <c r="T30" s="140"/>
      <c r="U30" s="148">
        <f>H29+J29</f>
        <v>13650529</v>
      </c>
      <c r="V30" s="140"/>
      <c r="W30" s="148">
        <f>D29</f>
        <v>1468</v>
      </c>
    </row>
    <row ht="15" r="31" spans="1:23" x14ac:dyDescent="0.25">
      <c r="A31" s="175" t="s">
        <v>159</v>
      </c>
      <c r="B31" s="175" t="s">
        <v>177</v>
      </c>
      <c r="C31" s="175">
        <v>-2006</v>
      </c>
      <c r="D31" s="179">
        <v>2322</v>
      </c>
      <c r="E31" s="175">
        <v>42</v>
      </c>
      <c r="F31" s="175">
        <v>58</v>
      </c>
      <c r="G31" s="175">
        <v>47</v>
      </c>
      <c r="H31" s="179">
        <v>1971500</v>
      </c>
      <c r="I31" s="175">
        <v>19</v>
      </c>
      <c r="J31" s="179">
        <v>2377000</v>
      </c>
      <c r="K31" s="179">
        <v>40364</v>
      </c>
      <c r="M31" s="152" t="s">
        <v>109</v>
      </c>
      <c r="N31" s="152"/>
      <c r="O31" s="148">
        <f>G31+I31</f>
        <v>66</v>
      </c>
      <c r="P31" s="140"/>
      <c r="Q31" s="140">
        <f>E30</f>
        <v>41</v>
      </c>
      <c r="R31" s="140"/>
      <c r="S31" s="148">
        <f>F30</f>
        <v>96</v>
      </c>
      <c r="T31" s="140"/>
      <c r="U31" s="148">
        <f>H30+J30</f>
        <v>12286280</v>
      </c>
      <c r="V31" s="140"/>
      <c r="W31" s="148">
        <f>D30</f>
        <v>3431</v>
      </c>
    </row>
    <row ht="15" r="32" spans="1:23" x14ac:dyDescent="0.25">
      <c r="A32" s="175" t="s">
        <v>159</v>
      </c>
      <c r="B32" s="175" t="s">
        <v>178</v>
      </c>
      <c r="C32" s="175">
        <v>-2006</v>
      </c>
      <c r="D32" s="179">
        <v>2486</v>
      </c>
      <c r="E32" s="175">
        <v>24</v>
      </c>
      <c r="F32" s="175">
        <v>62</v>
      </c>
      <c r="G32" s="175">
        <v>72</v>
      </c>
      <c r="H32" s="179">
        <v>7087599</v>
      </c>
      <c r="I32" s="175">
        <v>12</v>
      </c>
      <c r="J32" s="179">
        <v>1966851</v>
      </c>
      <c r="K32" s="179">
        <v>39842</v>
      </c>
      <c r="M32" s="109" t="s">
        <v>110</v>
      </c>
      <c r="N32" s="109"/>
      <c r="O32" s="148">
        <f>G32+I32</f>
        <v>84</v>
      </c>
      <c r="P32" s="140"/>
      <c r="Q32" s="140">
        <f>E31</f>
        <v>42</v>
      </c>
      <c r="R32" s="140"/>
      <c r="S32" s="148">
        <f>F31</f>
        <v>58</v>
      </c>
      <c r="T32" s="140"/>
      <c r="U32" s="148">
        <f>H31+J31</f>
        <v>4348500</v>
      </c>
      <c r="V32" s="140"/>
      <c r="W32" s="148">
        <f>D31</f>
        <v>2322</v>
      </c>
    </row>
    <row ht="15" r="33" spans="1:23" x14ac:dyDescent="0.25">
      <c r="A33" s="175" t="s">
        <v>54</v>
      </c>
      <c r="C33" s="175">
        <v>-2008</v>
      </c>
      <c r="D33" s="179">
        <v>1459</v>
      </c>
      <c r="E33" s="175">
        <v>41</v>
      </c>
      <c r="F33" s="175">
        <v>86</v>
      </c>
      <c r="G33" s="175">
        <v>73</v>
      </c>
      <c r="H33" s="179">
        <v>10609397</v>
      </c>
      <c r="I33" s="175">
        <v>24</v>
      </c>
      <c r="J33" s="179">
        <v>1742500</v>
      </c>
      <c r="K33" s="179">
        <v>44123</v>
      </c>
      <c r="M33" s="197" t="s">
        <v>111</v>
      </c>
      <c r="N33" s="196"/>
      <c r="O33" s="195">
        <f>G33+I33</f>
        <v>97</v>
      </c>
      <c r="P33" s="196"/>
      <c r="Q33" s="196">
        <f>E32</f>
        <v>24</v>
      </c>
      <c r="R33" s="196"/>
      <c r="S33" s="195">
        <f>F32</f>
        <v>62</v>
      </c>
      <c r="T33" s="196"/>
      <c r="U33" s="195">
        <f>H32+J32</f>
        <v>9054450</v>
      </c>
      <c r="V33" s="196"/>
      <c r="W33" s="195">
        <f>D32</f>
        <v>2486</v>
      </c>
    </row>
    <row ht="14.25" r="34" spans="1:23" x14ac:dyDescent="0.2">
      <c r="D34" s="179"/>
      <c r="H34" s="179"/>
      <c r="J34" s="179"/>
      <c r="K34" s="179"/>
    </row>
    <row ht="14.25" r="35" spans="1:23" x14ac:dyDescent="0.2">
      <c r="D35" s="179"/>
      <c r="H35" s="179"/>
      <c r="J35" s="179"/>
      <c r="K35" s="179"/>
    </row>
    <row ht="14.25" r="36" spans="1:23" x14ac:dyDescent="0.2">
      <c r="A36" s="175" t="s">
        <v>9</v>
      </c>
      <c r="C36" s="175">
        <v>-1986</v>
      </c>
      <c r="D36" s="179">
        <v>25663</v>
      </c>
      <c r="E36" s="175">
        <v>330</v>
      </c>
      <c r="F36" s="175">
        <v>709</v>
      </c>
      <c r="G36" s="175">
        <v>739</v>
      </c>
      <c r="H36" s="179">
        <v>76352856</v>
      </c>
      <c r="I36" s="175">
        <v>286</v>
      </c>
      <c r="J36" s="179">
        <v>27900785</v>
      </c>
      <c r="K36" s="179">
        <v>222466</v>
      </c>
      <c r="M36" s="86" t="s">
        <v>112</v>
      </c>
      <c r="N36" s="87"/>
      <c r="O36" s="129">
        <f>G36+I36</f>
        <v>1025</v>
      </c>
      <c r="P36" s="129"/>
      <c r="Q36" s="129">
        <f>E36</f>
        <v>330</v>
      </c>
      <c r="R36" s="129"/>
      <c r="S36" s="129">
        <f>F36</f>
        <v>709</v>
      </c>
      <c r="T36" s="130"/>
      <c r="U36" s="131">
        <f>H36+J36</f>
        <v>104253641</v>
      </c>
      <c r="V36" s="130"/>
      <c r="W36" s="129">
        <f>D36</f>
        <v>25663</v>
      </c>
    </row>
    <row ht="14.25" r="37" spans="1:23" x14ac:dyDescent="0.2">
      <c r="A37" s="175" t="s">
        <v>157</v>
      </c>
      <c r="B37" s="175" t="s">
        <v>158</v>
      </c>
      <c r="C37" s="175">
        <v>-1987</v>
      </c>
      <c r="D37" s="179">
        <v>39260</v>
      </c>
      <c r="E37" s="175">
        <v>212</v>
      </c>
      <c r="F37" s="175">
        <v>906</v>
      </c>
      <c r="G37" s="175">
        <v>934</v>
      </c>
      <c r="H37" s="179">
        <v>67030300</v>
      </c>
      <c r="I37" s="175">
        <v>166</v>
      </c>
      <c r="J37" s="179">
        <v>50786471</v>
      </c>
      <c r="K37" s="179">
        <v>110072</v>
      </c>
      <c r="M37" s="110" t="s">
        <v>113</v>
      </c>
      <c r="N37" s="110"/>
      <c r="O37" s="129">
        <f>G37+I37</f>
        <v>1100</v>
      </c>
      <c r="P37" s="129"/>
      <c r="Q37" s="129">
        <f>E37</f>
        <v>212</v>
      </c>
      <c r="R37" s="129"/>
      <c r="S37" s="129">
        <f>F37</f>
        <v>906</v>
      </c>
      <c r="T37" s="130"/>
      <c r="U37" s="111">
        <f>H37+J37</f>
        <v>117816771</v>
      </c>
      <c r="V37" s="130"/>
      <c r="W37" s="129">
        <f>D37</f>
        <v>39260</v>
      </c>
    </row>
    <row ht="14.25" r="38" spans="1:23" x14ac:dyDescent="0.2">
      <c r="A38" s="175" t="s">
        <v>187</v>
      </c>
      <c r="C38" s="175">
        <v>-2015</v>
      </c>
      <c r="D38" s="179">
        <v>5528</v>
      </c>
      <c r="E38" s="175">
        <v>9</v>
      </c>
      <c r="F38" s="175">
        <v>22</v>
      </c>
      <c r="G38" s="175">
        <v>18</v>
      </c>
      <c r="H38" s="179">
        <v>5401000</v>
      </c>
      <c r="I38" s="175">
        <v>33</v>
      </c>
      <c r="J38" s="179">
        <v>2701368</v>
      </c>
      <c r="K38" s="179">
        <v>18575</v>
      </c>
      <c r="M38" s="152" t="s">
        <v>151</v>
      </c>
      <c r="N38" s="152"/>
      <c r="O38" s="153">
        <f>G38+I38</f>
        <v>51</v>
      </c>
      <c r="P38" s="152"/>
      <c r="Q38" s="154">
        <f>E38</f>
        <v>9</v>
      </c>
      <c r="R38" s="153"/>
      <c r="S38" s="153">
        <f>F38</f>
        <v>22</v>
      </c>
      <c r="T38" s="155"/>
      <c r="U38" s="154">
        <f>H38+J38</f>
        <v>8102368</v>
      </c>
      <c r="V38" s="155"/>
      <c r="W38" s="154">
        <f>D38</f>
        <v>5528</v>
      </c>
    </row>
    <row ht="14.25" r="39" spans="1:23" x14ac:dyDescent="0.2">
      <c r="A39" s="175" t="s">
        <v>167</v>
      </c>
      <c r="B39" s="175" t="s">
        <v>168</v>
      </c>
      <c r="C39" s="175">
        <v>-1996</v>
      </c>
      <c r="D39" s="179">
        <v>7652</v>
      </c>
      <c r="E39" s="175">
        <v>51</v>
      </c>
      <c r="F39" s="175">
        <v>-246</v>
      </c>
      <c r="G39" s="175">
        <v>295</v>
      </c>
      <c r="H39" s="179">
        <v>35175697</v>
      </c>
      <c r="I39" s="175">
        <v>53</v>
      </c>
      <c r="J39" s="179">
        <v>7027206</v>
      </c>
      <c r="K39" s="179">
        <v>182682</v>
      </c>
      <c r="M39" s="110" t="s">
        <v>114</v>
      </c>
      <c r="N39" s="110"/>
      <c r="O39" s="129">
        <f>G39+I39</f>
        <v>348</v>
      </c>
      <c r="P39" s="129"/>
      <c r="Q39" s="129">
        <f>E39</f>
        <v>51</v>
      </c>
      <c r="R39" s="129"/>
      <c r="S39" s="129">
        <f>F39</f>
        <v>-246</v>
      </c>
      <c r="T39" s="130"/>
      <c r="U39" s="111">
        <f>H39+J39</f>
        <v>42202903</v>
      </c>
      <c r="V39" s="130"/>
      <c r="W39" s="129">
        <f>D39</f>
        <v>7652</v>
      </c>
    </row>
    <row ht="14.25" r="40" spans="1:23" x14ac:dyDescent="0.2">
      <c r="A40" s="175" t="s">
        <v>184</v>
      </c>
      <c r="B40" s="175" t="s">
        <v>213</v>
      </c>
      <c r="C40" s="175">
        <v>-2017</v>
      </c>
      <c r="D40" s="179">
        <v>25206</v>
      </c>
      <c r="E40" s="175">
        <v>15</v>
      </c>
      <c r="F40" s="175">
        <v>48</v>
      </c>
      <c r="G40" s="175">
        <v>55</v>
      </c>
      <c r="H40" s="179">
        <v>1825970</v>
      </c>
      <c r="I40" s="175">
        <v>32</v>
      </c>
      <c r="J40" s="179">
        <v>6337900</v>
      </c>
      <c r="K40" s="179">
        <v>12338</v>
      </c>
      <c r="M40" s="86" t="s">
        <v>211</v>
      </c>
      <c r="N40" s="87"/>
      <c r="O40" s="129">
        <f>G40+I40</f>
        <v>87</v>
      </c>
      <c r="P40" s="129"/>
      <c r="Q40" s="129">
        <f>E40</f>
        <v>15</v>
      </c>
      <c r="R40" s="129"/>
      <c r="S40" s="129">
        <f>F40</f>
        <v>48</v>
      </c>
      <c r="T40" s="130"/>
      <c r="U40" s="111">
        <f>H40+J40</f>
        <v>8163870</v>
      </c>
      <c r="V40" s="130"/>
      <c r="W40" s="129">
        <f>D40</f>
        <v>25206</v>
      </c>
    </row>
    <row ht="14.25" r="41" spans="1:23" x14ac:dyDescent="0.2">
      <c r="A41" s="175" t="s">
        <v>162</v>
      </c>
      <c r="B41" s="175" t="s">
        <v>158</v>
      </c>
      <c r="C41" s="175">
        <v>-1990</v>
      </c>
      <c r="D41" s="179">
        <v>5238</v>
      </c>
      <c r="E41" s="175">
        <v>81</v>
      </c>
      <c r="F41" s="175">
        <v>175</v>
      </c>
      <c r="G41" s="175">
        <v>257</v>
      </c>
      <c r="H41" s="179">
        <v>11151354</v>
      </c>
      <c r="I41" s="175">
        <v>142</v>
      </c>
      <c r="J41" s="179">
        <v>11021470</v>
      </c>
      <c r="K41" s="179">
        <v>51425</v>
      </c>
      <c r="M41" s="152" t="s">
        <v>116</v>
      </c>
      <c r="N41" s="152"/>
      <c r="O41" s="153">
        <f>G41+I41</f>
        <v>399</v>
      </c>
      <c r="P41" s="152"/>
      <c r="Q41" s="154">
        <f>E41</f>
        <v>81</v>
      </c>
      <c r="R41" s="153"/>
      <c r="S41" s="153">
        <f>F41</f>
        <v>175</v>
      </c>
      <c r="T41" s="155"/>
      <c r="U41" s="154">
        <f>H41+J41</f>
        <v>22172824</v>
      </c>
      <c r="V41" s="155"/>
      <c r="W41" s="154">
        <f>D41</f>
        <v>5238</v>
      </c>
    </row>
    <row ht="14.25" r="42" spans="1:23" x14ac:dyDescent="0.2">
      <c r="A42" s="175" t="s">
        <v>10</v>
      </c>
      <c r="C42" s="175">
        <v>-1986</v>
      </c>
      <c r="D42" s="179">
        <v>10780</v>
      </c>
      <c r="E42" s="175">
        <v>242</v>
      </c>
      <c r="F42" s="175">
        <v>950</v>
      </c>
      <c r="G42" s="175">
        <v>535</v>
      </c>
      <c r="H42" s="179">
        <v>44561122</v>
      </c>
      <c r="I42" s="175">
        <v>263</v>
      </c>
      <c r="J42" s="179">
        <v>25245133</v>
      </c>
      <c r="K42" s="179">
        <v>77484</v>
      </c>
      <c r="M42" s="110" t="s">
        <v>117</v>
      </c>
      <c r="N42" s="110"/>
      <c r="O42" s="129">
        <f>G42+I42</f>
        <v>798</v>
      </c>
      <c r="P42" s="129"/>
      <c r="Q42" s="129">
        <f>E42</f>
        <v>242</v>
      </c>
      <c r="R42" s="129"/>
      <c r="S42" s="129">
        <f>F42</f>
        <v>950</v>
      </c>
      <c r="T42" s="130"/>
      <c r="U42" s="111">
        <f>H42+J42</f>
        <v>69806255</v>
      </c>
      <c r="V42" s="130"/>
      <c r="W42" s="129">
        <f>D42</f>
        <v>10780</v>
      </c>
    </row>
    <row ht="14.25" r="43" spans="1:23" x14ac:dyDescent="0.2">
      <c r="A43" s="175" t="s">
        <v>85</v>
      </c>
      <c r="C43" s="175">
        <v>-1995</v>
      </c>
      <c r="D43" s="179">
        <v>9826</v>
      </c>
      <c r="E43" s="175">
        <v>79</v>
      </c>
      <c r="F43" s="175">
        <v>150</v>
      </c>
      <c r="G43" s="175">
        <v>105</v>
      </c>
      <c r="H43" s="179">
        <v>15850138</v>
      </c>
      <c r="I43" s="175">
        <v>123</v>
      </c>
      <c r="J43" s="179">
        <v>7806916</v>
      </c>
      <c r="K43" s="179">
        <v>35719</v>
      </c>
      <c r="M43" s="86" t="s">
        <v>118</v>
      </c>
      <c r="N43" s="87"/>
      <c r="O43" s="129">
        <f>G43+I43</f>
        <v>228</v>
      </c>
      <c r="P43" s="129"/>
      <c r="Q43" s="129">
        <f>E43</f>
        <v>79</v>
      </c>
      <c r="R43" s="129"/>
      <c r="S43" s="129">
        <f>F43</f>
        <v>150</v>
      </c>
      <c r="T43" s="130"/>
      <c r="U43" s="111">
        <f>H43+J43</f>
        <v>23657054</v>
      </c>
      <c r="V43" s="130"/>
      <c r="W43" s="129">
        <f>D43</f>
        <v>9826</v>
      </c>
    </row>
    <row ht="14.25" r="44" spans="1:23" x14ac:dyDescent="0.2">
      <c r="A44" s="175" t="s">
        <v>80</v>
      </c>
      <c r="C44" s="175">
        <v>-2013</v>
      </c>
      <c r="D44" s="179">
        <v>34768</v>
      </c>
      <c r="E44" s="175">
        <v>12</v>
      </c>
      <c r="F44" s="175">
        <v>90</v>
      </c>
      <c r="G44" s="175">
        <v>37</v>
      </c>
      <c r="H44" s="179">
        <v>10091254</v>
      </c>
      <c r="I44" s="175">
        <v>45</v>
      </c>
      <c r="J44" s="179">
        <v>18239600</v>
      </c>
      <c r="K44" s="179">
        <v>10738</v>
      </c>
      <c r="M44" s="152" t="s">
        <v>119</v>
      </c>
      <c r="N44" s="152"/>
      <c r="O44" s="153">
        <f>G44+I44</f>
        <v>82</v>
      </c>
      <c r="P44" s="152"/>
      <c r="Q44" s="154">
        <f>E44</f>
        <v>12</v>
      </c>
      <c r="R44" s="153"/>
      <c r="S44" s="153">
        <f>F44</f>
        <v>90</v>
      </c>
      <c r="T44" s="155"/>
      <c r="U44" s="154">
        <f>H44+J44</f>
        <v>28330854</v>
      </c>
      <c r="V44" s="155"/>
      <c r="W44" s="154">
        <f>D44</f>
        <v>34768</v>
      </c>
    </row>
    <row ht="14.25" r="45" spans="1:23" x14ac:dyDescent="0.2">
      <c r="A45" s="175" t="s">
        <v>46</v>
      </c>
      <c r="C45" s="175">
        <v>-2002</v>
      </c>
      <c r="D45" s="179">
        <v>27552</v>
      </c>
      <c r="E45" s="175">
        <v>67</v>
      </c>
      <c r="F45" s="175">
        <v>294</v>
      </c>
      <c r="G45" s="175">
        <v>107</v>
      </c>
      <c r="H45" s="179">
        <v>44901170</v>
      </c>
      <c r="I45" s="175">
        <v>165</v>
      </c>
      <c r="J45" s="179">
        <v>30037994</v>
      </c>
      <c r="K45" s="179">
        <v>64144</v>
      </c>
      <c r="M45" s="110" t="s">
        <v>120</v>
      </c>
      <c r="N45" s="110"/>
      <c r="O45" s="129">
        <f>G45+I45</f>
        <v>272</v>
      </c>
      <c r="P45" s="129"/>
      <c r="Q45" s="129">
        <f>E45</f>
        <v>67</v>
      </c>
      <c r="R45" s="129"/>
      <c r="S45" s="129">
        <f>F45</f>
        <v>294</v>
      </c>
      <c r="T45" s="130"/>
      <c r="U45" s="111">
        <f>H45+J45</f>
        <v>74939164</v>
      </c>
      <c r="V45" s="130"/>
      <c r="W45" s="129">
        <f>D45</f>
        <v>27552</v>
      </c>
    </row>
    <row ht="14.25" r="46" spans="1:23" x14ac:dyDescent="0.2">
      <c r="A46" s="175" t="s">
        <v>176</v>
      </c>
      <c r="B46" s="175" t="s">
        <v>168</v>
      </c>
      <c r="C46" s="175">
        <v>-2004</v>
      </c>
      <c r="D46" s="179">
        <v>28079</v>
      </c>
      <c r="E46" s="175">
        <v>97</v>
      </c>
      <c r="F46" s="175">
        <v>302</v>
      </c>
      <c r="G46" s="175">
        <v>143</v>
      </c>
      <c r="H46" s="179">
        <v>46203583</v>
      </c>
      <c r="I46" s="175">
        <v>55</v>
      </c>
      <c r="J46" s="179">
        <v>11848149</v>
      </c>
      <c r="K46" s="179">
        <v>42666</v>
      </c>
      <c r="M46" s="86" t="s">
        <v>121</v>
      </c>
      <c r="N46" s="87"/>
      <c r="O46" s="129">
        <f>G46+I46</f>
        <v>198</v>
      </c>
      <c r="P46" s="129"/>
      <c r="Q46" s="129">
        <f>E46</f>
        <v>97</v>
      </c>
      <c r="R46" s="129"/>
      <c r="S46" s="129">
        <f>F46</f>
        <v>302</v>
      </c>
      <c r="T46" s="130"/>
      <c r="U46" s="111">
        <f>H46+J46</f>
        <v>58051732</v>
      </c>
      <c r="V46" s="130"/>
      <c r="W46" s="129">
        <f>D46</f>
        <v>28079</v>
      </c>
    </row>
    <row ht="14.25" r="47" spans="1:23" x14ac:dyDescent="0.2">
      <c r="A47" s="175" t="s">
        <v>174</v>
      </c>
      <c r="B47" s="175" t="s">
        <v>175</v>
      </c>
      <c r="C47" s="175">
        <v>-2002</v>
      </c>
      <c r="D47" s="179">
        <v>8668</v>
      </c>
      <c r="E47" s="175">
        <v>65</v>
      </c>
      <c r="F47" s="175">
        <v>176</v>
      </c>
      <c r="G47" s="175">
        <v>135</v>
      </c>
      <c r="H47" s="179">
        <v>17442899</v>
      </c>
      <c r="I47" s="175">
        <v>57</v>
      </c>
      <c r="J47" s="179">
        <v>5608932</v>
      </c>
      <c r="K47" s="179">
        <v>56236</v>
      </c>
      <c r="M47" s="152" t="s">
        <v>122</v>
      </c>
      <c r="N47" s="152"/>
      <c r="O47" s="153">
        <f>G47+I47</f>
        <v>192</v>
      </c>
      <c r="P47" s="152"/>
      <c r="Q47" s="154">
        <f>E47</f>
        <v>65</v>
      </c>
      <c r="R47" s="153"/>
      <c r="S47" s="153">
        <f>F47</f>
        <v>176</v>
      </c>
      <c r="T47" s="155"/>
      <c r="U47" s="154">
        <f>H47+J47</f>
        <v>23051831</v>
      </c>
      <c r="V47" s="155"/>
      <c r="W47" s="154">
        <f>D47</f>
        <v>8668</v>
      </c>
    </row>
    <row ht="14.25" r="48" spans="1:23" x14ac:dyDescent="0.2">
      <c r="A48" s="175" t="s">
        <v>222</v>
      </c>
      <c r="C48" s="175">
        <v>-2019</v>
      </c>
      <c r="D48" s="179">
        <v>6798</v>
      </c>
      <c r="E48" s="175">
        <v>6</v>
      </c>
      <c r="F48" s="175">
        <v>26</v>
      </c>
      <c r="G48" s="175">
        <v>5</v>
      </c>
      <c r="H48" s="179">
        <v>51200</v>
      </c>
      <c r="I48" s="175">
        <v>2</v>
      </c>
      <c r="J48" s="179">
        <v>147000</v>
      </c>
      <c r="K48" s="179">
        <v>4681</v>
      </c>
      <c r="M48" s="110" t="s">
        <v>223</v>
      </c>
      <c r="N48" s="110"/>
      <c r="O48" s="129">
        <f>G48+I48</f>
        <v>7</v>
      </c>
      <c r="P48" s="129"/>
      <c r="Q48" s="129">
        <f>E48</f>
        <v>6</v>
      </c>
      <c r="R48" s="129"/>
      <c r="S48" s="129">
        <f>F48</f>
        <v>26</v>
      </c>
      <c r="T48" s="130"/>
      <c r="U48" s="111">
        <f>H48+J48</f>
        <v>198200</v>
      </c>
      <c r="V48" s="130"/>
      <c r="W48" s="129">
        <f>D48</f>
        <v>6798</v>
      </c>
    </row>
    <row ht="14.25" r="49" spans="1:23" x14ac:dyDescent="0.2">
      <c r="A49" s="175" t="s">
        <v>81</v>
      </c>
      <c r="C49" s="175">
        <v>-2014</v>
      </c>
      <c r="D49" s="179">
        <v>15254</v>
      </c>
      <c r="E49" s="175">
        <v>22</v>
      </c>
      <c r="F49" s="175">
        <v>56</v>
      </c>
      <c r="G49" s="175">
        <v>47</v>
      </c>
      <c r="H49" s="179">
        <v>10967921</v>
      </c>
      <c r="I49" s="175">
        <v>14</v>
      </c>
      <c r="J49" s="179">
        <v>1191435</v>
      </c>
      <c r="K49" s="179">
        <v>10047</v>
      </c>
      <c r="M49" s="86" t="s">
        <v>123</v>
      </c>
      <c r="N49" s="87"/>
      <c r="O49" s="129">
        <f>G49+I49</f>
        <v>61</v>
      </c>
      <c r="P49" s="129"/>
      <c r="Q49" s="129">
        <f>E49</f>
        <v>22</v>
      </c>
      <c r="R49" s="129"/>
      <c r="S49" s="129">
        <f>F49</f>
        <v>56</v>
      </c>
      <c r="T49" s="130"/>
      <c r="U49" s="111">
        <f>H49+J49</f>
        <v>12159356</v>
      </c>
      <c r="V49" s="130"/>
      <c r="W49" s="129">
        <f>D49</f>
        <v>15254</v>
      </c>
    </row>
    <row ht="14.25" r="50" spans="1:23" x14ac:dyDescent="0.2">
      <c r="A50" s="175" t="s">
        <v>11</v>
      </c>
      <c r="C50" s="175">
        <v>-1986</v>
      </c>
      <c r="D50" s="179">
        <v>11463</v>
      </c>
      <c r="E50" s="175">
        <v>176</v>
      </c>
      <c r="F50" s="175">
        <v>430</v>
      </c>
      <c r="G50" s="175">
        <v>276</v>
      </c>
      <c r="H50" s="179">
        <v>25286256</v>
      </c>
      <c r="I50" s="175">
        <v>116</v>
      </c>
      <c r="J50" s="179">
        <v>9348849</v>
      </c>
      <c r="K50" s="179">
        <v>80157</v>
      </c>
      <c r="M50" s="152" t="s">
        <v>124</v>
      </c>
      <c r="N50" s="152"/>
      <c r="O50" s="153">
        <f>G50+I50</f>
        <v>392</v>
      </c>
      <c r="P50" s="152"/>
      <c r="Q50" s="154">
        <f>E50</f>
        <v>176</v>
      </c>
      <c r="R50" s="153"/>
      <c r="S50" s="153">
        <f>F50</f>
        <v>430</v>
      </c>
      <c r="T50" s="155"/>
      <c r="U50" s="154">
        <f>H50+J50</f>
        <v>34635105</v>
      </c>
      <c r="V50" s="155"/>
      <c r="W50" s="154">
        <f>D50</f>
        <v>11463</v>
      </c>
    </row>
    <row ht="14.25" r="51" spans="1:23" x14ac:dyDescent="0.2">
      <c r="A51" s="175" t="s">
        <v>49</v>
      </c>
      <c r="C51" s="175">
        <v>-2006</v>
      </c>
      <c r="D51" s="179">
        <v>25023</v>
      </c>
      <c r="E51" s="175">
        <v>59</v>
      </c>
      <c r="F51" s="175">
        <v>424</v>
      </c>
      <c r="G51" s="175">
        <v>266</v>
      </c>
      <c r="H51" s="179">
        <v>17155142</v>
      </c>
      <c r="I51" s="175">
        <v>74</v>
      </c>
      <c r="J51" s="179">
        <v>8322988</v>
      </c>
      <c r="K51" s="179">
        <v>42664</v>
      </c>
      <c r="M51" s="100" t="s">
        <v>125</v>
      </c>
      <c r="N51" s="110"/>
      <c r="O51" s="129">
        <f>G51+I51</f>
        <v>340</v>
      </c>
      <c r="P51" s="129"/>
      <c r="Q51" s="129">
        <f>E51</f>
        <v>59</v>
      </c>
      <c r="R51" s="129"/>
      <c r="S51" s="129">
        <f>F51</f>
        <v>424</v>
      </c>
      <c r="T51" s="130"/>
      <c r="U51" s="111">
        <f>H51+J51</f>
        <v>25478130</v>
      </c>
      <c r="V51" s="130"/>
      <c r="W51" s="129">
        <f>D51</f>
        <v>25023</v>
      </c>
    </row>
    <row ht="14.25" r="52" spans="1:23" x14ac:dyDescent="0.2">
      <c r="A52" s="175" t="s">
        <v>13</v>
      </c>
      <c r="C52" s="175">
        <v>-1987</v>
      </c>
      <c r="D52" s="179">
        <v>11233</v>
      </c>
      <c r="E52" s="175">
        <v>203</v>
      </c>
      <c r="F52" s="175">
        <v>728</v>
      </c>
      <c r="G52" s="175">
        <v>505</v>
      </c>
      <c r="H52" s="179">
        <v>28105862</v>
      </c>
      <c r="I52" s="175">
        <v>98</v>
      </c>
      <c r="J52" s="179">
        <v>9491100</v>
      </c>
      <c r="K52" s="179">
        <v>40124</v>
      </c>
      <c r="M52" s="100" t="s">
        <v>152</v>
      </c>
      <c r="N52" s="110"/>
      <c r="O52" s="129">
        <f>G52+I52</f>
        <v>603</v>
      </c>
      <c r="P52" s="129"/>
      <c r="Q52" s="129">
        <f>E52</f>
        <v>203</v>
      </c>
      <c r="R52" s="129"/>
      <c r="S52" s="129">
        <f>F52</f>
        <v>728</v>
      </c>
      <c r="T52" s="130"/>
      <c r="U52" s="111">
        <f>H52+J52</f>
        <v>37596962</v>
      </c>
      <c r="V52" s="130"/>
      <c r="W52" s="129">
        <f>D52</f>
        <v>11233</v>
      </c>
    </row>
    <row ht="14.25" r="53" spans="1:23" x14ac:dyDescent="0.2">
      <c r="A53" s="175" t="s">
        <v>55</v>
      </c>
      <c r="C53" s="175">
        <v>-2008</v>
      </c>
      <c r="D53" s="179">
        <v>7266</v>
      </c>
      <c r="E53" s="175">
        <v>47</v>
      </c>
      <c r="F53" s="175">
        <v>105</v>
      </c>
      <c r="G53" s="175">
        <v>98</v>
      </c>
      <c r="H53" s="179">
        <v>7995156</v>
      </c>
      <c r="I53" s="175">
        <v>70</v>
      </c>
      <c r="J53" s="179">
        <v>8048858</v>
      </c>
      <c r="K53" s="179">
        <v>22280</v>
      </c>
      <c r="M53" s="152" t="s">
        <v>126</v>
      </c>
      <c r="N53" s="152"/>
      <c r="O53" s="153">
        <f>G53+I53</f>
        <v>168</v>
      </c>
      <c r="P53" s="152"/>
      <c r="Q53" s="154">
        <f>E53</f>
        <v>47</v>
      </c>
      <c r="R53" s="153"/>
      <c r="S53" s="153">
        <f>F53</f>
        <v>105</v>
      </c>
      <c r="T53" s="155"/>
      <c r="U53" s="154">
        <f>H53+J53</f>
        <v>16044014</v>
      </c>
      <c r="V53" s="155"/>
      <c r="W53" s="154">
        <f>D53</f>
        <v>7266</v>
      </c>
    </row>
    <row ht="14.25" r="54" spans="1:23" x14ac:dyDescent="0.2">
      <c r="A54" s="175" t="s">
        <v>14</v>
      </c>
      <c r="C54" s="175">
        <v>-1989</v>
      </c>
      <c r="D54" s="179">
        <v>9874</v>
      </c>
      <c r="E54" s="175">
        <v>118</v>
      </c>
      <c r="F54" s="175">
        <v>352</v>
      </c>
      <c r="G54" s="175">
        <v>538</v>
      </c>
      <c r="H54" s="179">
        <v>31789052</v>
      </c>
      <c r="I54" s="175">
        <v>92</v>
      </c>
      <c r="J54" s="179">
        <v>10336210</v>
      </c>
      <c r="K54" s="179">
        <v>92711</v>
      </c>
      <c r="M54" s="100" t="s">
        <v>127</v>
      </c>
      <c r="N54" s="110"/>
      <c r="O54" s="129">
        <f>G54+I54</f>
        <v>630</v>
      </c>
      <c r="P54" s="129"/>
      <c r="Q54" s="129">
        <f>E54</f>
        <v>118</v>
      </c>
      <c r="R54" s="129"/>
      <c r="S54" s="129">
        <f>F54</f>
        <v>352</v>
      </c>
      <c r="T54" s="130"/>
      <c r="U54" s="111">
        <f>H54+J54</f>
        <v>42125262</v>
      </c>
      <c r="V54" s="130"/>
      <c r="W54" s="129">
        <f>D54</f>
        <v>9874</v>
      </c>
    </row>
    <row ht="14.25" r="55" spans="1:23" x14ac:dyDescent="0.2">
      <c r="D55" s="179"/>
      <c r="H55" s="179"/>
      <c r="J55" s="179"/>
      <c r="K55" s="179"/>
      <c r="M55" s="86"/>
      <c r="N55" s="87"/>
      <c r="O55" s="128"/>
      <c r="P55" s="128"/>
      <c r="Q55" s="128"/>
      <c r="R55" s="128"/>
      <c r="S55" s="128"/>
      <c r="T55"/>
      <c r="U55" s="111"/>
      <c r="V55"/>
      <c r="W55" s="128"/>
    </row>
    <row ht="14.25" r="56" spans="1:23" x14ac:dyDescent="0.2">
      <c r="D56" s="179"/>
      <c r="H56" s="179"/>
      <c r="J56" s="179"/>
      <c r="K56" s="179"/>
    </row>
    <row ht="14.25" r="57" spans="1:23" x14ac:dyDescent="0.2">
      <c r="A57" s="175" t="s">
        <v>66</v>
      </c>
      <c r="C57" s="175">
        <v>-2009</v>
      </c>
      <c r="D57" s="179">
        <v>58965</v>
      </c>
      <c r="E57" s="175">
        <v>44</v>
      </c>
      <c r="F57" s="175">
        <v>124</v>
      </c>
      <c r="G57" s="175">
        <v>75</v>
      </c>
      <c r="H57" s="179">
        <v>20619099</v>
      </c>
      <c r="I57" s="175">
        <v>32</v>
      </c>
      <c r="J57" s="179">
        <v>14134300</v>
      </c>
      <c r="K57" s="179">
        <v>40226</v>
      </c>
      <c r="M57" s="29" t="s">
        <v>128</v>
      </c>
      <c r="N57" s="29"/>
      <c r="O57" s="128">
        <f>G57+I57</f>
        <v>107</v>
      </c>
      <c r="P57" s="128"/>
      <c r="Q57" s="128">
        <f>E57</f>
        <v>44</v>
      </c>
      <c r="R57" s="128"/>
      <c r="S57" s="128">
        <f>F57</f>
        <v>124</v>
      </c>
      <c r="T57"/>
      <c r="U57" s="11">
        <f>H57+J57</f>
        <v>34753399</v>
      </c>
      <c r="V57"/>
      <c r="W57" s="128">
        <f>D57</f>
        <v>58965</v>
      </c>
    </row>
    <row ht="14.25" r="58" spans="1:23" x14ac:dyDescent="0.2">
      <c r="A58" s="175" t="s">
        <v>64</v>
      </c>
      <c r="C58" s="175">
        <v>-1985</v>
      </c>
      <c r="D58" s="179">
        <v>57637</v>
      </c>
      <c r="E58" s="175">
        <v>502</v>
      </c>
      <c r="F58" s="179">
        <v>3323</v>
      </c>
      <c r="G58" s="179">
        <v>1811</v>
      </c>
      <c r="H58" s="179">
        <v>636911152</v>
      </c>
      <c r="I58" s="175">
        <v>793</v>
      </c>
      <c r="J58" s="179">
        <v>172971838</v>
      </c>
      <c r="K58" s="179">
        <v>222466</v>
      </c>
      <c r="M58" s="193" t="s">
        <v>129</v>
      </c>
      <c r="N58" s="87"/>
      <c r="O58" s="129">
        <f>G58+I58</f>
        <v>2604</v>
      </c>
      <c r="P58" s="129"/>
      <c r="Q58" s="129">
        <f>E58</f>
        <v>502</v>
      </c>
      <c r="R58" s="129"/>
      <c r="S58" s="129">
        <f>F58</f>
        <v>3323</v>
      </c>
      <c r="T58" s="130"/>
      <c r="U58" s="111">
        <f>H58+J58</f>
        <v>809882990</v>
      </c>
      <c r="V58" s="130"/>
      <c r="W58" s="129">
        <f>D58</f>
        <v>57637</v>
      </c>
    </row>
    <row ht="14.25" r="59" spans="1:23" x14ac:dyDescent="0.2">
      <c r="A59" s="175" t="s">
        <v>65</v>
      </c>
      <c r="C59" s="175">
        <v>-1996</v>
      </c>
      <c r="D59" s="179">
        <v>68406</v>
      </c>
      <c r="E59" s="175">
        <v>237</v>
      </c>
      <c r="F59" s="175">
        <v>600</v>
      </c>
      <c r="G59" s="175">
        <v>313</v>
      </c>
      <c r="H59" s="179">
        <v>80210188</v>
      </c>
      <c r="I59" s="175">
        <v>114</v>
      </c>
      <c r="J59" s="179">
        <v>35669020</v>
      </c>
      <c r="K59" s="179">
        <v>89778</v>
      </c>
      <c r="M59" s="152" t="s">
        <v>130</v>
      </c>
      <c r="N59" s="152"/>
      <c r="O59" s="153">
        <f>G59+I59</f>
        <v>427</v>
      </c>
      <c r="P59" s="152"/>
      <c r="Q59" s="154">
        <f>E59</f>
        <v>237</v>
      </c>
      <c r="R59" s="153"/>
      <c r="S59" s="153">
        <f>F59</f>
        <v>600</v>
      </c>
      <c r="T59" s="155"/>
      <c r="U59" s="154">
        <f>H59+J59</f>
        <v>115879208</v>
      </c>
      <c r="V59" s="155"/>
      <c r="W59" s="154">
        <f>D59</f>
        <v>68406</v>
      </c>
    </row>
    <row ht="14.25" r="60" spans="1:23" x14ac:dyDescent="0.2">
      <c r="A60" s="175" t="s">
        <v>159</v>
      </c>
      <c r="B60" s="175" t="s">
        <v>214</v>
      </c>
      <c r="C60" s="175">
        <v>-1987</v>
      </c>
      <c r="D60" s="179">
        <v>56609</v>
      </c>
      <c r="E60" s="175">
        <v>285</v>
      </c>
      <c r="F60" s="175">
        <v>811</v>
      </c>
      <c r="G60" s="175">
        <v>452</v>
      </c>
      <c r="H60" s="179">
        <v>37578565</v>
      </c>
      <c r="I60" s="175">
        <v>94</v>
      </c>
      <c r="J60" s="179">
        <v>27396500</v>
      </c>
      <c r="K60" s="179">
        <v>169765</v>
      </c>
      <c r="M60" s="29" t="s">
        <v>131</v>
      </c>
      <c r="N60" s="9"/>
      <c r="O60" s="128">
        <f>G60+I60</f>
        <v>546</v>
      </c>
      <c r="P60" s="128"/>
      <c r="Q60" s="128">
        <f>E60</f>
        <v>285</v>
      </c>
      <c r="R60" s="128"/>
      <c r="S60" s="128">
        <f>F60</f>
        <v>811</v>
      </c>
      <c r="T60"/>
      <c r="U60" s="111">
        <f>H60+J60</f>
        <v>64975065</v>
      </c>
      <c r="V60"/>
      <c r="W60" s="128">
        <f>D60</f>
        <v>56609</v>
      </c>
    </row>
    <row ht="14.25" r="61" spans="1:23" x14ac:dyDescent="0.2">
      <c r="D61" s="179"/>
      <c r="H61" s="179"/>
      <c r="J61" s="179"/>
      <c r="K61" s="179"/>
      <c r="M61" s="58"/>
      <c r="N61" s="109"/>
      <c r="O61" s="128"/>
      <c r="P61" s="128"/>
      <c r="Q61" s="128"/>
      <c r="R61" s="128"/>
      <c r="S61" s="128"/>
      <c r="T61"/>
      <c r="U61" s="111"/>
      <c r="V61"/>
      <c r="W61" s="128"/>
    </row>
    <row ht="14.25" r="62" spans="1:23" x14ac:dyDescent="0.2">
      <c r="D62" s="179"/>
      <c r="H62" s="179"/>
      <c r="J62" s="179"/>
      <c r="K62" s="179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</row>
    <row ht="36" r="63" spans="1:23" x14ac:dyDescent="0.2">
      <c r="A63" s="175" t="s">
        <v>157</v>
      </c>
      <c r="B63" s="175" t="s">
        <v>182</v>
      </c>
      <c r="C63" s="175">
        <v>-2009</v>
      </c>
      <c r="D63" s="179">
        <v>126326</v>
      </c>
      <c r="E63" s="175">
        <v>144</v>
      </c>
      <c r="F63" s="175">
        <v>602</v>
      </c>
      <c r="G63" s="175">
        <v>88</v>
      </c>
      <c r="H63" s="179">
        <v>80862858</v>
      </c>
      <c r="I63" s="175">
        <v>45</v>
      </c>
      <c r="J63" s="179">
        <v>11405075</v>
      </c>
      <c r="K63" s="179">
        <v>30823</v>
      </c>
      <c r="M63" s="194" t="s">
        <v>203</v>
      </c>
      <c r="N63" s="169"/>
      <c r="O63" s="158">
        <f>G63+I63</f>
        <v>133</v>
      </c>
      <c r="P63" s="158"/>
      <c r="Q63" s="158">
        <f>E63</f>
        <v>144</v>
      </c>
      <c r="R63" s="158"/>
      <c r="S63" s="158">
        <f>F63</f>
        <v>602</v>
      </c>
      <c r="T63" s="159"/>
      <c r="U63" s="160">
        <f>H63+J63</f>
        <v>92267933</v>
      </c>
      <c r="V63" s="159"/>
      <c r="W63" s="161">
        <f>D63</f>
        <v>126326</v>
      </c>
    </row>
    <row ht="24" r="64" spans="1:23" x14ac:dyDescent="0.2">
      <c r="A64" s="175" t="s">
        <v>183</v>
      </c>
      <c r="C64" s="175">
        <v>-2009</v>
      </c>
      <c r="D64" s="179">
        <v>99685</v>
      </c>
      <c r="E64" s="175">
        <v>86</v>
      </c>
      <c r="F64" s="175">
        <v>214</v>
      </c>
      <c r="G64" s="175">
        <v>350</v>
      </c>
      <c r="H64" s="179">
        <v>95095401</v>
      </c>
      <c r="I64" s="175">
        <v>163</v>
      </c>
      <c r="J64" s="179">
        <v>37757839</v>
      </c>
      <c r="K64" s="179">
        <v>31357</v>
      </c>
      <c r="M64" s="194" t="s">
        <v>204</v>
      </c>
      <c r="N64" s="170"/>
      <c r="O64" s="198">
        <f>G64+I64</f>
        <v>513</v>
      </c>
      <c r="P64" s="198"/>
      <c r="Q64" s="198">
        <f>E64</f>
        <v>86</v>
      </c>
      <c r="R64" s="198"/>
      <c r="S64" s="198">
        <f>F64</f>
        <v>214</v>
      </c>
      <c r="T64" s="199"/>
      <c r="U64" s="163">
        <f>H64+J64</f>
        <v>132853240</v>
      </c>
      <c r="V64" s="199"/>
      <c r="W64" s="200">
        <f>D64</f>
        <v>99685</v>
      </c>
    </row>
    <row ht="36" r="65" spans="1:23" x14ac:dyDescent="0.2">
      <c r="A65" s="175" t="s">
        <v>160</v>
      </c>
      <c r="B65" s="175" t="s">
        <v>161</v>
      </c>
      <c r="C65" s="175">
        <v>-2009</v>
      </c>
      <c r="D65" s="179">
        <v>203433</v>
      </c>
      <c r="E65" s="175">
        <v>11</v>
      </c>
      <c r="F65" s="175">
        <v>68</v>
      </c>
      <c r="G65" s="175">
        <v>23</v>
      </c>
      <c r="H65" s="179">
        <v>13683462</v>
      </c>
      <c r="I65" s="175">
        <v>35</v>
      </c>
      <c r="J65" s="179">
        <v>13454990</v>
      </c>
      <c r="K65" s="179">
        <v>19358</v>
      </c>
      <c r="M65" s="164" t="s">
        <v>205</v>
      </c>
      <c r="N65" s="165"/>
      <c r="O65" s="166">
        <f>G65+I65</f>
        <v>58</v>
      </c>
      <c r="P65" s="165"/>
      <c r="Q65" s="167">
        <f>E65</f>
        <v>11</v>
      </c>
      <c r="R65" s="166"/>
      <c r="S65" s="166">
        <f>F65</f>
        <v>68</v>
      </c>
      <c r="T65" s="168"/>
      <c r="U65" s="167">
        <f>H65+J65</f>
        <v>27138452</v>
      </c>
      <c r="V65" s="168"/>
      <c r="W65" s="167">
        <f>D65</f>
        <v>203433</v>
      </c>
    </row>
    <row ht="14.25" r="66" spans="1:23" x14ac:dyDescent="0.2">
      <c r="D66" s="179"/>
      <c r="H66" s="179"/>
      <c r="J66" s="179"/>
      <c r="K66" s="179"/>
      <c r="M66" s="169"/>
      <c r="N66" s="170"/>
      <c r="O66" s="171"/>
      <c r="P66" s="169"/>
      <c r="Q66" s="172"/>
      <c r="R66" s="173"/>
      <c r="S66" s="172"/>
      <c r="T66" s="173"/>
      <c r="U66" s="163"/>
      <c r="V66" s="174"/>
      <c r="W66" s="171"/>
    </row>
    <row ht="14.25" r="67" spans="1:23" x14ac:dyDescent="0.2">
      <c r="D67" s="179"/>
      <c r="H67" s="179"/>
      <c r="J67" s="179"/>
      <c r="K67" s="179"/>
    </row>
    <row ht="14.25" r="68" spans="1:23" x14ac:dyDescent="0.2">
      <c r="D68" s="179"/>
      <c r="H68" s="179"/>
      <c r="J68" s="179"/>
      <c r="K68" s="179"/>
    </row>
    <row ht="14.25" r="69" spans="1:23" x14ac:dyDescent="0.2">
      <c r="D69" s="179"/>
      <c r="H69" s="179"/>
      <c r="J69" s="179"/>
      <c r="K69" s="179"/>
    </row>
    <row ht="14.25" r="70" spans="1:23" x14ac:dyDescent="0.2">
      <c r="D70" s="179"/>
      <c r="H70" s="179"/>
      <c r="J70" s="179"/>
      <c r="K70" s="179"/>
    </row>
    <row ht="14.25" r="71" spans="1:23" x14ac:dyDescent="0.2">
      <c r="D71" s="179"/>
      <c r="H71" s="179"/>
      <c r="J71" s="179"/>
      <c r="K71" s="179"/>
    </row>
    <row ht="14.25" r="72" spans="1:23" x14ac:dyDescent="0.2">
      <c r="D72" s="179"/>
      <c r="H72" s="179"/>
      <c r="J72" s="179"/>
      <c r="K72" s="179"/>
    </row>
    <row ht="15" r="73" spans="1:23" x14ac:dyDescent="0.25">
      <c r="A73" s="175" t="s">
        <v>189</v>
      </c>
      <c r="B73" s="175" t="s">
        <v>190</v>
      </c>
      <c r="E73" s="175">
        <v>895</v>
      </c>
      <c r="F73" s="179">
        <v>2130</v>
      </c>
      <c r="G73" s="179">
        <v>1903</v>
      </c>
      <c r="H73" s="179">
        <v>44691776</v>
      </c>
      <c r="I73" s="175">
        <v>724</v>
      </c>
      <c r="J73" s="179">
        <v>30528109</v>
      </c>
      <c r="K73" s="179">
        <v>401240</v>
      </c>
      <c r="O73" s="148">
        <f>G73+I73</f>
        <v>2627</v>
      </c>
      <c r="P73" s="140"/>
      <c r="Q73" s="140">
        <f>E73</f>
        <v>895</v>
      </c>
      <c r="R73" s="140"/>
      <c r="S73" s="148">
        <f>F73</f>
        <v>2130</v>
      </c>
      <c r="T73" s="140"/>
      <c r="U73" s="148">
        <f>H73+J73</f>
        <v>75219885</v>
      </c>
      <c r="V73" s="140"/>
      <c r="W73" s="148">
        <f>D73</f>
        <v>0</v>
      </c>
    </row>
    <row ht="14.25" r="74" spans="1:23" x14ac:dyDescent="0.2">
      <c r="A74" s="175" t="s">
        <v>191</v>
      </c>
      <c r="B74" s="175" t="s">
        <v>224</v>
      </c>
      <c r="E74" s="179">
        <v>5154</v>
      </c>
      <c r="F74" s="179">
        <v>15374</v>
      </c>
      <c r="G74" s="179">
        <v>12977</v>
      </c>
      <c r="H74" s="179">
        <v>1663375908</v>
      </c>
      <c r="I74" s="179">
        <v>4917</v>
      </c>
      <c r="J74" s="179">
        <v>658942208</v>
      </c>
      <c r="K74" s="179">
        <v>3584287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baseType="lpstr" size="16">
      <vt:lpstr>Factbook</vt:lpstr>
      <vt:lpstr>2021</vt:lpstr>
      <vt:lpstr>2020</vt:lpstr>
      <vt:lpstr>Factbook FY 2019</vt:lpstr>
      <vt:lpstr>Factbook 2018</vt:lpstr>
      <vt:lpstr>Factbook 2017</vt:lpstr>
      <vt:lpstr>2014</vt:lpstr>
      <vt:lpstr>Notes</vt:lpstr>
      <vt:lpstr>2017</vt:lpstr>
      <vt:lpstr>2018</vt:lpstr>
      <vt:lpstr>'2014'!Print_Area</vt:lpstr>
      <vt:lpstr>Factbook!Print_Area</vt:lpstr>
      <vt:lpstr>'Factbook 2017'!Print_Area</vt:lpstr>
      <vt:lpstr>'Factbook 2018'!Print_Area</vt:lpstr>
      <vt:lpstr>'Factbook FY 2019'!Print_Area</vt:lpstr>
      <vt:lpstr>'2014'!Print_Titles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2007-01-16T15:10:54Z</dcterms:created>
  <dc:creator>Thompson, Megan [LEGIS]</dc:creator>
  <cp:lastModifiedBy>Richardson, Eric [LEGIS]</cp:lastModifiedBy>
  <cp:lastPrinted>2020-08-11T18:57:26Z</cp:lastPrinted>
  <dcterms:modified xsi:type="dcterms:W3CDTF">2021-10-11T16:22:35Z</dcterms:modified>
</cp:coreProperties>
</file>