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LSA\WwwOut\docs\MonMemo\"/>
    </mc:Choice>
  </mc:AlternateContent>
  <xr:revisionPtr revIDLastSave="0" documentId="13_ncr:1_{D4814245-2264-451C-95FB-216B7B1281F9}" xr6:coauthVersionLast="36" xr6:coauthVersionMax="47" xr10:uidLastSave="{00000000-0000-0000-0000-000000000000}"/>
  <bookViews>
    <workbookView xWindow="-28920" yWindow="-120" windowWidth="29040" windowHeight="15840" tabRatio="884" firstSheet="1" activeTab="1" xr2:uid="{00000000-000D-0000-FFFF-FFFF00000000}"/>
  </bookViews>
  <sheets>
    <sheet name="Cash Y-to-Date" sheetId="18" state="hidden" r:id="rId1"/>
    <sheet name="Cash Y-to-Date starts FY16" sheetId="19" r:id="rId2"/>
    <sheet name="Months" sheetId="13" state="hidden" r:id="rId3"/>
  </sheets>
  <calcPr calcId="191029"/>
</workbook>
</file>

<file path=xl/calcChain.xml><?xml version="1.0" encoding="utf-8"?>
<calcChain xmlns="http://schemas.openxmlformats.org/spreadsheetml/2006/main">
  <c r="JB1" i="13" l="1"/>
  <c r="JB2" i="13"/>
  <c r="JB3" i="13"/>
  <c r="JB4" i="13"/>
  <c r="JB5" i="13"/>
  <c r="JB6" i="13"/>
  <c r="JB7" i="13"/>
  <c r="JB8" i="13"/>
  <c r="JB9" i="13"/>
  <c r="JB10" i="13"/>
  <c r="JB11" i="13"/>
  <c r="JB17" i="13"/>
  <c r="JB18" i="13"/>
  <c r="JB19" i="13"/>
  <c r="JB20" i="13"/>
  <c r="JB21" i="13"/>
  <c r="JB22" i="13"/>
  <c r="JB23" i="13"/>
  <c r="JB37" i="13"/>
  <c r="JB50" i="13" s="1"/>
  <c r="JB30" i="13" s="1"/>
  <c r="JB39" i="13"/>
  <c r="JB40" i="13"/>
  <c r="JB41" i="13"/>
  <c r="JB42" i="13"/>
  <c r="JB43" i="13"/>
  <c r="JB44" i="13"/>
  <c r="JB45" i="13"/>
  <c r="JB46" i="13"/>
  <c r="JB47" i="13"/>
  <c r="JB48" i="13"/>
  <c r="JB25" i="13" l="1"/>
  <c r="JB13" i="13"/>
  <c r="JB28" i="13" s="1"/>
  <c r="JB31" i="13" s="1"/>
  <c r="JA1" i="13"/>
  <c r="JA2" i="13"/>
  <c r="JA3" i="13"/>
  <c r="JA4" i="13"/>
  <c r="JA5" i="13"/>
  <c r="JA6" i="13"/>
  <c r="JA7" i="13"/>
  <c r="JA8" i="13"/>
  <c r="JA9" i="13"/>
  <c r="JA10" i="13"/>
  <c r="JA11" i="13"/>
  <c r="JA17" i="13"/>
  <c r="JA18" i="13"/>
  <c r="JA19" i="13"/>
  <c r="JA20" i="13"/>
  <c r="JA21" i="13"/>
  <c r="JA22" i="13"/>
  <c r="JA23" i="13"/>
  <c r="JA37" i="13"/>
  <c r="JA39" i="13"/>
  <c r="JA40" i="13"/>
  <c r="JA41" i="13"/>
  <c r="JA42" i="13"/>
  <c r="JA43" i="13"/>
  <c r="JA44" i="13"/>
  <c r="JA45" i="13"/>
  <c r="JA46" i="13"/>
  <c r="JA47" i="13"/>
  <c r="JA48" i="13"/>
  <c r="JA13" i="13" l="1"/>
  <c r="JA50" i="13"/>
  <c r="JA30" i="13" s="1"/>
  <c r="JA25" i="13"/>
  <c r="IY1" i="13"/>
  <c r="IZ1" i="13"/>
  <c r="IY2" i="13"/>
  <c r="IY13" i="13" s="1"/>
  <c r="IY28" i="13" s="1"/>
  <c r="IY31" i="13" s="1"/>
  <c r="IZ2" i="13"/>
  <c r="IY3" i="13"/>
  <c r="IZ3" i="13"/>
  <c r="IY4" i="13"/>
  <c r="IZ4" i="13"/>
  <c r="IY5" i="13"/>
  <c r="IZ5" i="13"/>
  <c r="IY6" i="13"/>
  <c r="IZ6" i="13"/>
  <c r="IY7" i="13"/>
  <c r="IZ7" i="13"/>
  <c r="IY8" i="13"/>
  <c r="IZ8" i="13"/>
  <c r="IY9" i="13"/>
  <c r="IZ9" i="13"/>
  <c r="IY10" i="13"/>
  <c r="IZ10" i="13"/>
  <c r="IY11" i="13"/>
  <c r="IZ11" i="13"/>
  <c r="IY17" i="13"/>
  <c r="IZ17" i="13"/>
  <c r="IY18" i="13"/>
  <c r="IY25" i="13" s="1"/>
  <c r="IZ18" i="13"/>
  <c r="IY19" i="13"/>
  <c r="IZ19" i="13"/>
  <c r="IY20" i="13"/>
  <c r="IZ20" i="13"/>
  <c r="IY21" i="13"/>
  <c r="IZ21" i="13"/>
  <c r="IY22" i="13"/>
  <c r="IZ22" i="13"/>
  <c r="IY23" i="13"/>
  <c r="IZ23" i="13"/>
  <c r="IY37" i="13"/>
  <c r="IZ37" i="13"/>
  <c r="IZ50" i="13" s="1"/>
  <c r="IZ30" i="13" s="1"/>
  <c r="IY39" i="13"/>
  <c r="IY50" i="13" s="1"/>
  <c r="IY30" i="13" s="1"/>
  <c r="IZ39" i="13"/>
  <c r="IY40" i="13"/>
  <c r="IZ40" i="13"/>
  <c r="IY41" i="13"/>
  <c r="IZ41" i="13"/>
  <c r="IY42" i="13"/>
  <c r="IZ42" i="13"/>
  <c r="IY43" i="13"/>
  <c r="IZ43" i="13"/>
  <c r="IY44" i="13"/>
  <c r="IZ44" i="13"/>
  <c r="IY45" i="13"/>
  <c r="IZ45" i="13"/>
  <c r="IY46" i="13"/>
  <c r="IZ46" i="13"/>
  <c r="IY47" i="13"/>
  <c r="IZ47" i="13"/>
  <c r="IY48" i="13"/>
  <c r="IZ48" i="13"/>
  <c r="IZ25" i="13" l="1"/>
  <c r="IZ13" i="13"/>
  <c r="IZ28" i="13" s="1"/>
  <c r="JA28" i="13"/>
  <c r="JA31" i="13" s="1"/>
  <c r="IZ31" i="13"/>
  <c r="IW1" i="13" l="1"/>
  <c r="IX1" i="13"/>
  <c r="IW2" i="13"/>
  <c r="IX2" i="13"/>
  <c r="IW3" i="13"/>
  <c r="IX3" i="13"/>
  <c r="IW4" i="13"/>
  <c r="IX4" i="13"/>
  <c r="IW5" i="13"/>
  <c r="IX5" i="13"/>
  <c r="IW6" i="13"/>
  <c r="IX6" i="13"/>
  <c r="IW7" i="13"/>
  <c r="IX7" i="13"/>
  <c r="IW8" i="13"/>
  <c r="IX8" i="13"/>
  <c r="IW9" i="13"/>
  <c r="IX9" i="13"/>
  <c r="IW10" i="13"/>
  <c r="IX10" i="13"/>
  <c r="IW11" i="13"/>
  <c r="IX11" i="13"/>
  <c r="IW17" i="13"/>
  <c r="IW25" i="13" s="1"/>
  <c r="IX17" i="13"/>
  <c r="IW18" i="13"/>
  <c r="IX18" i="13"/>
  <c r="IW19" i="13"/>
  <c r="IX19" i="13"/>
  <c r="IW20" i="13"/>
  <c r="IX20" i="13"/>
  <c r="IW21" i="13"/>
  <c r="IX21" i="13"/>
  <c r="IW22" i="13"/>
  <c r="IX22" i="13"/>
  <c r="IW23" i="13"/>
  <c r="IX23" i="13"/>
  <c r="IW37" i="13"/>
  <c r="IX37" i="13"/>
  <c r="IW39" i="13"/>
  <c r="IW50" i="13" s="1"/>
  <c r="IW30" i="13" s="1"/>
  <c r="IX39" i="13"/>
  <c r="IW40" i="13"/>
  <c r="IX40" i="13"/>
  <c r="IW41" i="13"/>
  <c r="IX41" i="13"/>
  <c r="IW42" i="13"/>
  <c r="IX42" i="13"/>
  <c r="IW43" i="13"/>
  <c r="IX43" i="13"/>
  <c r="IW44" i="13"/>
  <c r="IX44" i="13"/>
  <c r="IW45" i="13"/>
  <c r="IX45" i="13"/>
  <c r="IW46" i="13"/>
  <c r="IX46" i="13"/>
  <c r="IW47" i="13"/>
  <c r="IX47" i="13"/>
  <c r="IW48" i="13"/>
  <c r="IX48" i="13"/>
  <c r="IW13" i="13" l="1"/>
  <c r="IX13" i="13"/>
  <c r="IX50" i="13"/>
  <c r="IX30" i="13" s="1"/>
  <c r="IX25" i="13"/>
  <c r="IW28" i="13"/>
  <c r="IW31" i="13" s="1"/>
  <c r="IV1" i="13"/>
  <c r="IV2" i="13"/>
  <c r="IV3" i="13"/>
  <c r="IV4" i="13"/>
  <c r="IV5" i="13"/>
  <c r="IV6" i="13"/>
  <c r="IV7" i="13"/>
  <c r="IV8" i="13"/>
  <c r="IV9" i="13"/>
  <c r="IV10" i="13"/>
  <c r="IV11" i="13"/>
  <c r="IV17" i="13"/>
  <c r="IV18" i="13"/>
  <c r="IV19" i="13"/>
  <c r="IV20" i="13"/>
  <c r="IV21" i="13"/>
  <c r="IV22" i="13"/>
  <c r="IV23" i="13"/>
  <c r="IV37" i="13"/>
  <c r="IV39" i="13"/>
  <c r="IV40" i="13"/>
  <c r="IV41" i="13"/>
  <c r="IV42" i="13"/>
  <c r="IV43" i="13"/>
  <c r="IV44" i="13"/>
  <c r="IV45" i="13"/>
  <c r="IV46" i="13"/>
  <c r="IV47" i="13"/>
  <c r="IV48" i="13"/>
  <c r="IU39" i="13"/>
  <c r="IU40" i="13"/>
  <c r="IU41" i="13"/>
  <c r="IU42" i="13"/>
  <c r="IU43" i="13"/>
  <c r="IU44" i="13"/>
  <c r="IU45" i="13"/>
  <c r="IU46" i="13"/>
  <c r="IU47" i="13"/>
  <c r="IU48" i="13"/>
  <c r="IU37" i="13"/>
  <c r="IT37" i="13"/>
  <c r="IU18" i="13"/>
  <c r="IU19" i="13"/>
  <c r="IU20" i="13"/>
  <c r="IU21" i="13"/>
  <c r="IU22" i="13"/>
  <c r="IU23" i="13"/>
  <c r="IU17" i="13"/>
  <c r="IU3" i="13"/>
  <c r="IU4" i="13"/>
  <c r="IU5" i="13"/>
  <c r="IU6" i="13"/>
  <c r="IU7" i="13"/>
  <c r="IU8" i="13"/>
  <c r="IU9" i="13"/>
  <c r="IU10" i="13"/>
  <c r="IU11" i="13"/>
  <c r="IU2" i="13"/>
  <c r="IR2" i="13"/>
  <c r="IU1" i="13"/>
  <c r="IT48" i="13"/>
  <c r="IT47" i="13"/>
  <c r="IT46" i="13"/>
  <c r="IT45" i="13"/>
  <c r="IT44" i="13"/>
  <c r="IT43" i="13"/>
  <c r="IT42" i="13"/>
  <c r="IT41" i="13"/>
  <c r="IT40" i="13"/>
  <c r="IT39" i="13"/>
  <c r="IT23" i="13"/>
  <c r="IT22" i="13"/>
  <c r="IT21" i="13"/>
  <c r="IT20" i="13"/>
  <c r="IT19" i="13"/>
  <c r="IT18" i="13"/>
  <c r="IT17" i="13"/>
  <c r="IT11" i="13"/>
  <c r="IT10" i="13"/>
  <c r="IT9" i="13"/>
  <c r="IT7" i="13"/>
  <c r="IT6" i="13"/>
  <c r="IT5" i="13"/>
  <c r="IT4" i="13"/>
  <c r="IT3" i="13"/>
  <c r="IT2" i="13"/>
  <c r="IT1" i="13"/>
  <c r="IS1" i="13"/>
  <c r="IS2" i="13"/>
  <c r="IS3" i="13"/>
  <c r="IS4" i="13"/>
  <c r="IS5" i="13"/>
  <c r="IS6" i="13"/>
  <c r="IS7" i="13"/>
  <c r="IS9" i="13"/>
  <c r="IS10" i="13"/>
  <c r="IS11" i="13"/>
  <c r="IS17" i="13"/>
  <c r="IS18" i="13"/>
  <c r="IS25" i="13" s="1"/>
  <c r="IS19" i="13"/>
  <c r="IS20" i="13"/>
  <c r="IS21" i="13"/>
  <c r="IS22" i="13"/>
  <c r="IS23" i="13"/>
  <c r="IS37" i="13"/>
  <c r="IS39" i="13"/>
  <c r="IS40" i="13"/>
  <c r="IS41" i="13"/>
  <c r="IS42" i="13"/>
  <c r="IS43" i="13"/>
  <c r="IS44" i="13"/>
  <c r="IS45" i="13"/>
  <c r="IS46" i="13"/>
  <c r="IS47" i="13"/>
  <c r="IS48" i="13"/>
  <c r="IP1" i="13"/>
  <c r="IQ1" i="13"/>
  <c r="IR1" i="13"/>
  <c r="IP2" i="13"/>
  <c r="IQ2" i="13"/>
  <c r="IP3" i="13"/>
  <c r="IQ3" i="13"/>
  <c r="IR3" i="13"/>
  <c r="IP4" i="13"/>
  <c r="IQ4" i="13"/>
  <c r="IR4" i="13"/>
  <c r="IP5" i="13"/>
  <c r="IQ5" i="13"/>
  <c r="IR5" i="13"/>
  <c r="IP6" i="13"/>
  <c r="IQ6" i="13"/>
  <c r="IR6" i="13"/>
  <c r="IP7" i="13"/>
  <c r="IQ7" i="13"/>
  <c r="IR7" i="13"/>
  <c r="IP9" i="13"/>
  <c r="IQ9" i="13"/>
  <c r="IR9" i="13"/>
  <c r="IP10" i="13"/>
  <c r="IQ10" i="13"/>
  <c r="IR10" i="13"/>
  <c r="IP11" i="13"/>
  <c r="IQ11" i="13"/>
  <c r="IR11" i="13"/>
  <c r="IP17" i="13"/>
  <c r="IQ17" i="13"/>
  <c r="IR17" i="13"/>
  <c r="IP18" i="13"/>
  <c r="IQ18" i="13"/>
  <c r="IR18" i="13"/>
  <c r="IP19" i="13"/>
  <c r="IQ19" i="13"/>
  <c r="IR19" i="13"/>
  <c r="IP20" i="13"/>
  <c r="IQ20" i="13"/>
  <c r="IR20" i="13"/>
  <c r="IP21" i="13"/>
  <c r="IQ21" i="13"/>
  <c r="IR21" i="13"/>
  <c r="IP22" i="13"/>
  <c r="IQ22" i="13"/>
  <c r="IR22" i="13"/>
  <c r="IP23" i="13"/>
  <c r="IQ23" i="13"/>
  <c r="IR23" i="13"/>
  <c r="IP37" i="13"/>
  <c r="IQ37" i="13"/>
  <c r="IR37" i="13"/>
  <c r="IP39" i="13"/>
  <c r="IQ39" i="13"/>
  <c r="IR39" i="13"/>
  <c r="IP40" i="13"/>
  <c r="IQ40" i="13"/>
  <c r="IR40" i="13"/>
  <c r="IP41" i="13"/>
  <c r="IQ41" i="13"/>
  <c r="IR41" i="13"/>
  <c r="IP42" i="13"/>
  <c r="IQ42" i="13"/>
  <c r="IR42" i="13"/>
  <c r="IP43" i="13"/>
  <c r="IQ43" i="13"/>
  <c r="IR43" i="13"/>
  <c r="IP44" i="13"/>
  <c r="IQ44" i="13"/>
  <c r="IR44" i="13"/>
  <c r="IP45" i="13"/>
  <c r="IQ45" i="13"/>
  <c r="IR45" i="13"/>
  <c r="IP46" i="13"/>
  <c r="IQ46" i="13"/>
  <c r="IR46" i="13"/>
  <c r="IP47" i="13"/>
  <c r="IQ47" i="13"/>
  <c r="IR47" i="13"/>
  <c r="IP48" i="13"/>
  <c r="IQ48" i="13"/>
  <c r="IR48" i="13"/>
  <c r="IO1" i="13"/>
  <c r="IO2" i="13"/>
  <c r="IO3" i="13"/>
  <c r="IO4" i="13"/>
  <c r="IO5" i="13"/>
  <c r="IO6" i="13"/>
  <c r="IO7" i="13"/>
  <c r="IO9" i="13"/>
  <c r="IO10" i="13"/>
  <c r="IO11" i="13"/>
  <c r="IO17" i="13"/>
  <c r="IO18" i="13"/>
  <c r="IO19" i="13"/>
  <c r="IO20" i="13"/>
  <c r="IO21" i="13"/>
  <c r="IO22" i="13"/>
  <c r="IO23" i="13"/>
  <c r="IO37" i="13"/>
  <c r="IO39" i="13"/>
  <c r="IO40" i="13"/>
  <c r="IO41" i="13"/>
  <c r="IO42" i="13"/>
  <c r="IO43" i="13"/>
  <c r="IO44" i="13"/>
  <c r="IO45" i="13"/>
  <c r="IO46" i="13"/>
  <c r="IO47" i="13"/>
  <c r="IO48" i="13"/>
  <c r="IM1" i="13"/>
  <c r="IN1" i="13"/>
  <c r="IM2" i="13"/>
  <c r="IN2" i="13"/>
  <c r="IM3" i="13"/>
  <c r="IN3" i="13"/>
  <c r="IM4" i="13"/>
  <c r="IN4" i="13"/>
  <c r="IM5" i="13"/>
  <c r="IN5" i="13"/>
  <c r="IM6" i="13"/>
  <c r="IN6" i="13"/>
  <c r="IM7" i="13"/>
  <c r="IN7" i="13"/>
  <c r="IM9" i="13"/>
  <c r="IN9" i="13"/>
  <c r="IM10" i="13"/>
  <c r="IM13" i="13" s="1"/>
  <c r="IN10" i="13"/>
  <c r="IM11" i="13"/>
  <c r="IN11" i="13"/>
  <c r="IM17" i="13"/>
  <c r="IN17" i="13"/>
  <c r="IM18" i="13"/>
  <c r="IN18" i="13"/>
  <c r="IM19" i="13"/>
  <c r="IN19" i="13"/>
  <c r="IM20" i="13"/>
  <c r="IN20" i="13"/>
  <c r="IM21" i="13"/>
  <c r="IN21" i="13"/>
  <c r="IM22" i="13"/>
  <c r="IN22" i="13"/>
  <c r="IM23" i="13"/>
  <c r="IN23" i="13"/>
  <c r="IM37" i="13"/>
  <c r="IN37" i="13"/>
  <c r="IM39" i="13"/>
  <c r="IN39" i="13"/>
  <c r="IM40" i="13"/>
  <c r="IN40" i="13"/>
  <c r="IM41" i="13"/>
  <c r="IN41" i="13"/>
  <c r="IM42" i="13"/>
  <c r="IN42" i="13"/>
  <c r="IM43" i="13"/>
  <c r="IN43" i="13"/>
  <c r="IM44" i="13"/>
  <c r="IN44" i="13"/>
  <c r="IM45" i="13"/>
  <c r="IN45" i="13"/>
  <c r="IM46" i="13"/>
  <c r="IN46" i="13"/>
  <c r="IM47" i="13"/>
  <c r="IN47" i="13"/>
  <c r="IM48" i="13"/>
  <c r="IN48" i="13"/>
  <c r="IK1" i="13"/>
  <c r="IL1" i="13"/>
  <c r="IK2" i="13"/>
  <c r="IL2" i="13"/>
  <c r="IK3" i="13"/>
  <c r="IL3" i="13"/>
  <c r="IK4" i="13"/>
  <c r="IL4" i="13"/>
  <c r="IK5" i="13"/>
  <c r="IL5" i="13"/>
  <c r="IK6" i="13"/>
  <c r="IL6" i="13"/>
  <c r="IK7" i="13"/>
  <c r="IL7" i="13"/>
  <c r="IK9" i="13"/>
  <c r="IL9" i="13"/>
  <c r="IK10" i="13"/>
  <c r="IL10" i="13"/>
  <c r="IK11" i="13"/>
  <c r="IL11" i="13"/>
  <c r="IK17" i="13"/>
  <c r="IL17" i="13"/>
  <c r="IK18" i="13"/>
  <c r="IL18" i="13"/>
  <c r="IK19" i="13"/>
  <c r="IL19" i="13"/>
  <c r="IK20" i="13"/>
  <c r="IL20" i="13"/>
  <c r="IK21" i="13"/>
  <c r="IL21" i="13"/>
  <c r="IK22" i="13"/>
  <c r="IL22" i="13"/>
  <c r="IK23" i="13"/>
  <c r="IL23" i="13"/>
  <c r="IK37" i="13"/>
  <c r="IL37" i="13"/>
  <c r="IK39" i="13"/>
  <c r="IL39" i="13"/>
  <c r="IK40" i="13"/>
  <c r="IL40" i="13"/>
  <c r="IK41" i="13"/>
  <c r="IL41" i="13"/>
  <c r="IK42" i="13"/>
  <c r="IL42" i="13"/>
  <c r="IK43" i="13"/>
  <c r="IL43" i="13"/>
  <c r="IK44" i="13"/>
  <c r="IL44" i="13"/>
  <c r="IK45" i="13"/>
  <c r="IL45" i="13"/>
  <c r="IK46" i="13"/>
  <c r="IL46" i="13"/>
  <c r="IK47" i="13"/>
  <c r="IL47" i="13"/>
  <c r="IK48" i="13"/>
  <c r="IL48" i="13"/>
  <c r="IJ48" i="13"/>
  <c r="II48" i="13"/>
  <c r="IJ47" i="13"/>
  <c r="II47" i="13"/>
  <c r="IJ46" i="13"/>
  <c r="II46" i="13"/>
  <c r="IJ45" i="13"/>
  <c r="II45" i="13"/>
  <c r="IJ44" i="13"/>
  <c r="II44" i="13"/>
  <c r="IJ43" i="13"/>
  <c r="II43" i="13"/>
  <c r="IJ42" i="13"/>
  <c r="II42" i="13"/>
  <c r="IJ41" i="13"/>
  <c r="II41" i="13"/>
  <c r="IJ40" i="13"/>
  <c r="II40" i="13"/>
  <c r="IJ39" i="13"/>
  <c r="II39" i="13"/>
  <c r="IJ37" i="13"/>
  <c r="II37" i="13"/>
  <c r="IJ23" i="13"/>
  <c r="II23" i="13"/>
  <c r="IJ22" i="13"/>
  <c r="II22" i="13"/>
  <c r="IJ21" i="13"/>
  <c r="II21" i="13"/>
  <c r="IJ20" i="13"/>
  <c r="II20" i="13"/>
  <c r="IJ19" i="13"/>
  <c r="II19" i="13"/>
  <c r="IJ18" i="13"/>
  <c r="II18" i="13"/>
  <c r="IJ17" i="13"/>
  <c r="II17" i="13"/>
  <c r="IJ11" i="13"/>
  <c r="II11" i="13"/>
  <c r="IJ10" i="13"/>
  <c r="II10" i="13"/>
  <c r="IJ9" i="13"/>
  <c r="II9" i="13"/>
  <c r="IJ7" i="13"/>
  <c r="II7" i="13"/>
  <c r="IJ6" i="13"/>
  <c r="II6" i="13"/>
  <c r="IJ5" i="13"/>
  <c r="II5" i="13"/>
  <c r="IJ4" i="13"/>
  <c r="II4" i="13"/>
  <c r="IJ3" i="13"/>
  <c r="II3" i="13"/>
  <c r="IJ2" i="13"/>
  <c r="II2" i="13"/>
  <c r="IJ1" i="13"/>
  <c r="II1" i="13"/>
  <c r="IH48" i="13"/>
  <c r="IG48" i="13"/>
  <c r="IH47" i="13"/>
  <c r="IG47" i="13"/>
  <c r="IH46" i="13"/>
  <c r="IG46" i="13"/>
  <c r="IH45" i="13"/>
  <c r="IG45" i="13"/>
  <c r="IH44" i="13"/>
  <c r="IG44" i="13"/>
  <c r="IH43" i="13"/>
  <c r="IG43" i="13"/>
  <c r="IH42" i="13"/>
  <c r="IG42" i="13"/>
  <c r="IH41" i="13"/>
  <c r="IG41" i="13"/>
  <c r="IH40" i="13"/>
  <c r="IH50" i="13" s="1"/>
  <c r="IH30" i="13" s="1"/>
  <c r="IG40" i="13"/>
  <c r="IH39" i="13"/>
  <c r="IG39" i="13"/>
  <c r="IH37" i="13"/>
  <c r="IG37" i="13"/>
  <c r="IH23" i="13"/>
  <c r="IG23" i="13"/>
  <c r="IH22" i="13"/>
  <c r="IG22" i="13"/>
  <c r="IH21" i="13"/>
  <c r="IG21" i="13"/>
  <c r="IH20" i="13"/>
  <c r="IG20" i="13"/>
  <c r="IH19" i="13"/>
  <c r="IG19" i="13"/>
  <c r="IG25" i="13" s="1"/>
  <c r="IH18" i="13"/>
  <c r="IG18" i="13"/>
  <c r="IH17" i="13"/>
  <c r="IG17" i="13"/>
  <c r="IH11" i="13"/>
  <c r="IG11" i="13"/>
  <c r="IH10" i="13"/>
  <c r="IG10" i="13"/>
  <c r="IH9" i="13"/>
  <c r="IG9" i="13"/>
  <c r="IH7" i="13"/>
  <c r="IG7" i="13"/>
  <c r="IH6" i="13"/>
  <c r="IG6" i="13"/>
  <c r="IH5" i="13"/>
  <c r="IG5" i="13"/>
  <c r="IH4" i="13"/>
  <c r="IG4" i="13"/>
  <c r="IH3" i="13"/>
  <c r="IG3" i="13"/>
  <c r="IH2" i="13"/>
  <c r="IG2" i="13"/>
  <c r="IH1" i="13"/>
  <c r="IG1" i="13"/>
  <c r="IF1" i="13"/>
  <c r="IF2" i="13"/>
  <c r="IF3" i="13"/>
  <c r="IF4" i="13"/>
  <c r="IF5" i="13"/>
  <c r="IF6" i="13"/>
  <c r="IF7" i="13"/>
  <c r="IF9" i="13"/>
  <c r="IF10" i="13"/>
  <c r="IF11" i="13"/>
  <c r="IF17" i="13"/>
  <c r="IF18" i="13"/>
  <c r="IF19" i="13"/>
  <c r="IF20" i="13"/>
  <c r="IF21" i="13"/>
  <c r="IF22" i="13"/>
  <c r="IF23" i="13"/>
  <c r="IF37" i="13"/>
  <c r="IF39" i="13"/>
  <c r="IF40" i="13"/>
  <c r="IF41" i="13"/>
  <c r="IF42" i="13"/>
  <c r="IF43" i="13"/>
  <c r="IF44" i="13"/>
  <c r="IF45" i="13"/>
  <c r="IF46" i="13"/>
  <c r="IF47" i="13"/>
  <c r="IF48" i="13"/>
  <c r="IE1" i="13"/>
  <c r="IE2" i="13"/>
  <c r="IE3" i="13"/>
  <c r="IE4" i="13"/>
  <c r="IE5" i="13"/>
  <c r="IE6" i="13"/>
  <c r="IE7" i="13"/>
  <c r="IE9" i="13"/>
  <c r="IE10" i="13"/>
  <c r="IE11" i="13"/>
  <c r="IE17" i="13"/>
  <c r="IE18" i="13"/>
  <c r="IE19" i="13"/>
  <c r="IE20" i="13"/>
  <c r="IE21" i="13"/>
  <c r="IE22" i="13"/>
  <c r="IE23" i="13"/>
  <c r="IE37" i="13"/>
  <c r="IE39" i="13"/>
  <c r="IE40" i="13"/>
  <c r="IE41" i="13"/>
  <c r="IE42" i="13"/>
  <c r="IE43" i="13"/>
  <c r="IE44" i="13"/>
  <c r="IE45" i="13"/>
  <c r="IE46" i="13"/>
  <c r="IE47" i="13"/>
  <c r="IE48" i="13"/>
  <c r="ID1" i="13"/>
  <c r="ID2" i="13"/>
  <c r="ID3" i="13"/>
  <c r="ID4" i="13"/>
  <c r="ID5" i="13"/>
  <c r="ID6" i="13"/>
  <c r="ID7" i="13"/>
  <c r="ID9" i="13"/>
  <c r="ID10" i="13"/>
  <c r="ID11" i="13"/>
  <c r="ID17" i="13"/>
  <c r="ID18" i="13"/>
  <c r="ID19" i="13"/>
  <c r="ID20" i="13"/>
  <c r="ID21" i="13"/>
  <c r="ID22" i="13"/>
  <c r="ID23" i="13"/>
  <c r="ID37" i="13"/>
  <c r="ID39" i="13"/>
  <c r="ID40" i="13"/>
  <c r="ID41" i="13"/>
  <c r="ID42" i="13"/>
  <c r="ID43" i="13"/>
  <c r="ID44" i="13"/>
  <c r="ID45" i="13"/>
  <c r="ID46" i="13"/>
  <c r="ID47" i="13"/>
  <c r="ID48" i="13"/>
  <c r="IC1" i="13"/>
  <c r="IC2" i="13"/>
  <c r="IC3" i="13"/>
  <c r="IC4" i="13"/>
  <c r="IC5" i="13"/>
  <c r="IC6" i="13"/>
  <c r="IC7" i="13"/>
  <c r="IC9" i="13"/>
  <c r="IC10" i="13"/>
  <c r="IC11" i="13"/>
  <c r="IC17" i="13"/>
  <c r="IC18" i="13"/>
  <c r="IC19" i="13"/>
  <c r="IC20" i="13"/>
  <c r="IC21" i="13"/>
  <c r="IC22" i="13"/>
  <c r="IC23" i="13"/>
  <c r="IC37" i="13"/>
  <c r="IC39" i="13"/>
  <c r="IC40" i="13"/>
  <c r="IC41" i="13"/>
  <c r="IC42" i="13"/>
  <c r="IC43" i="13"/>
  <c r="IC44" i="13"/>
  <c r="IC45" i="13"/>
  <c r="IC46" i="13"/>
  <c r="IC47" i="13"/>
  <c r="IC48" i="13"/>
  <c r="IB1" i="13"/>
  <c r="IB2" i="13"/>
  <c r="IB3" i="13"/>
  <c r="IB4" i="13"/>
  <c r="IB5" i="13"/>
  <c r="IB6" i="13"/>
  <c r="IB7" i="13"/>
  <c r="IB9" i="13"/>
  <c r="IB10" i="13"/>
  <c r="IB11" i="13"/>
  <c r="IB17" i="13"/>
  <c r="IB18" i="13"/>
  <c r="IB19" i="13"/>
  <c r="IB20" i="13"/>
  <c r="IB21" i="13"/>
  <c r="IB22" i="13"/>
  <c r="IB23" i="13"/>
  <c r="IB37" i="13"/>
  <c r="IB39" i="13"/>
  <c r="IB40" i="13"/>
  <c r="IB41" i="13"/>
  <c r="IB42" i="13"/>
  <c r="IB43" i="13"/>
  <c r="IB44" i="13"/>
  <c r="IB45" i="13"/>
  <c r="IB46" i="13"/>
  <c r="IB47" i="13"/>
  <c r="IB48" i="13"/>
  <c r="HZ1" i="13"/>
  <c r="IA1" i="13"/>
  <c r="HZ2" i="13"/>
  <c r="IA2" i="13"/>
  <c r="HZ3" i="13"/>
  <c r="IA3" i="13"/>
  <c r="HZ4" i="13"/>
  <c r="IA4" i="13"/>
  <c r="HZ5" i="13"/>
  <c r="IA5" i="13"/>
  <c r="HZ6" i="13"/>
  <c r="IA6" i="13"/>
  <c r="HZ7" i="13"/>
  <c r="IA7" i="13"/>
  <c r="HZ9" i="13"/>
  <c r="IA9" i="13"/>
  <c r="HZ10" i="13"/>
  <c r="IA10" i="13"/>
  <c r="HZ11" i="13"/>
  <c r="IA11" i="13"/>
  <c r="HZ17" i="13"/>
  <c r="IA17" i="13"/>
  <c r="HZ18" i="13"/>
  <c r="IA18" i="13"/>
  <c r="HZ19" i="13"/>
  <c r="IA19" i="13"/>
  <c r="HZ20" i="13"/>
  <c r="IA20" i="13"/>
  <c r="HZ21" i="13"/>
  <c r="IA21" i="13"/>
  <c r="HZ22" i="13"/>
  <c r="IA22" i="13"/>
  <c r="HZ23" i="13"/>
  <c r="IA23" i="13"/>
  <c r="HZ37" i="13"/>
  <c r="IA37" i="13"/>
  <c r="IA50" i="13" s="1"/>
  <c r="IA30" i="13" s="1"/>
  <c r="HZ39" i="13"/>
  <c r="IA39" i="13"/>
  <c r="HZ40" i="13"/>
  <c r="IA40" i="13"/>
  <c r="HZ41" i="13"/>
  <c r="IA41" i="13"/>
  <c r="HZ42" i="13"/>
  <c r="IA42" i="13"/>
  <c r="HZ43" i="13"/>
  <c r="IA43" i="13"/>
  <c r="HZ44" i="13"/>
  <c r="IA44" i="13"/>
  <c r="HZ45" i="13"/>
  <c r="IA45" i="13"/>
  <c r="HZ46" i="13"/>
  <c r="IA46" i="13"/>
  <c r="HZ47" i="13"/>
  <c r="IA47" i="13"/>
  <c r="HZ48" i="13"/>
  <c r="IA48" i="13"/>
  <c r="HX1" i="13"/>
  <c r="HY1" i="13"/>
  <c r="HX2" i="13"/>
  <c r="HY2" i="13"/>
  <c r="HY13" i="13" s="1"/>
  <c r="HY28" i="13" s="1"/>
  <c r="HX3" i="13"/>
  <c r="HY3" i="13"/>
  <c r="HX4" i="13"/>
  <c r="HY4" i="13"/>
  <c r="HX5" i="13"/>
  <c r="HY5" i="13"/>
  <c r="HX6" i="13"/>
  <c r="HY6" i="13"/>
  <c r="HX7" i="13"/>
  <c r="HY7" i="13"/>
  <c r="HX9" i="13"/>
  <c r="HY9" i="13"/>
  <c r="HX10" i="13"/>
  <c r="HY10" i="13"/>
  <c r="HX11" i="13"/>
  <c r="HY11" i="13"/>
  <c r="HX17" i="13"/>
  <c r="HY17" i="13"/>
  <c r="HX18" i="13"/>
  <c r="HY18" i="13"/>
  <c r="HX19" i="13"/>
  <c r="HY19" i="13"/>
  <c r="HX20" i="13"/>
  <c r="HY20" i="13"/>
  <c r="HX21" i="13"/>
  <c r="HY21" i="13"/>
  <c r="HX22" i="13"/>
  <c r="HY22" i="13"/>
  <c r="HX23" i="13"/>
  <c r="HY23" i="13"/>
  <c r="HX37" i="13"/>
  <c r="HY37" i="13"/>
  <c r="HY50" i="13" s="1"/>
  <c r="HY30" i="13" s="1"/>
  <c r="HX39" i="13"/>
  <c r="HX50" i="13" s="1"/>
  <c r="HX30" i="13" s="1"/>
  <c r="HY39" i="13"/>
  <c r="HX40" i="13"/>
  <c r="HY40" i="13"/>
  <c r="HX41" i="13"/>
  <c r="HY41" i="13"/>
  <c r="HX42" i="13"/>
  <c r="HY42" i="13"/>
  <c r="HX43" i="13"/>
  <c r="HY43" i="13"/>
  <c r="HX44" i="13"/>
  <c r="HY44" i="13"/>
  <c r="HX45" i="13"/>
  <c r="HY45" i="13"/>
  <c r="HX46" i="13"/>
  <c r="HY46" i="13"/>
  <c r="HX47" i="13"/>
  <c r="HY47" i="13"/>
  <c r="HX48" i="13"/>
  <c r="HY48" i="13"/>
  <c r="HW48" i="13"/>
  <c r="HV48" i="13"/>
  <c r="HW47" i="13"/>
  <c r="HV47" i="13"/>
  <c r="HW46" i="13"/>
  <c r="HV46" i="13"/>
  <c r="HW45" i="13"/>
  <c r="HV45" i="13"/>
  <c r="HW44" i="13"/>
  <c r="HV44" i="13"/>
  <c r="HW43" i="13"/>
  <c r="HV43" i="13"/>
  <c r="HW42" i="13"/>
  <c r="HV42" i="13"/>
  <c r="HW41" i="13"/>
  <c r="HV41" i="13"/>
  <c r="HW40" i="13"/>
  <c r="HV40" i="13"/>
  <c r="HW39" i="13"/>
  <c r="HV39" i="13"/>
  <c r="HV50" i="13" s="1"/>
  <c r="HV30" i="13" s="1"/>
  <c r="HW37" i="13"/>
  <c r="HV37" i="13"/>
  <c r="HW23" i="13"/>
  <c r="HV23" i="13"/>
  <c r="HW22" i="13"/>
  <c r="HV22" i="13"/>
  <c r="HW21" i="13"/>
  <c r="HV21" i="13"/>
  <c r="HW20" i="13"/>
  <c r="HV20" i="13"/>
  <c r="HW19" i="13"/>
  <c r="HV19" i="13"/>
  <c r="HW18" i="13"/>
  <c r="HV18" i="13"/>
  <c r="HW17" i="13"/>
  <c r="HV17" i="13"/>
  <c r="HV25" i="13" s="1"/>
  <c r="HW11" i="13"/>
  <c r="HV11" i="13"/>
  <c r="HW10" i="13"/>
  <c r="HV10" i="13"/>
  <c r="HW9" i="13"/>
  <c r="HV9" i="13"/>
  <c r="HW7" i="13"/>
  <c r="HV7" i="13"/>
  <c r="HW6" i="13"/>
  <c r="HV6" i="13"/>
  <c r="HW5" i="13"/>
  <c r="HV5" i="13"/>
  <c r="HW4" i="13"/>
  <c r="HV4" i="13"/>
  <c r="HW3" i="13"/>
  <c r="HV3" i="13"/>
  <c r="HW2" i="13"/>
  <c r="HV2" i="13"/>
  <c r="HW1" i="13"/>
  <c r="HV1" i="13"/>
  <c r="HT1" i="13"/>
  <c r="HU1" i="13"/>
  <c r="HT2" i="13"/>
  <c r="HU2" i="13"/>
  <c r="HT3" i="13"/>
  <c r="HU3" i="13"/>
  <c r="HT4" i="13"/>
  <c r="HU4" i="13"/>
  <c r="HT5" i="13"/>
  <c r="HU5" i="13"/>
  <c r="HT6" i="13"/>
  <c r="HU6" i="13"/>
  <c r="HT7" i="13"/>
  <c r="HU7" i="13"/>
  <c r="HT9" i="13"/>
  <c r="HU9" i="13"/>
  <c r="HT10" i="13"/>
  <c r="HU10" i="13"/>
  <c r="HT11" i="13"/>
  <c r="HU11" i="13"/>
  <c r="HT17" i="13"/>
  <c r="HU17" i="13"/>
  <c r="HT18" i="13"/>
  <c r="HU18" i="13"/>
  <c r="HT19" i="13"/>
  <c r="HU19" i="13"/>
  <c r="HT20" i="13"/>
  <c r="HU20" i="13"/>
  <c r="HT21" i="13"/>
  <c r="HU21" i="13"/>
  <c r="HT22" i="13"/>
  <c r="HU22" i="13"/>
  <c r="HT23" i="13"/>
  <c r="HU23" i="13"/>
  <c r="HT37" i="13"/>
  <c r="HU37" i="13"/>
  <c r="HT39" i="13"/>
  <c r="HU39" i="13"/>
  <c r="HT40" i="13"/>
  <c r="HU40" i="13"/>
  <c r="HT41" i="13"/>
  <c r="HU41" i="13"/>
  <c r="HT42" i="13"/>
  <c r="HU42" i="13"/>
  <c r="HT43" i="13"/>
  <c r="HU43" i="13"/>
  <c r="HT44" i="13"/>
  <c r="HU44" i="13"/>
  <c r="HT45" i="13"/>
  <c r="HU45" i="13"/>
  <c r="HT46" i="13"/>
  <c r="HU46" i="13"/>
  <c r="HT47" i="13"/>
  <c r="HU47" i="13"/>
  <c r="HT48" i="13"/>
  <c r="HU48" i="13"/>
  <c r="HS1" i="13"/>
  <c r="HS2" i="13"/>
  <c r="HS3" i="13"/>
  <c r="HS4" i="13"/>
  <c r="HS5" i="13"/>
  <c r="HS6" i="13"/>
  <c r="HS7" i="13"/>
  <c r="HS9" i="13"/>
  <c r="HS10" i="13"/>
  <c r="HS11" i="13"/>
  <c r="HS17" i="13"/>
  <c r="HS18" i="13"/>
  <c r="HS19" i="13"/>
  <c r="HS20" i="13"/>
  <c r="HS21" i="13"/>
  <c r="HS22" i="13"/>
  <c r="HS23" i="13"/>
  <c r="HS37" i="13"/>
  <c r="HS39" i="13"/>
  <c r="HS40" i="13"/>
  <c r="HS41" i="13"/>
  <c r="HS42" i="13"/>
  <c r="HS43" i="13"/>
  <c r="HS44" i="13"/>
  <c r="HS45" i="13"/>
  <c r="HS46" i="13"/>
  <c r="HS47" i="13"/>
  <c r="HS48" i="13"/>
  <c r="HR1" i="13"/>
  <c r="HR2" i="13"/>
  <c r="HR3" i="13"/>
  <c r="HR4" i="13"/>
  <c r="HR5" i="13"/>
  <c r="HR6" i="13"/>
  <c r="HR7" i="13"/>
  <c r="HR9" i="13"/>
  <c r="HR10" i="13"/>
  <c r="HR11" i="13"/>
  <c r="HR17" i="13"/>
  <c r="HR18" i="13"/>
  <c r="HR19" i="13"/>
  <c r="HR20" i="13"/>
  <c r="HR21" i="13"/>
  <c r="HR22" i="13"/>
  <c r="HR23" i="13"/>
  <c r="HR37" i="13"/>
  <c r="HR39" i="13"/>
  <c r="HR40" i="13"/>
  <c r="HR41" i="13"/>
  <c r="HR42" i="13"/>
  <c r="HR43" i="13"/>
  <c r="HR44" i="13"/>
  <c r="HR45" i="13"/>
  <c r="HR46" i="13"/>
  <c r="HR47" i="13"/>
  <c r="HR48" i="13"/>
  <c r="HQ1" i="13"/>
  <c r="HQ2" i="13"/>
  <c r="HQ3" i="13"/>
  <c r="HQ4" i="13"/>
  <c r="HQ5" i="13"/>
  <c r="HQ6" i="13"/>
  <c r="HQ7" i="13"/>
  <c r="HQ9" i="13"/>
  <c r="HQ10" i="13"/>
  <c r="HQ11" i="13"/>
  <c r="HQ17" i="13"/>
  <c r="HQ18" i="13"/>
  <c r="HQ19" i="13"/>
  <c r="HQ20" i="13"/>
  <c r="HQ21" i="13"/>
  <c r="HQ22" i="13"/>
  <c r="HQ23" i="13"/>
  <c r="HQ37" i="13"/>
  <c r="HQ39" i="13"/>
  <c r="HQ40" i="13"/>
  <c r="HQ41" i="13"/>
  <c r="HQ42" i="13"/>
  <c r="HQ43" i="13"/>
  <c r="HQ44" i="13"/>
  <c r="HQ45" i="13"/>
  <c r="HQ46" i="13"/>
  <c r="HQ47" i="13"/>
  <c r="HQ48" i="13"/>
  <c r="HP1" i="13"/>
  <c r="HP2" i="13"/>
  <c r="HP3" i="13"/>
  <c r="HP4" i="13"/>
  <c r="HP5" i="13"/>
  <c r="HP6" i="13"/>
  <c r="HP7" i="13"/>
  <c r="HP9" i="13"/>
  <c r="HP10" i="13"/>
  <c r="HP11" i="13"/>
  <c r="HP17" i="13"/>
  <c r="HP18" i="13"/>
  <c r="HP19" i="13"/>
  <c r="HP20" i="13"/>
  <c r="HP21" i="13"/>
  <c r="HP22" i="13"/>
  <c r="HP23" i="13"/>
  <c r="HP37" i="13"/>
  <c r="HP39" i="13"/>
  <c r="HP40" i="13"/>
  <c r="HP41" i="13"/>
  <c r="HP42" i="13"/>
  <c r="HP43" i="13"/>
  <c r="HP44" i="13"/>
  <c r="HP45" i="13"/>
  <c r="HP46" i="13"/>
  <c r="HP47" i="13"/>
  <c r="HP48" i="13"/>
  <c r="HO1" i="13"/>
  <c r="HO2" i="13"/>
  <c r="HO3" i="13"/>
  <c r="HO4" i="13"/>
  <c r="HO5" i="13"/>
  <c r="HO6" i="13"/>
  <c r="HO7" i="13"/>
  <c r="HO9" i="13"/>
  <c r="HO10" i="13"/>
  <c r="HO11" i="13"/>
  <c r="HO17" i="13"/>
  <c r="HO18" i="13"/>
  <c r="HO19" i="13"/>
  <c r="HO20" i="13"/>
  <c r="HO21" i="13"/>
  <c r="HO22" i="13"/>
  <c r="HO23" i="13"/>
  <c r="HO37" i="13"/>
  <c r="HO39" i="13"/>
  <c r="HO40" i="13"/>
  <c r="HO41" i="13"/>
  <c r="HO42" i="13"/>
  <c r="HO43" i="13"/>
  <c r="HO44" i="13"/>
  <c r="HO45" i="13"/>
  <c r="HO46" i="13"/>
  <c r="HO47" i="13"/>
  <c r="HO48" i="13"/>
  <c r="HL1" i="13"/>
  <c r="HM1" i="13"/>
  <c r="HN1" i="13"/>
  <c r="HL2" i="13"/>
  <c r="HM2" i="13"/>
  <c r="HN2" i="13"/>
  <c r="HL3" i="13"/>
  <c r="HM3" i="13"/>
  <c r="HN3" i="13"/>
  <c r="HL4" i="13"/>
  <c r="HM4" i="13"/>
  <c r="HN4" i="13"/>
  <c r="HL5" i="13"/>
  <c r="HM5" i="13"/>
  <c r="HN5" i="13"/>
  <c r="HL6" i="13"/>
  <c r="HM6" i="13"/>
  <c r="HN6" i="13"/>
  <c r="HL7" i="13"/>
  <c r="HM7" i="13"/>
  <c r="HN7" i="13"/>
  <c r="HL9" i="13"/>
  <c r="HM9" i="13"/>
  <c r="HN9" i="13"/>
  <c r="HL10" i="13"/>
  <c r="HM10" i="13"/>
  <c r="HN10" i="13"/>
  <c r="HL11" i="13"/>
  <c r="HM11" i="13"/>
  <c r="HN11" i="13"/>
  <c r="HL17" i="13"/>
  <c r="HM17" i="13"/>
  <c r="HN17" i="13"/>
  <c r="HL18" i="13"/>
  <c r="HM18" i="13"/>
  <c r="HN18" i="13"/>
  <c r="HL19" i="13"/>
  <c r="HM19" i="13"/>
  <c r="HN19" i="13"/>
  <c r="HL20" i="13"/>
  <c r="HM20" i="13"/>
  <c r="HN20" i="13"/>
  <c r="HL21" i="13"/>
  <c r="HM21" i="13"/>
  <c r="HN21" i="13"/>
  <c r="HL22" i="13"/>
  <c r="HM22" i="13"/>
  <c r="HN22" i="13"/>
  <c r="HL23" i="13"/>
  <c r="HM23" i="13"/>
  <c r="HN23" i="13"/>
  <c r="HL37" i="13"/>
  <c r="HM37" i="13"/>
  <c r="HN37" i="13"/>
  <c r="HL39" i="13"/>
  <c r="HM39" i="13"/>
  <c r="HN39" i="13"/>
  <c r="HL40" i="13"/>
  <c r="HM40" i="13"/>
  <c r="HN40" i="13"/>
  <c r="HL41" i="13"/>
  <c r="HM41" i="13"/>
  <c r="HN41" i="13"/>
  <c r="HL42" i="13"/>
  <c r="HM42" i="13"/>
  <c r="HN42" i="13"/>
  <c r="HL43" i="13"/>
  <c r="HM43" i="13"/>
  <c r="HN43" i="13"/>
  <c r="HL44" i="13"/>
  <c r="HM44" i="13"/>
  <c r="HN44" i="13"/>
  <c r="HL45" i="13"/>
  <c r="HM45" i="13"/>
  <c r="HN45" i="13"/>
  <c r="HL46" i="13"/>
  <c r="HM46" i="13"/>
  <c r="HN46" i="13"/>
  <c r="HL47" i="13"/>
  <c r="HM47" i="13"/>
  <c r="HN47" i="13"/>
  <c r="HL48" i="13"/>
  <c r="HM48" i="13"/>
  <c r="HN48" i="13"/>
  <c r="HK48" i="13"/>
  <c r="HK47" i="13"/>
  <c r="HK46" i="13"/>
  <c r="HK45" i="13"/>
  <c r="HK44" i="13"/>
  <c r="HK43" i="13"/>
  <c r="HK42" i="13"/>
  <c r="HK41" i="13"/>
  <c r="HK40" i="13"/>
  <c r="HK39" i="13"/>
  <c r="HK37" i="13"/>
  <c r="HK23" i="13"/>
  <c r="HK22" i="13"/>
  <c r="HK21" i="13"/>
  <c r="HK20" i="13"/>
  <c r="HK19" i="13"/>
  <c r="HK18" i="13"/>
  <c r="HK17" i="13"/>
  <c r="HK11" i="13"/>
  <c r="HK10" i="13"/>
  <c r="HK9" i="13"/>
  <c r="HK7" i="13"/>
  <c r="HK6" i="13"/>
  <c r="HK5" i="13"/>
  <c r="HK4" i="13"/>
  <c r="HK3" i="13"/>
  <c r="HK2" i="13"/>
  <c r="HK1" i="13"/>
  <c r="HJ48" i="13"/>
  <c r="HJ47" i="13"/>
  <c r="HJ46" i="13"/>
  <c r="HJ45" i="13"/>
  <c r="HJ44" i="13"/>
  <c r="HJ43" i="13"/>
  <c r="HJ42" i="13"/>
  <c r="HJ41" i="13"/>
  <c r="HJ40" i="13"/>
  <c r="HJ39" i="13"/>
  <c r="HJ37" i="13"/>
  <c r="HJ23" i="13"/>
  <c r="HJ22" i="13"/>
  <c r="HJ21" i="13"/>
  <c r="HJ20" i="13"/>
  <c r="HJ19" i="13"/>
  <c r="HJ18" i="13"/>
  <c r="HJ17" i="13"/>
  <c r="HJ11" i="13"/>
  <c r="HJ10" i="13"/>
  <c r="HJ9" i="13"/>
  <c r="HJ7" i="13"/>
  <c r="HJ6" i="13"/>
  <c r="HJ5" i="13"/>
  <c r="HJ4" i="13"/>
  <c r="HJ3" i="13"/>
  <c r="HJ2" i="13"/>
  <c r="HJ1" i="13"/>
  <c r="HI1" i="13"/>
  <c r="HI2" i="13"/>
  <c r="HI3" i="13"/>
  <c r="HI4" i="13"/>
  <c r="HI5" i="13"/>
  <c r="HI6" i="13"/>
  <c r="HI7" i="13"/>
  <c r="HI9" i="13"/>
  <c r="HI10" i="13"/>
  <c r="HI11" i="13"/>
  <c r="HI17" i="13"/>
  <c r="HI18" i="13"/>
  <c r="HI19" i="13"/>
  <c r="HI20" i="13"/>
  <c r="HI21" i="13"/>
  <c r="HI22" i="13"/>
  <c r="HI23" i="13"/>
  <c r="HI37" i="13"/>
  <c r="HI39" i="13"/>
  <c r="HI40" i="13"/>
  <c r="HI41" i="13"/>
  <c r="HI42" i="13"/>
  <c r="HI43" i="13"/>
  <c r="HI44" i="13"/>
  <c r="HI45" i="13"/>
  <c r="HI46" i="13"/>
  <c r="HI47" i="13"/>
  <c r="HI48" i="13"/>
  <c r="HH1" i="13"/>
  <c r="HH2" i="13"/>
  <c r="HH3" i="13"/>
  <c r="HH4" i="13"/>
  <c r="HH5" i="13"/>
  <c r="HH6" i="13"/>
  <c r="HH7" i="13"/>
  <c r="HH9" i="13"/>
  <c r="HH10" i="13"/>
  <c r="HH11" i="13"/>
  <c r="HH17" i="13"/>
  <c r="HH18" i="13"/>
  <c r="HH19" i="13"/>
  <c r="HH20" i="13"/>
  <c r="HH21" i="13"/>
  <c r="HH22" i="13"/>
  <c r="HH23" i="13"/>
  <c r="HH37" i="13"/>
  <c r="HH39" i="13"/>
  <c r="HH40" i="13"/>
  <c r="HH41" i="13"/>
  <c r="HH42" i="13"/>
  <c r="HH43" i="13"/>
  <c r="HH44" i="13"/>
  <c r="HH45" i="13"/>
  <c r="HH46" i="13"/>
  <c r="HH47" i="13"/>
  <c r="HH48" i="13"/>
  <c r="HD1" i="13"/>
  <c r="HE1" i="13"/>
  <c r="HF1" i="13"/>
  <c r="HG1" i="13"/>
  <c r="HD2" i="13"/>
  <c r="HE2" i="13"/>
  <c r="HF2" i="13"/>
  <c r="HG2" i="13"/>
  <c r="HD3" i="13"/>
  <c r="HE3" i="13"/>
  <c r="HF3" i="13"/>
  <c r="HG3" i="13"/>
  <c r="HD4" i="13"/>
  <c r="HE4" i="13"/>
  <c r="HF4" i="13"/>
  <c r="HG4" i="13"/>
  <c r="HD5" i="13"/>
  <c r="HE5" i="13"/>
  <c r="HF5" i="13"/>
  <c r="HG5" i="13"/>
  <c r="HD6" i="13"/>
  <c r="HE6" i="13"/>
  <c r="HF6" i="13"/>
  <c r="HG6" i="13"/>
  <c r="HD7" i="13"/>
  <c r="HE7" i="13"/>
  <c r="HF7" i="13"/>
  <c r="HG7" i="13"/>
  <c r="HD9" i="13"/>
  <c r="HE9" i="13"/>
  <c r="HF9" i="13"/>
  <c r="HG9" i="13"/>
  <c r="HD10" i="13"/>
  <c r="HE10" i="13"/>
  <c r="HF10" i="13"/>
  <c r="HG10" i="13"/>
  <c r="HD11" i="13"/>
  <c r="HE11" i="13"/>
  <c r="HF11" i="13"/>
  <c r="HG11" i="13"/>
  <c r="HD17" i="13"/>
  <c r="HE17" i="13"/>
  <c r="HF17" i="13"/>
  <c r="HG17" i="13"/>
  <c r="HG25" i="13" s="1"/>
  <c r="HD18" i="13"/>
  <c r="HE18" i="13"/>
  <c r="HF18" i="13"/>
  <c r="HG18" i="13"/>
  <c r="HD19" i="13"/>
  <c r="HE19" i="13"/>
  <c r="HF19" i="13"/>
  <c r="HG19" i="13"/>
  <c r="HD20" i="13"/>
  <c r="HE20" i="13"/>
  <c r="HF20" i="13"/>
  <c r="HG20" i="13"/>
  <c r="HD21" i="13"/>
  <c r="HE21" i="13"/>
  <c r="HF21" i="13"/>
  <c r="HG21" i="13"/>
  <c r="HD22" i="13"/>
  <c r="HE22" i="13"/>
  <c r="HF22" i="13"/>
  <c r="HG22" i="13"/>
  <c r="HD23" i="13"/>
  <c r="HE23" i="13"/>
  <c r="HF23" i="13"/>
  <c r="HG23" i="13"/>
  <c r="HD37" i="13"/>
  <c r="HE37" i="13"/>
  <c r="HF37" i="13"/>
  <c r="HG37" i="13"/>
  <c r="HD39" i="13"/>
  <c r="HE39" i="13"/>
  <c r="HF39" i="13"/>
  <c r="HG39" i="13"/>
  <c r="HD40" i="13"/>
  <c r="HE40" i="13"/>
  <c r="HF40" i="13"/>
  <c r="HG40" i="13"/>
  <c r="HD41" i="13"/>
  <c r="HE41" i="13"/>
  <c r="HF41" i="13"/>
  <c r="HG41" i="13"/>
  <c r="HD42" i="13"/>
  <c r="HE42" i="13"/>
  <c r="HF42" i="13"/>
  <c r="HG42" i="13"/>
  <c r="HD43" i="13"/>
  <c r="HE43" i="13"/>
  <c r="HF43" i="13"/>
  <c r="HG43" i="13"/>
  <c r="HD44" i="13"/>
  <c r="HE44" i="13"/>
  <c r="HF44" i="13"/>
  <c r="HG44" i="13"/>
  <c r="HD45" i="13"/>
  <c r="HE45" i="13"/>
  <c r="HF45" i="13"/>
  <c r="HG45" i="13"/>
  <c r="HD46" i="13"/>
  <c r="HE46" i="13"/>
  <c r="HF46" i="13"/>
  <c r="HG46" i="13"/>
  <c r="HD47" i="13"/>
  <c r="HE47" i="13"/>
  <c r="HF47" i="13"/>
  <c r="HG47" i="13"/>
  <c r="HD48" i="13"/>
  <c r="HE48" i="13"/>
  <c r="HF48" i="13"/>
  <c r="HG48" i="13"/>
  <c r="HA1" i="13"/>
  <c r="HB1" i="13"/>
  <c r="HC1" i="13"/>
  <c r="HA2" i="13"/>
  <c r="HB2" i="13"/>
  <c r="HC2" i="13"/>
  <c r="HA3" i="13"/>
  <c r="HB3" i="13"/>
  <c r="HC3" i="13"/>
  <c r="HA4" i="13"/>
  <c r="HB4" i="13"/>
  <c r="HC4" i="13"/>
  <c r="HA5" i="13"/>
  <c r="HB5" i="13"/>
  <c r="HC5" i="13"/>
  <c r="HA6" i="13"/>
  <c r="HB6" i="13"/>
  <c r="HC6" i="13"/>
  <c r="HA7" i="13"/>
  <c r="HB7" i="13"/>
  <c r="HC7" i="13"/>
  <c r="HA9" i="13"/>
  <c r="HB9" i="13"/>
  <c r="HC9" i="13"/>
  <c r="HA10" i="13"/>
  <c r="HB10" i="13"/>
  <c r="HC10" i="13"/>
  <c r="HA11" i="13"/>
  <c r="HB11" i="13"/>
  <c r="HC11" i="13"/>
  <c r="HA17" i="13"/>
  <c r="HB17" i="13"/>
  <c r="HC17" i="13"/>
  <c r="HA18" i="13"/>
  <c r="HB18" i="13"/>
  <c r="HC18" i="13"/>
  <c r="HA19" i="13"/>
  <c r="HB19" i="13"/>
  <c r="HC19" i="13"/>
  <c r="HA20" i="13"/>
  <c r="HB20" i="13"/>
  <c r="HC20" i="13"/>
  <c r="HA21" i="13"/>
  <c r="HB21" i="13"/>
  <c r="HC21" i="13"/>
  <c r="HA22" i="13"/>
  <c r="HB22" i="13"/>
  <c r="HC22" i="13"/>
  <c r="HA23" i="13"/>
  <c r="HB23" i="13"/>
  <c r="HC23" i="13"/>
  <c r="HA37" i="13"/>
  <c r="HB37" i="13"/>
  <c r="HC37" i="13"/>
  <c r="HA39" i="13"/>
  <c r="HB39" i="13"/>
  <c r="HC39" i="13"/>
  <c r="HA40" i="13"/>
  <c r="HB40" i="13"/>
  <c r="HC40" i="13"/>
  <c r="HA41" i="13"/>
  <c r="HB41" i="13"/>
  <c r="HC41" i="13"/>
  <c r="HA42" i="13"/>
  <c r="HB42" i="13"/>
  <c r="HC42" i="13"/>
  <c r="HA43" i="13"/>
  <c r="HB43" i="13"/>
  <c r="HC43" i="13"/>
  <c r="HA44" i="13"/>
  <c r="HB44" i="13"/>
  <c r="HC44" i="13"/>
  <c r="HA45" i="13"/>
  <c r="HB45" i="13"/>
  <c r="HC45" i="13"/>
  <c r="HA46" i="13"/>
  <c r="HB46" i="13"/>
  <c r="HC46" i="13"/>
  <c r="HA47" i="13"/>
  <c r="HB47" i="13"/>
  <c r="HC47" i="13"/>
  <c r="HA48" i="13"/>
  <c r="HB48" i="13"/>
  <c r="HC48" i="13"/>
  <c r="GZ1" i="13"/>
  <c r="GZ2" i="13"/>
  <c r="GZ3" i="13"/>
  <c r="GZ4" i="13"/>
  <c r="GZ5" i="13"/>
  <c r="GZ6" i="13"/>
  <c r="GZ7" i="13"/>
  <c r="GZ9" i="13"/>
  <c r="GZ10" i="13"/>
  <c r="GZ11" i="13"/>
  <c r="GZ17" i="13"/>
  <c r="GZ18" i="13"/>
  <c r="GZ19" i="13"/>
  <c r="GZ20" i="13"/>
  <c r="GZ21" i="13"/>
  <c r="GZ22" i="13"/>
  <c r="GZ23" i="13"/>
  <c r="GZ37" i="13"/>
  <c r="GZ39" i="13"/>
  <c r="GZ40" i="13"/>
  <c r="GZ41" i="13"/>
  <c r="GZ42" i="13"/>
  <c r="GZ43" i="13"/>
  <c r="GZ44" i="13"/>
  <c r="GZ45" i="13"/>
  <c r="GZ46" i="13"/>
  <c r="GZ47" i="13"/>
  <c r="GZ48" i="13"/>
  <c r="GY1" i="13"/>
  <c r="GY48" i="13"/>
  <c r="GY47" i="13"/>
  <c r="GY46" i="13"/>
  <c r="GY45" i="13"/>
  <c r="GY44" i="13"/>
  <c r="GY43" i="13"/>
  <c r="GY42" i="13"/>
  <c r="GY41" i="13"/>
  <c r="GY40" i="13"/>
  <c r="GY39" i="13"/>
  <c r="GY37" i="13"/>
  <c r="GY23" i="13"/>
  <c r="GY22" i="13"/>
  <c r="GY21" i="13"/>
  <c r="GY20" i="13"/>
  <c r="GY19" i="13"/>
  <c r="GY18" i="13"/>
  <c r="GY17" i="13"/>
  <c r="GY11" i="13"/>
  <c r="GY10" i="13"/>
  <c r="GY9" i="13"/>
  <c r="GY7" i="13"/>
  <c r="GY6" i="13"/>
  <c r="GY5" i="13"/>
  <c r="GY4" i="13"/>
  <c r="GY3" i="13"/>
  <c r="GY2" i="13"/>
  <c r="GX48" i="13"/>
  <c r="GX47" i="13"/>
  <c r="GX46" i="13"/>
  <c r="GX45" i="13"/>
  <c r="GX44" i="13"/>
  <c r="GX43" i="13"/>
  <c r="GX42" i="13"/>
  <c r="GX41" i="13"/>
  <c r="GX40" i="13"/>
  <c r="GX39" i="13"/>
  <c r="GX37" i="13"/>
  <c r="GX23" i="13"/>
  <c r="GX22" i="13"/>
  <c r="GX21" i="13"/>
  <c r="GX20" i="13"/>
  <c r="GX19" i="13"/>
  <c r="GX18" i="13"/>
  <c r="GX25" i="13" s="1"/>
  <c r="GX17" i="13"/>
  <c r="GX11" i="13"/>
  <c r="GX10" i="13"/>
  <c r="GX9" i="13"/>
  <c r="GX7" i="13"/>
  <c r="GX6" i="13"/>
  <c r="GX5" i="13"/>
  <c r="GX4" i="13"/>
  <c r="GX3" i="13"/>
  <c r="GX2" i="13"/>
  <c r="GX1" i="13"/>
  <c r="GW1" i="13"/>
  <c r="GW2" i="13"/>
  <c r="GW3" i="13"/>
  <c r="GW4" i="13"/>
  <c r="GW5" i="13"/>
  <c r="GW6" i="13"/>
  <c r="GW7" i="13"/>
  <c r="GW9" i="13"/>
  <c r="GW10" i="13"/>
  <c r="GW11" i="13"/>
  <c r="GW17" i="13"/>
  <c r="GW18" i="13"/>
  <c r="GW19" i="13"/>
  <c r="GW20" i="13"/>
  <c r="GW21" i="13"/>
  <c r="GW22" i="13"/>
  <c r="GW23" i="13"/>
  <c r="GW37" i="13"/>
  <c r="GW39" i="13"/>
  <c r="GW40" i="13"/>
  <c r="GW41" i="13"/>
  <c r="GW42" i="13"/>
  <c r="GW43" i="13"/>
  <c r="GW44" i="13"/>
  <c r="GW45" i="13"/>
  <c r="GW46" i="13"/>
  <c r="GW47" i="13"/>
  <c r="GW48" i="13"/>
  <c r="GU1" i="13"/>
  <c r="GV1" i="13"/>
  <c r="GU2" i="13"/>
  <c r="GV2" i="13"/>
  <c r="GU3" i="13"/>
  <c r="GV3" i="13"/>
  <c r="GU4" i="13"/>
  <c r="GV4" i="13"/>
  <c r="GU5" i="13"/>
  <c r="GV5" i="13"/>
  <c r="GU6" i="13"/>
  <c r="GV6" i="13"/>
  <c r="GU7" i="13"/>
  <c r="GV7" i="13"/>
  <c r="GU9" i="13"/>
  <c r="GV9" i="13"/>
  <c r="GU10" i="13"/>
  <c r="GV10" i="13"/>
  <c r="GU11" i="13"/>
  <c r="GV11" i="13"/>
  <c r="GU17" i="13"/>
  <c r="GV17" i="13"/>
  <c r="GU18" i="13"/>
  <c r="GV18" i="13"/>
  <c r="GU19" i="13"/>
  <c r="GV19" i="13"/>
  <c r="GU20" i="13"/>
  <c r="GV20" i="13"/>
  <c r="GU21" i="13"/>
  <c r="GV21" i="13"/>
  <c r="GU22" i="13"/>
  <c r="GV22" i="13"/>
  <c r="GU23" i="13"/>
  <c r="GV23" i="13"/>
  <c r="GU37" i="13"/>
  <c r="GV37" i="13"/>
  <c r="GU39" i="13"/>
  <c r="GV39" i="13"/>
  <c r="GU40" i="13"/>
  <c r="GV40" i="13"/>
  <c r="GU41" i="13"/>
  <c r="GV41" i="13"/>
  <c r="GU42" i="13"/>
  <c r="GV42" i="13"/>
  <c r="GU43" i="13"/>
  <c r="GV43" i="13"/>
  <c r="GU44" i="13"/>
  <c r="GV44" i="13"/>
  <c r="GU45" i="13"/>
  <c r="GV45" i="13"/>
  <c r="GU46" i="13"/>
  <c r="GV46" i="13"/>
  <c r="GU47" i="13"/>
  <c r="GV47" i="13"/>
  <c r="GU48" i="13"/>
  <c r="GV48" i="13"/>
  <c r="GT1" i="13"/>
  <c r="GT2" i="13"/>
  <c r="GT3" i="13"/>
  <c r="GT4" i="13"/>
  <c r="GT5" i="13"/>
  <c r="GT6" i="13"/>
  <c r="GT7" i="13"/>
  <c r="GT9" i="13"/>
  <c r="GT10" i="13"/>
  <c r="GT11" i="13"/>
  <c r="GT17" i="13"/>
  <c r="GT18" i="13"/>
  <c r="GT19" i="13"/>
  <c r="GT20" i="13"/>
  <c r="GT21" i="13"/>
  <c r="GT22" i="13"/>
  <c r="GT23" i="13"/>
  <c r="GT37" i="13"/>
  <c r="GT39" i="13"/>
  <c r="GT40" i="13"/>
  <c r="GT41" i="13"/>
  <c r="GT42" i="13"/>
  <c r="GT43" i="13"/>
  <c r="GT44" i="13"/>
  <c r="GT45" i="13"/>
  <c r="GT46" i="13"/>
  <c r="GT47" i="13"/>
  <c r="GT48" i="13"/>
  <c r="GS1" i="13"/>
  <c r="GS2" i="13"/>
  <c r="GS3" i="13"/>
  <c r="GS4" i="13"/>
  <c r="GS5" i="13"/>
  <c r="GS6" i="13"/>
  <c r="GS7" i="13"/>
  <c r="GS9" i="13"/>
  <c r="GS10" i="13"/>
  <c r="GS11" i="13"/>
  <c r="GS17" i="13"/>
  <c r="GS18" i="13"/>
  <c r="GS19" i="13"/>
  <c r="GS20" i="13"/>
  <c r="GS21" i="13"/>
  <c r="GS22" i="13"/>
  <c r="GS23" i="13"/>
  <c r="GS37" i="13"/>
  <c r="GS39" i="13"/>
  <c r="GS40" i="13"/>
  <c r="GS41" i="13"/>
  <c r="GS42" i="13"/>
  <c r="GS43" i="13"/>
  <c r="GS44" i="13"/>
  <c r="GS45" i="13"/>
  <c r="GS46" i="13"/>
  <c r="GS47" i="13"/>
  <c r="GS48" i="13"/>
  <c r="GR1" i="13"/>
  <c r="GR2" i="13"/>
  <c r="GR3" i="13"/>
  <c r="GR4" i="13"/>
  <c r="GR5" i="13"/>
  <c r="GR6" i="13"/>
  <c r="GR7" i="13"/>
  <c r="GR9" i="13"/>
  <c r="GR10" i="13"/>
  <c r="GR11" i="13"/>
  <c r="GR17" i="13"/>
  <c r="GR18" i="13"/>
  <c r="GR19" i="13"/>
  <c r="GR20" i="13"/>
  <c r="GR21" i="13"/>
  <c r="GR22" i="13"/>
  <c r="GR23" i="13"/>
  <c r="GR37" i="13"/>
  <c r="GR39" i="13"/>
  <c r="GR40" i="13"/>
  <c r="GR41" i="13"/>
  <c r="GR42" i="13"/>
  <c r="GR43" i="13"/>
  <c r="GR44" i="13"/>
  <c r="GR45" i="13"/>
  <c r="GR46" i="13"/>
  <c r="GR47" i="13"/>
  <c r="GR48" i="13"/>
  <c r="GQ1" i="13"/>
  <c r="GQ2" i="13"/>
  <c r="GQ3" i="13"/>
  <c r="GQ4" i="13"/>
  <c r="GQ5" i="13"/>
  <c r="GQ6" i="13"/>
  <c r="GQ7" i="13"/>
  <c r="GQ9" i="13"/>
  <c r="GQ10" i="13"/>
  <c r="GQ11" i="13"/>
  <c r="GQ17" i="13"/>
  <c r="GQ18" i="13"/>
  <c r="GQ19" i="13"/>
  <c r="GQ20" i="13"/>
  <c r="GQ21" i="13"/>
  <c r="GQ22" i="13"/>
  <c r="GQ23" i="13"/>
  <c r="GQ37" i="13"/>
  <c r="GQ39" i="13"/>
  <c r="GQ40" i="13"/>
  <c r="GQ41" i="13"/>
  <c r="GQ42" i="13"/>
  <c r="GQ43" i="13"/>
  <c r="GQ44" i="13"/>
  <c r="GQ45" i="13"/>
  <c r="GQ46" i="13"/>
  <c r="GQ47" i="13"/>
  <c r="GQ48" i="13"/>
  <c r="GP1" i="13"/>
  <c r="GP2" i="13"/>
  <c r="GP3" i="13"/>
  <c r="GP4" i="13"/>
  <c r="GP5" i="13"/>
  <c r="GP6" i="13"/>
  <c r="GP7" i="13"/>
  <c r="GP9" i="13"/>
  <c r="GP10" i="13"/>
  <c r="GP11" i="13"/>
  <c r="GP17" i="13"/>
  <c r="GP18" i="13"/>
  <c r="GP19" i="13"/>
  <c r="GP20" i="13"/>
  <c r="GP21" i="13"/>
  <c r="GP22" i="13"/>
  <c r="GP23" i="13"/>
  <c r="GP37" i="13"/>
  <c r="GP39" i="13"/>
  <c r="GP40" i="13"/>
  <c r="GP41" i="13"/>
  <c r="GP42" i="13"/>
  <c r="GP43" i="13"/>
  <c r="GP44" i="13"/>
  <c r="GP45" i="13"/>
  <c r="GP46" i="13"/>
  <c r="GP47" i="13"/>
  <c r="GP48" i="13"/>
  <c r="GO1" i="13"/>
  <c r="GO2" i="13"/>
  <c r="GO3" i="13"/>
  <c r="GO4" i="13"/>
  <c r="GO5" i="13"/>
  <c r="GO6" i="13"/>
  <c r="GO7" i="13"/>
  <c r="GO9" i="13"/>
  <c r="GO10" i="13"/>
  <c r="GO11" i="13"/>
  <c r="GO17" i="13"/>
  <c r="GO18" i="13"/>
  <c r="GO19" i="13"/>
  <c r="GO20" i="13"/>
  <c r="GO21" i="13"/>
  <c r="GO22" i="13"/>
  <c r="GO23" i="13"/>
  <c r="GO37" i="13"/>
  <c r="GO39" i="13"/>
  <c r="GO40" i="13"/>
  <c r="GO41" i="13"/>
  <c r="GO42" i="13"/>
  <c r="GO43" i="13"/>
  <c r="GO44" i="13"/>
  <c r="GO45" i="13"/>
  <c r="GO46" i="13"/>
  <c r="GO47" i="13"/>
  <c r="GO48" i="13"/>
  <c r="GN1" i="13"/>
  <c r="GN2" i="13"/>
  <c r="GN3" i="13"/>
  <c r="GN4" i="13"/>
  <c r="GN5" i="13"/>
  <c r="GN6" i="13"/>
  <c r="GN7" i="13"/>
  <c r="GN9" i="13"/>
  <c r="GN10" i="13"/>
  <c r="GN11" i="13"/>
  <c r="GN17" i="13"/>
  <c r="GN18" i="13"/>
  <c r="GN19" i="13"/>
  <c r="GN20" i="13"/>
  <c r="GN21" i="13"/>
  <c r="GN22" i="13"/>
  <c r="GN23" i="13"/>
  <c r="GN37" i="13"/>
  <c r="GN39" i="13"/>
  <c r="GN40" i="13"/>
  <c r="GN41" i="13"/>
  <c r="GN42" i="13"/>
  <c r="GN43" i="13"/>
  <c r="GN44" i="13"/>
  <c r="GN45" i="13"/>
  <c r="GN46" i="13"/>
  <c r="GN47" i="13"/>
  <c r="GN48" i="13"/>
  <c r="GM48" i="13"/>
  <c r="GM47" i="13"/>
  <c r="GM46" i="13"/>
  <c r="GM45" i="13"/>
  <c r="GM44" i="13"/>
  <c r="GM43" i="13"/>
  <c r="GM42" i="13"/>
  <c r="GM41" i="13"/>
  <c r="GM40" i="13"/>
  <c r="GM39" i="13"/>
  <c r="GM37" i="13"/>
  <c r="GM23" i="13"/>
  <c r="GM22" i="13"/>
  <c r="GM21" i="13"/>
  <c r="GM20" i="13"/>
  <c r="GM19" i="13"/>
  <c r="GM18" i="13"/>
  <c r="GM17" i="13"/>
  <c r="GM11" i="13"/>
  <c r="GM10" i="13"/>
  <c r="GM9" i="13"/>
  <c r="GM7" i="13"/>
  <c r="GM6" i="13"/>
  <c r="GM5" i="13"/>
  <c r="GM4" i="13"/>
  <c r="GM3" i="13"/>
  <c r="GM2" i="13"/>
  <c r="GM1" i="13"/>
  <c r="GL48" i="13"/>
  <c r="GL47" i="13"/>
  <c r="GL46" i="13"/>
  <c r="GL45" i="13"/>
  <c r="GL44" i="13"/>
  <c r="GL43" i="13"/>
  <c r="GL42" i="13"/>
  <c r="GL41" i="13"/>
  <c r="GL40" i="13"/>
  <c r="GL39" i="13"/>
  <c r="GL37" i="13"/>
  <c r="GL23" i="13"/>
  <c r="GL22" i="13"/>
  <c r="GL21" i="13"/>
  <c r="GL20" i="13"/>
  <c r="GL19" i="13"/>
  <c r="GL18" i="13"/>
  <c r="GL17" i="13"/>
  <c r="GL11" i="13"/>
  <c r="GL10" i="13"/>
  <c r="GL9" i="13"/>
  <c r="GL7" i="13"/>
  <c r="GL6" i="13"/>
  <c r="GL5" i="13"/>
  <c r="GL4" i="13"/>
  <c r="GL3" i="13"/>
  <c r="GL2" i="13"/>
  <c r="GL1" i="13"/>
  <c r="GK1" i="13"/>
  <c r="GK2" i="13"/>
  <c r="GK3" i="13"/>
  <c r="GK4" i="13"/>
  <c r="GK5" i="13"/>
  <c r="GK6" i="13"/>
  <c r="GK7" i="13"/>
  <c r="GK9" i="13"/>
  <c r="GK10" i="13"/>
  <c r="GK11" i="13"/>
  <c r="GK17" i="13"/>
  <c r="GK18" i="13"/>
  <c r="GK19" i="13"/>
  <c r="GK20" i="13"/>
  <c r="GK21" i="13"/>
  <c r="GK22" i="13"/>
  <c r="GK23" i="13"/>
  <c r="GK37" i="13"/>
  <c r="GK39" i="13"/>
  <c r="GK40" i="13"/>
  <c r="GK41" i="13"/>
  <c r="GK42" i="13"/>
  <c r="GK43" i="13"/>
  <c r="GK44" i="13"/>
  <c r="GK45" i="13"/>
  <c r="GK46" i="13"/>
  <c r="GK47" i="13"/>
  <c r="GK48" i="13"/>
  <c r="GJ1" i="13"/>
  <c r="GJ2" i="13"/>
  <c r="GJ3" i="13"/>
  <c r="GJ4" i="13"/>
  <c r="GJ5" i="13"/>
  <c r="GJ6" i="13"/>
  <c r="GJ7" i="13"/>
  <c r="GJ9" i="13"/>
  <c r="GJ10" i="13"/>
  <c r="GJ11" i="13"/>
  <c r="GJ17" i="13"/>
  <c r="GJ18" i="13"/>
  <c r="GJ19" i="13"/>
  <c r="GJ20" i="13"/>
  <c r="GJ21" i="13"/>
  <c r="GJ22" i="13"/>
  <c r="GJ23" i="13"/>
  <c r="GJ37" i="13"/>
  <c r="GJ39" i="13"/>
  <c r="GJ40" i="13"/>
  <c r="GJ41" i="13"/>
  <c r="GJ42" i="13"/>
  <c r="GJ43" i="13"/>
  <c r="GJ44" i="13"/>
  <c r="GJ45" i="13"/>
  <c r="GJ46" i="13"/>
  <c r="GJ47" i="13"/>
  <c r="GJ48" i="13"/>
  <c r="GI1" i="13"/>
  <c r="GI2" i="13"/>
  <c r="GI3" i="13"/>
  <c r="GI4" i="13"/>
  <c r="GI5" i="13"/>
  <c r="GI6" i="13"/>
  <c r="GI7" i="13"/>
  <c r="GI9" i="13"/>
  <c r="GI10" i="13"/>
  <c r="GI11" i="13"/>
  <c r="GI17" i="13"/>
  <c r="GI18" i="13"/>
  <c r="GI19" i="13"/>
  <c r="GI20" i="13"/>
  <c r="GI21" i="13"/>
  <c r="GI22" i="13"/>
  <c r="GI23" i="13"/>
  <c r="GI37" i="13"/>
  <c r="GI39" i="13"/>
  <c r="GI40" i="13"/>
  <c r="GI41" i="13"/>
  <c r="GI42" i="13"/>
  <c r="GI43" i="13"/>
  <c r="GI44" i="13"/>
  <c r="GI45" i="13"/>
  <c r="GI46" i="13"/>
  <c r="GI47" i="13"/>
  <c r="GI48" i="13"/>
  <c r="GH1" i="13"/>
  <c r="GH2" i="13"/>
  <c r="GH3" i="13"/>
  <c r="GH4" i="13"/>
  <c r="GH5" i="13"/>
  <c r="GH6" i="13"/>
  <c r="GH7" i="13"/>
  <c r="GH9" i="13"/>
  <c r="GH10" i="13"/>
  <c r="GH11" i="13"/>
  <c r="GH17" i="13"/>
  <c r="GH18" i="13"/>
  <c r="GH19" i="13"/>
  <c r="GH20" i="13"/>
  <c r="GH21" i="13"/>
  <c r="GH22" i="13"/>
  <c r="GH23" i="13"/>
  <c r="GH37" i="13"/>
  <c r="GH39" i="13"/>
  <c r="GH40" i="13"/>
  <c r="GH41" i="13"/>
  <c r="GH42" i="13"/>
  <c r="GH43" i="13"/>
  <c r="GH44" i="13"/>
  <c r="GH45" i="13"/>
  <c r="GH46" i="13"/>
  <c r="GH47" i="13"/>
  <c r="GH48" i="13"/>
  <c r="GG1" i="13"/>
  <c r="GG2" i="13"/>
  <c r="GG3" i="13"/>
  <c r="GG4" i="13"/>
  <c r="GG5" i="13"/>
  <c r="GG6" i="13"/>
  <c r="GG7" i="13"/>
  <c r="GG9" i="13"/>
  <c r="GG10" i="13"/>
  <c r="GG11" i="13"/>
  <c r="GG17" i="13"/>
  <c r="GG18" i="13"/>
  <c r="GG19" i="13"/>
  <c r="GG20" i="13"/>
  <c r="GG21" i="13"/>
  <c r="GG22" i="13"/>
  <c r="GG23" i="13"/>
  <c r="GG37" i="13"/>
  <c r="GG39" i="13"/>
  <c r="GG40" i="13"/>
  <c r="GG41" i="13"/>
  <c r="GG42" i="13"/>
  <c r="GG43" i="13"/>
  <c r="GG44" i="13"/>
  <c r="GG45" i="13"/>
  <c r="GG46" i="13"/>
  <c r="GG47" i="13"/>
  <c r="GG48" i="13"/>
  <c r="GF1" i="13"/>
  <c r="GF2" i="13"/>
  <c r="GF3" i="13"/>
  <c r="GF4" i="13"/>
  <c r="GF5" i="13"/>
  <c r="GF6" i="13"/>
  <c r="GF7" i="13"/>
  <c r="GF9" i="13"/>
  <c r="GF10" i="13"/>
  <c r="GF11" i="13"/>
  <c r="GF17" i="13"/>
  <c r="GF18" i="13"/>
  <c r="GF19" i="13"/>
  <c r="GF20" i="13"/>
  <c r="GF21" i="13"/>
  <c r="GF22" i="13"/>
  <c r="GF23" i="13"/>
  <c r="GF37" i="13"/>
  <c r="GF39" i="13"/>
  <c r="GF40" i="13"/>
  <c r="GF41" i="13"/>
  <c r="GF42" i="13"/>
  <c r="GF43" i="13"/>
  <c r="GF44" i="13"/>
  <c r="GF45" i="13"/>
  <c r="GF46" i="13"/>
  <c r="GF47" i="13"/>
  <c r="GF48" i="13"/>
  <c r="GE1" i="13"/>
  <c r="GE2" i="13"/>
  <c r="GE3" i="13"/>
  <c r="GE4" i="13"/>
  <c r="GE5" i="13"/>
  <c r="GE6" i="13"/>
  <c r="GE7" i="13"/>
  <c r="GE9" i="13"/>
  <c r="GE10" i="13"/>
  <c r="GE11" i="13"/>
  <c r="GE17" i="13"/>
  <c r="GE18" i="13"/>
  <c r="GE19" i="13"/>
  <c r="GE20" i="13"/>
  <c r="GE21" i="13"/>
  <c r="GE22" i="13"/>
  <c r="GE23" i="13"/>
  <c r="GE37" i="13"/>
  <c r="GE39" i="13"/>
  <c r="GE40" i="13"/>
  <c r="GE41" i="13"/>
  <c r="GE42" i="13"/>
  <c r="GE43" i="13"/>
  <c r="GE44" i="13"/>
  <c r="GE45" i="13"/>
  <c r="GE46" i="13"/>
  <c r="GE47" i="13"/>
  <c r="GE48" i="13"/>
  <c r="GD1" i="13"/>
  <c r="GD2" i="13"/>
  <c r="GD3" i="13"/>
  <c r="GD4" i="13"/>
  <c r="GD5" i="13"/>
  <c r="GD6" i="13"/>
  <c r="GD7" i="13"/>
  <c r="GD9" i="13"/>
  <c r="GD10" i="13"/>
  <c r="GD11" i="13"/>
  <c r="GD17" i="13"/>
  <c r="GD18" i="13"/>
  <c r="GD19" i="13"/>
  <c r="GD20" i="13"/>
  <c r="GD21" i="13"/>
  <c r="GD22" i="13"/>
  <c r="GD23" i="13"/>
  <c r="GD37" i="13"/>
  <c r="GD39" i="13"/>
  <c r="GD40" i="13"/>
  <c r="GD41" i="13"/>
  <c r="GD42" i="13"/>
  <c r="GD43" i="13"/>
  <c r="GD44" i="13"/>
  <c r="GD45" i="13"/>
  <c r="GD46" i="13"/>
  <c r="GD47" i="13"/>
  <c r="GD48" i="13"/>
  <c r="GC1" i="13"/>
  <c r="GC2" i="13"/>
  <c r="GC3" i="13"/>
  <c r="GC4" i="13"/>
  <c r="GC5" i="13"/>
  <c r="GC6" i="13"/>
  <c r="GC7" i="13"/>
  <c r="GC9" i="13"/>
  <c r="GC10" i="13"/>
  <c r="GC11" i="13"/>
  <c r="GC17" i="13"/>
  <c r="GC18" i="13"/>
  <c r="GC19" i="13"/>
  <c r="GC20" i="13"/>
  <c r="GC21" i="13"/>
  <c r="GC22" i="13"/>
  <c r="GC23" i="13"/>
  <c r="GC37" i="13"/>
  <c r="GC39" i="13"/>
  <c r="GC40" i="13"/>
  <c r="GC41" i="13"/>
  <c r="GC42" i="13"/>
  <c r="GC43" i="13"/>
  <c r="GC44" i="13"/>
  <c r="GC45" i="13"/>
  <c r="GC46" i="13"/>
  <c r="GC47" i="13"/>
  <c r="GC48" i="13"/>
  <c r="GB48" i="13"/>
  <c r="GA48" i="13"/>
  <c r="GB47" i="13"/>
  <c r="GA47" i="13"/>
  <c r="GB46" i="13"/>
  <c r="GA46" i="13"/>
  <c r="GB45" i="13"/>
  <c r="GA45" i="13"/>
  <c r="GB44" i="13"/>
  <c r="GA44" i="13"/>
  <c r="GB43" i="13"/>
  <c r="GA43" i="13"/>
  <c r="GB42" i="13"/>
  <c r="GA42" i="13"/>
  <c r="GB41" i="13"/>
  <c r="GA41" i="13"/>
  <c r="GB40" i="13"/>
  <c r="GA40" i="13"/>
  <c r="GB39" i="13"/>
  <c r="GA39" i="13"/>
  <c r="GB37" i="13"/>
  <c r="GA37" i="13"/>
  <c r="GB23" i="13"/>
  <c r="GA23" i="13"/>
  <c r="GB22" i="13"/>
  <c r="GA22" i="13"/>
  <c r="GB21" i="13"/>
  <c r="GA21" i="13"/>
  <c r="GB20" i="13"/>
  <c r="GA20" i="13"/>
  <c r="GB19" i="13"/>
  <c r="GA19" i="13"/>
  <c r="GB18" i="13"/>
  <c r="GA18" i="13"/>
  <c r="GB17" i="13"/>
  <c r="GA17" i="13"/>
  <c r="GB11" i="13"/>
  <c r="GA11" i="13"/>
  <c r="GB10" i="13"/>
  <c r="GA10" i="13"/>
  <c r="GB9" i="13"/>
  <c r="GA9" i="13"/>
  <c r="GB7" i="13"/>
  <c r="GA7" i="13"/>
  <c r="GB6" i="13"/>
  <c r="GA6" i="13"/>
  <c r="GB5" i="13"/>
  <c r="GA5" i="13"/>
  <c r="GB4" i="13"/>
  <c r="GA4" i="13"/>
  <c r="GB3" i="13"/>
  <c r="GA3" i="13"/>
  <c r="GB2" i="13"/>
  <c r="GA2" i="13"/>
  <c r="GB1" i="13"/>
  <c r="GA1" i="13"/>
  <c r="FZ48" i="13"/>
  <c r="FZ47" i="13"/>
  <c r="FZ46" i="13"/>
  <c r="FZ45" i="13"/>
  <c r="FZ44" i="13"/>
  <c r="FZ43" i="13"/>
  <c r="FZ42" i="13"/>
  <c r="FZ41" i="13"/>
  <c r="FZ40" i="13"/>
  <c r="FZ39" i="13"/>
  <c r="FZ37" i="13"/>
  <c r="FZ23" i="13"/>
  <c r="FZ22" i="13"/>
  <c r="FZ21" i="13"/>
  <c r="FZ20" i="13"/>
  <c r="FZ19" i="13"/>
  <c r="FZ18" i="13"/>
  <c r="FZ17" i="13"/>
  <c r="FZ11" i="13"/>
  <c r="FZ10" i="13"/>
  <c r="FZ9" i="13"/>
  <c r="FZ7" i="13"/>
  <c r="FZ6" i="13"/>
  <c r="FZ5" i="13"/>
  <c r="FZ4" i="13"/>
  <c r="FZ3" i="13"/>
  <c r="FZ2" i="13"/>
  <c r="FZ1" i="13"/>
  <c r="FY1" i="13"/>
  <c r="FY2" i="13"/>
  <c r="FY3" i="13"/>
  <c r="FY4" i="13"/>
  <c r="FY5" i="13"/>
  <c r="FY6" i="13"/>
  <c r="FY7" i="13"/>
  <c r="FY9" i="13"/>
  <c r="FY10" i="13"/>
  <c r="FY11" i="13"/>
  <c r="FY17" i="13"/>
  <c r="FY18" i="13"/>
  <c r="FY19" i="13"/>
  <c r="FY20" i="13"/>
  <c r="FY21" i="13"/>
  <c r="FY22" i="13"/>
  <c r="FY23" i="13"/>
  <c r="FY37" i="13"/>
  <c r="FY39" i="13"/>
  <c r="FY40" i="13"/>
  <c r="FY41" i="13"/>
  <c r="FY42" i="13"/>
  <c r="FY43" i="13"/>
  <c r="FY44" i="13"/>
  <c r="FY45" i="13"/>
  <c r="FY46" i="13"/>
  <c r="FY47" i="13"/>
  <c r="FY48" i="13"/>
  <c r="FX1" i="13"/>
  <c r="FX2" i="13"/>
  <c r="FX3" i="13"/>
  <c r="FX4" i="13"/>
  <c r="FX5" i="13"/>
  <c r="FX6" i="13"/>
  <c r="FX7" i="13"/>
  <c r="FX9" i="13"/>
  <c r="FX10" i="13"/>
  <c r="FX11" i="13"/>
  <c r="FX17" i="13"/>
  <c r="FX18" i="13"/>
  <c r="FX19" i="13"/>
  <c r="FX20" i="13"/>
  <c r="FX21" i="13"/>
  <c r="FX22" i="13"/>
  <c r="FX23" i="13"/>
  <c r="FX37" i="13"/>
  <c r="FX39" i="13"/>
  <c r="FX40" i="13"/>
  <c r="FX41" i="13"/>
  <c r="FX42" i="13"/>
  <c r="FX43" i="13"/>
  <c r="FX44" i="13"/>
  <c r="FX45" i="13"/>
  <c r="FX46" i="13"/>
  <c r="FX47" i="13"/>
  <c r="FX48" i="13"/>
  <c r="FQ23" i="13"/>
  <c r="FR23" i="13"/>
  <c r="FS23" i="13"/>
  <c r="FT23" i="13"/>
  <c r="FU23" i="13"/>
  <c r="FV23" i="13"/>
  <c r="FW23" i="13"/>
  <c r="FW1" i="13"/>
  <c r="FW2" i="13"/>
  <c r="FW3" i="13"/>
  <c r="FW4" i="13"/>
  <c r="FW5" i="13"/>
  <c r="FW6" i="13"/>
  <c r="FW7" i="13"/>
  <c r="FW9" i="13"/>
  <c r="FW10" i="13"/>
  <c r="FW11" i="13"/>
  <c r="FW17" i="13"/>
  <c r="FW18" i="13"/>
  <c r="FW19" i="13"/>
  <c r="FW20" i="13"/>
  <c r="FW21" i="13"/>
  <c r="FW22" i="13"/>
  <c r="FW37" i="13"/>
  <c r="FW39" i="13"/>
  <c r="FW40" i="13"/>
  <c r="FW41" i="13"/>
  <c r="FW42" i="13"/>
  <c r="FW43" i="13"/>
  <c r="FW44" i="13"/>
  <c r="FW45" i="13"/>
  <c r="FW46" i="13"/>
  <c r="FW47" i="13"/>
  <c r="FW48" i="13"/>
  <c r="FV1" i="13"/>
  <c r="FV2" i="13"/>
  <c r="FV3" i="13"/>
  <c r="FV4" i="13"/>
  <c r="FV5" i="13"/>
  <c r="FV6" i="13"/>
  <c r="FV7" i="13"/>
  <c r="FV9" i="13"/>
  <c r="FV10" i="13"/>
  <c r="FV11" i="13"/>
  <c r="FV17" i="13"/>
  <c r="FV18" i="13"/>
  <c r="FV19" i="13"/>
  <c r="FV20" i="13"/>
  <c r="FV21" i="13"/>
  <c r="FV22" i="13"/>
  <c r="FV37" i="13"/>
  <c r="FV39" i="13"/>
  <c r="FV40" i="13"/>
  <c r="FV41" i="13"/>
  <c r="FV42" i="13"/>
  <c r="FV43" i="13"/>
  <c r="FV44" i="13"/>
  <c r="FV45" i="13"/>
  <c r="FV46" i="13"/>
  <c r="FV47" i="13"/>
  <c r="FV48" i="13"/>
  <c r="FU1" i="13"/>
  <c r="FU2" i="13"/>
  <c r="FU3" i="13"/>
  <c r="FU4" i="13"/>
  <c r="FU5" i="13"/>
  <c r="FU6" i="13"/>
  <c r="FU7" i="13"/>
  <c r="FU9" i="13"/>
  <c r="FU10" i="13"/>
  <c r="FU11" i="13"/>
  <c r="FU17" i="13"/>
  <c r="FU18" i="13"/>
  <c r="FU19" i="13"/>
  <c r="FU20" i="13"/>
  <c r="FU21" i="13"/>
  <c r="FU22" i="13"/>
  <c r="FU37" i="13"/>
  <c r="FU39" i="13"/>
  <c r="FU40" i="13"/>
  <c r="FU41" i="13"/>
  <c r="FU42" i="13"/>
  <c r="FU43" i="13"/>
  <c r="FU44" i="13"/>
  <c r="FU45" i="13"/>
  <c r="FU50" i="13" s="1"/>
  <c r="FU30" i="13" s="1"/>
  <c r="FU46" i="13"/>
  <c r="FU47" i="13"/>
  <c r="FU48" i="13"/>
  <c r="FT1" i="13"/>
  <c r="FT2" i="13"/>
  <c r="FT3" i="13"/>
  <c r="FT4" i="13"/>
  <c r="FT5" i="13"/>
  <c r="FT6" i="13"/>
  <c r="FT7" i="13"/>
  <c r="FT9" i="13"/>
  <c r="FT10" i="13"/>
  <c r="FT11" i="13"/>
  <c r="FT17" i="13"/>
  <c r="FT18" i="13"/>
  <c r="FT19" i="13"/>
  <c r="FT20" i="13"/>
  <c r="FT21" i="13"/>
  <c r="FT22" i="13"/>
  <c r="FT37" i="13"/>
  <c r="FT39" i="13"/>
  <c r="FT40" i="13"/>
  <c r="FT41" i="13"/>
  <c r="FT42" i="13"/>
  <c r="FT43" i="13"/>
  <c r="FT44" i="13"/>
  <c r="FT45" i="13"/>
  <c r="FT46" i="13"/>
  <c r="FT47" i="13"/>
  <c r="FT48" i="13"/>
  <c r="FR1" i="13"/>
  <c r="FS1" i="13"/>
  <c r="FR2" i="13"/>
  <c r="FS2" i="13"/>
  <c r="FR3" i="13"/>
  <c r="FS3" i="13"/>
  <c r="FR4" i="13"/>
  <c r="FS4" i="13"/>
  <c r="FR5" i="13"/>
  <c r="FS5" i="13"/>
  <c r="FR6" i="13"/>
  <c r="FS6" i="13"/>
  <c r="FR7" i="13"/>
  <c r="FS7" i="13"/>
  <c r="FR9" i="13"/>
  <c r="FS9" i="13"/>
  <c r="FR10" i="13"/>
  <c r="FS10" i="13"/>
  <c r="FR11" i="13"/>
  <c r="FS11" i="13"/>
  <c r="FR17" i="13"/>
  <c r="FS17" i="13"/>
  <c r="FR18" i="13"/>
  <c r="FS18" i="13"/>
  <c r="FR19" i="13"/>
  <c r="FS19" i="13"/>
  <c r="FR20" i="13"/>
  <c r="FS20" i="13"/>
  <c r="FR21" i="13"/>
  <c r="FS21" i="13"/>
  <c r="FR22" i="13"/>
  <c r="FS22" i="13"/>
  <c r="FR37" i="13"/>
  <c r="FS37" i="13"/>
  <c r="FR39" i="13"/>
  <c r="FS39" i="13"/>
  <c r="FR40" i="13"/>
  <c r="FS40" i="13"/>
  <c r="FR41" i="13"/>
  <c r="FS41" i="13"/>
  <c r="FR42" i="13"/>
  <c r="FS42" i="13"/>
  <c r="FR43" i="13"/>
  <c r="FS43" i="13"/>
  <c r="FR44" i="13"/>
  <c r="FS44" i="13"/>
  <c r="FR45" i="13"/>
  <c r="FS45" i="13"/>
  <c r="FR46" i="13"/>
  <c r="FS46" i="13"/>
  <c r="FR47" i="13"/>
  <c r="FS47" i="13"/>
  <c r="FR48" i="13"/>
  <c r="FS48" i="13"/>
  <c r="FQ1" i="13"/>
  <c r="FQ2" i="13"/>
  <c r="FQ3" i="13"/>
  <c r="FQ4" i="13"/>
  <c r="FQ5" i="13"/>
  <c r="FQ6" i="13"/>
  <c r="FQ7" i="13"/>
  <c r="FQ9" i="13"/>
  <c r="FQ10" i="13"/>
  <c r="FQ11" i="13"/>
  <c r="FQ17" i="13"/>
  <c r="FQ18" i="13"/>
  <c r="FQ19" i="13"/>
  <c r="FQ20" i="13"/>
  <c r="FQ21" i="13"/>
  <c r="FQ22" i="13"/>
  <c r="FQ37" i="13"/>
  <c r="FQ39" i="13"/>
  <c r="FQ40" i="13"/>
  <c r="FQ41" i="13"/>
  <c r="FQ42" i="13"/>
  <c r="FQ43" i="13"/>
  <c r="FQ44" i="13"/>
  <c r="FQ45" i="13"/>
  <c r="FQ46" i="13"/>
  <c r="FQ47" i="13"/>
  <c r="FQ48" i="13"/>
  <c r="FP1" i="13"/>
  <c r="FP2" i="13"/>
  <c r="FP3" i="13"/>
  <c r="FP4" i="13"/>
  <c r="FP5" i="13"/>
  <c r="FP6" i="13"/>
  <c r="FP7" i="13"/>
  <c r="FP9" i="13"/>
  <c r="FP10" i="13"/>
  <c r="FP11" i="13"/>
  <c r="FP17" i="13"/>
  <c r="FP18" i="13"/>
  <c r="FP19" i="13"/>
  <c r="FP20" i="13"/>
  <c r="FP21" i="13"/>
  <c r="FP22" i="13"/>
  <c r="FP23" i="13"/>
  <c r="FP37" i="13"/>
  <c r="FP39" i="13"/>
  <c r="FP40" i="13"/>
  <c r="FP41" i="13"/>
  <c r="FP42" i="13"/>
  <c r="FP43" i="13"/>
  <c r="FP44" i="13"/>
  <c r="FP45" i="13"/>
  <c r="FP46" i="13"/>
  <c r="FP47" i="13"/>
  <c r="FP48" i="13"/>
  <c r="FO48" i="13"/>
  <c r="FO47" i="13"/>
  <c r="FO46" i="13"/>
  <c r="FO45" i="13"/>
  <c r="FO44" i="13"/>
  <c r="FO43" i="13"/>
  <c r="FO42" i="13"/>
  <c r="FO41" i="13"/>
  <c r="FO40" i="13"/>
  <c r="FO39" i="13"/>
  <c r="FO37" i="13"/>
  <c r="FO23" i="13"/>
  <c r="FO22" i="13"/>
  <c r="FO21" i="13"/>
  <c r="FO20" i="13"/>
  <c r="FO19" i="13"/>
  <c r="FO18" i="13"/>
  <c r="FO17" i="13"/>
  <c r="FO11" i="13"/>
  <c r="FO10" i="13"/>
  <c r="FO9" i="13"/>
  <c r="FO7" i="13"/>
  <c r="FO6" i="13"/>
  <c r="FO5" i="13"/>
  <c r="FO4" i="13"/>
  <c r="FO3" i="13"/>
  <c r="FO2" i="13"/>
  <c r="FO1" i="13"/>
  <c r="FN48" i="13"/>
  <c r="FN47" i="13"/>
  <c r="FN46" i="13"/>
  <c r="FN45" i="13"/>
  <c r="FN44" i="13"/>
  <c r="FN43" i="13"/>
  <c r="FN42" i="13"/>
  <c r="FN41" i="13"/>
  <c r="FN40" i="13"/>
  <c r="FN39" i="13"/>
  <c r="FN37" i="13"/>
  <c r="FN23" i="13"/>
  <c r="FN22" i="13"/>
  <c r="FN21" i="13"/>
  <c r="FN20" i="13"/>
  <c r="FN19" i="13"/>
  <c r="FN18" i="13"/>
  <c r="FN17" i="13"/>
  <c r="FN11" i="13"/>
  <c r="FN10" i="13"/>
  <c r="FN9" i="13"/>
  <c r="FN7" i="13"/>
  <c r="FN6" i="13"/>
  <c r="FN5" i="13"/>
  <c r="FN4" i="13"/>
  <c r="FN3" i="13"/>
  <c r="FN2" i="13"/>
  <c r="FN1" i="13"/>
  <c r="FL1" i="13"/>
  <c r="FM1" i="13"/>
  <c r="FL2" i="13"/>
  <c r="FM2" i="13"/>
  <c r="FL3" i="13"/>
  <c r="FM3" i="13"/>
  <c r="FL4" i="13"/>
  <c r="FM4" i="13"/>
  <c r="FL5" i="13"/>
  <c r="FM5" i="13"/>
  <c r="FL6" i="13"/>
  <c r="FM6" i="13"/>
  <c r="FL7" i="13"/>
  <c r="FM7" i="13"/>
  <c r="FL9" i="13"/>
  <c r="FM9" i="13"/>
  <c r="FL10" i="13"/>
  <c r="FM10" i="13"/>
  <c r="FL11" i="13"/>
  <c r="FM11" i="13"/>
  <c r="FL17" i="13"/>
  <c r="FL25" i="13" s="1"/>
  <c r="FM17" i="13"/>
  <c r="FL18" i="13"/>
  <c r="FM18" i="13"/>
  <c r="FL19" i="13"/>
  <c r="FM19" i="13"/>
  <c r="FL20" i="13"/>
  <c r="FM20" i="13"/>
  <c r="FL21" i="13"/>
  <c r="FM21" i="13"/>
  <c r="FL22" i="13"/>
  <c r="FM22" i="13"/>
  <c r="FL23" i="13"/>
  <c r="FM23" i="13"/>
  <c r="FL37" i="13"/>
  <c r="FM37" i="13"/>
  <c r="FL39" i="13"/>
  <c r="FL50" i="13" s="1"/>
  <c r="FL30" i="13" s="1"/>
  <c r="FM39" i="13"/>
  <c r="FL40" i="13"/>
  <c r="FM40" i="13"/>
  <c r="FL41" i="13"/>
  <c r="FM41" i="13"/>
  <c r="FL42" i="13"/>
  <c r="FM42" i="13"/>
  <c r="FL43" i="13"/>
  <c r="FM43" i="13"/>
  <c r="FL44" i="13"/>
  <c r="FM44" i="13"/>
  <c r="FL45" i="13"/>
  <c r="FM45" i="13"/>
  <c r="FL46" i="13"/>
  <c r="FM46" i="13"/>
  <c r="FL47" i="13"/>
  <c r="FM47" i="13"/>
  <c r="FL48" i="13"/>
  <c r="FM48" i="13"/>
  <c r="FJ1" i="13"/>
  <c r="FK1" i="13"/>
  <c r="FJ2" i="13"/>
  <c r="FK2" i="13"/>
  <c r="FJ3" i="13"/>
  <c r="FJ13" i="13" s="1"/>
  <c r="FK3" i="13"/>
  <c r="FJ4" i="13"/>
  <c r="FK4" i="13"/>
  <c r="FJ5" i="13"/>
  <c r="FK5" i="13"/>
  <c r="FJ6" i="13"/>
  <c r="FK6" i="13"/>
  <c r="FJ7" i="13"/>
  <c r="FK7" i="13"/>
  <c r="FJ9" i="13"/>
  <c r="FK9" i="13"/>
  <c r="FJ10" i="13"/>
  <c r="FK10" i="13"/>
  <c r="FJ11" i="13"/>
  <c r="FK11" i="13"/>
  <c r="FJ17" i="13"/>
  <c r="FJ25" i="13" s="1"/>
  <c r="FJ28" i="13" s="1"/>
  <c r="FK17" i="13"/>
  <c r="FJ18" i="13"/>
  <c r="FK18" i="13"/>
  <c r="FJ19" i="13"/>
  <c r="FK19" i="13"/>
  <c r="FJ20" i="13"/>
  <c r="FK20" i="13"/>
  <c r="FJ21" i="13"/>
  <c r="FK21" i="13"/>
  <c r="FJ22" i="13"/>
  <c r="FK22" i="13"/>
  <c r="FJ23" i="13"/>
  <c r="FK23" i="13"/>
  <c r="FJ37" i="13"/>
  <c r="FK37" i="13"/>
  <c r="FJ39" i="13"/>
  <c r="FK39" i="13"/>
  <c r="FJ40" i="13"/>
  <c r="FK40" i="13"/>
  <c r="FJ41" i="13"/>
  <c r="FK41" i="13"/>
  <c r="FJ42" i="13"/>
  <c r="FK42" i="13"/>
  <c r="FJ43" i="13"/>
  <c r="FK43" i="13"/>
  <c r="FJ44" i="13"/>
  <c r="FK44" i="13"/>
  <c r="FJ45" i="13"/>
  <c r="FK45" i="13"/>
  <c r="FJ46" i="13"/>
  <c r="FK46" i="13"/>
  <c r="FJ47" i="13"/>
  <c r="FK47" i="13"/>
  <c r="FJ48" i="13"/>
  <c r="FK48" i="13"/>
  <c r="FI1" i="13"/>
  <c r="FI2" i="13"/>
  <c r="FI3" i="13"/>
  <c r="FI4" i="13"/>
  <c r="FI5" i="13"/>
  <c r="FI6" i="13"/>
  <c r="FI7" i="13"/>
  <c r="FI9" i="13"/>
  <c r="FI10" i="13"/>
  <c r="FI11" i="13"/>
  <c r="FI17" i="13"/>
  <c r="FI18" i="13"/>
  <c r="FI19" i="13"/>
  <c r="FI20" i="13"/>
  <c r="FI21" i="13"/>
  <c r="FI22" i="13"/>
  <c r="FI23" i="13"/>
  <c r="FI37" i="13"/>
  <c r="FI39" i="13"/>
  <c r="FI40" i="13"/>
  <c r="FI41" i="13"/>
  <c r="FI42" i="13"/>
  <c r="FI43" i="13"/>
  <c r="FI44" i="13"/>
  <c r="FI45" i="13"/>
  <c r="FI46" i="13"/>
  <c r="FI47" i="13"/>
  <c r="FI48" i="13"/>
  <c r="FH1" i="13"/>
  <c r="FH2" i="13"/>
  <c r="FH3" i="13"/>
  <c r="FH4" i="13"/>
  <c r="FH5" i="13"/>
  <c r="FH6" i="13"/>
  <c r="FH7" i="13"/>
  <c r="FH9" i="13"/>
  <c r="FH10" i="13"/>
  <c r="FH11" i="13"/>
  <c r="FH17" i="13"/>
  <c r="FH18" i="13"/>
  <c r="FH19" i="13"/>
  <c r="FH20" i="13"/>
  <c r="FH21" i="13"/>
  <c r="FH22" i="13"/>
  <c r="FH23" i="13"/>
  <c r="FH37" i="13"/>
  <c r="FH39" i="13"/>
  <c r="FH40" i="13"/>
  <c r="FH41" i="13"/>
  <c r="FH42" i="13"/>
  <c r="FH43" i="13"/>
  <c r="FH44" i="13"/>
  <c r="FH45" i="13"/>
  <c r="FH46" i="13"/>
  <c r="FH47" i="13"/>
  <c r="FH48" i="13"/>
  <c r="FG1" i="13"/>
  <c r="FG2" i="13"/>
  <c r="FG3" i="13"/>
  <c r="FG4" i="13"/>
  <c r="FG5" i="13"/>
  <c r="FG6" i="13"/>
  <c r="FG7" i="13"/>
  <c r="FG9" i="13"/>
  <c r="FG10" i="13"/>
  <c r="FG11" i="13"/>
  <c r="FG17" i="13"/>
  <c r="FG18" i="13"/>
  <c r="FG19" i="13"/>
  <c r="FG20" i="13"/>
  <c r="FG21" i="13"/>
  <c r="FG22" i="13"/>
  <c r="FG23" i="13"/>
  <c r="FG37" i="13"/>
  <c r="FG39" i="13"/>
  <c r="FG40" i="13"/>
  <c r="FG41" i="13"/>
  <c r="FG42" i="13"/>
  <c r="FG43" i="13"/>
  <c r="FG44" i="13"/>
  <c r="FG45" i="13"/>
  <c r="FG46" i="13"/>
  <c r="FG47" i="13"/>
  <c r="FG48" i="13"/>
  <c r="FE1" i="13"/>
  <c r="FF1" i="13"/>
  <c r="FE2" i="13"/>
  <c r="FF2" i="13"/>
  <c r="FE3" i="13"/>
  <c r="FF3" i="13"/>
  <c r="FE4" i="13"/>
  <c r="FF4" i="13"/>
  <c r="FE5" i="13"/>
  <c r="FF5" i="13"/>
  <c r="FE6" i="13"/>
  <c r="FF6" i="13"/>
  <c r="FE7" i="13"/>
  <c r="FF7" i="13"/>
  <c r="FE9" i="13"/>
  <c r="FF9" i="13"/>
  <c r="FE10" i="13"/>
  <c r="FF10" i="13"/>
  <c r="FE11" i="13"/>
  <c r="FF11" i="13"/>
  <c r="FE17" i="13"/>
  <c r="FF17" i="13"/>
  <c r="FE18" i="13"/>
  <c r="FF18" i="13"/>
  <c r="FE19" i="13"/>
  <c r="FF19" i="13"/>
  <c r="FE20" i="13"/>
  <c r="FF20" i="13"/>
  <c r="FE21" i="13"/>
  <c r="FF21" i="13"/>
  <c r="FE22" i="13"/>
  <c r="FF22" i="13"/>
  <c r="FE23" i="13"/>
  <c r="FF23" i="13"/>
  <c r="FE37" i="13"/>
  <c r="FF37" i="13"/>
  <c r="FE39" i="13"/>
  <c r="FF39" i="13"/>
  <c r="FE40" i="13"/>
  <c r="FF40" i="13"/>
  <c r="FE41" i="13"/>
  <c r="FF41" i="13"/>
  <c r="FE42" i="13"/>
  <c r="FF42" i="13"/>
  <c r="FE43" i="13"/>
  <c r="FF43" i="13"/>
  <c r="FE44" i="13"/>
  <c r="FF44" i="13"/>
  <c r="FE45" i="13"/>
  <c r="FF45" i="13"/>
  <c r="FE46" i="13"/>
  <c r="FF46" i="13"/>
  <c r="FE47" i="13"/>
  <c r="FF47" i="13"/>
  <c r="FE48" i="13"/>
  <c r="FF48" i="13"/>
  <c r="FD1" i="13"/>
  <c r="FD2" i="13"/>
  <c r="FD3" i="13"/>
  <c r="FD4" i="13"/>
  <c r="FD5" i="13"/>
  <c r="FD6" i="13"/>
  <c r="FD7" i="13"/>
  <c r="FD9" i="13"/>
  <c r="FD10" i="13"/>
  <c r="FD11" i="13"/>
  <c r="FD17" i="13"/>
  <c r="FD18" i="13"/>
  <c r="FD19" i="13"/>
  <c r="FD20" i="13"/>
  <c r="FD21" i="13"/>
  <c r="FD22" i="13"/>
  <c r="FD23" i="13"/>
  <c r="FD37" i="13"/>
  <c r="FD39" i="13"/>
  <c r="FD40" i="13"/>
  <c r="FD41" i="13"/>
  <c r="FD42" i="13"/>
  <c r="FD43" i="13"/>
  <c r="FD44" i="13"/>
  <c r="FD45" i="13"/>
  <c r="FD46" i="13"/>
  <c r="FD47" i="13"/>
  <c r="FD48" i="13"/>
  <c r="FC37" i="13"/>
  <c r="FC48" i="13"/>
  <c r="FC40" i="13"/>
  <c r="FC41" i="13"/>
  <c r="FC42" i="13"/>
  <c r="FC43" i="13"/>
  <c r="FC44" i="13"/>
  <c r="FC45" i="13"/>
  <c r="FC46" i="13"/>
  <c r="FC47" i="13"/>
  <c r="FC39" i="13"/>
  <c r="FC18" i="13"/>
  <c r="FC19" i="13"/>
  <c r="FC20" i="13"/>
  <c r="FC21" i="13"/>
  <c r="FC22" i="13"/>
  <c r="FC23" i="13"/>
  <c r="FC17" i="13"/>
  <c r="FC10" i="13"/>
  <c r="FC11" i="13"/>
  <c r="FC9" i="13"/>
  <c r="FC4" i="13"/>
  <c r="FC5" i="13"/>
  <c r="FC6" i="13"/>
  <c r="FC7" i="13"/>
  <c r="FC3" i="13"/>
  <c r="FC2" i="13"/>
  <c r="FC1" i="13"/>
  <c r="FB1" i="13"/>
  <c r="FB48" i="13"/>
  <c r="FB40" i="13"/>
  <c r="FB41" i="13"/>
  <c r="FB42" i="13"/>
  <c r="FB43" i="13"/>
  <c r="FB44" i="13"/>
  <c r="FB45" i="13"/>
  <c r="FB46" i="13"/>
  <c r="FB47" i="13"/>
  <c r="FB39" i="13"/>
  <c r="FB37" i="13"/>
  <c r="FB18" i="13"/>
  <c r="FB19" i="13"/>
  <c r="FB20" i="13"/>
  <c r="FB21" i="13"/>
  <c r="FB22" i="13"/>
  <c r="FB23" i="13"/>
  <c r="FB17" i="13"/>
  <c r="FB11" i="13"/>
  <c r="FB10" i="13"/>
  <c r="FB9" i="13"/>
  <c r="FB7" i="13"/>
  <c r="FB6" i="13"/>
  <c r="FB5" i="13"/>
  <c r="FB4" i="13"/>
  <c r="FB3" i="13"/>
  <c r="FB2" i="13"/>
  <c r="FA1" i="13"/>
  <c r="FA2" i="13"/>
  <c r="FA3" i="13"/>
  <c r="FA4" i="13"/>
  <c r="FA5" i="13"/>
  <c r="FA6" i="13"/>
  <c r="FA7" i="13"/>
  <c r="FA8" i="13"/>
  <c r="FA9" i="13"/>
  <c r="FA10" i="13"/>
  <c r="FA11" i="13"/>
  <c r="FA17" i="13"/>
  <c r="FA18" i="13"/>
  <c r="FA19" i="13"/>
  <c r="FA20" i="13"/>
  <c r="FA21" i="13"/>
  <c r="FA22" i="13"/>
  <c r="FA23" i="13"/>
  <c r="FA37" i="13"/>
  <c r="FA38" i="13"/>
  <c r="FA39" i="13"/>
  <c r="FA50" i="13"/>
  <c r="FA40" i="13"/>
  <c r="FA41" i="13"/>
  <c r="FA42" i="13"/>
  <c r="FA43" i="13"/>
  <c r="FA44" i="13"/>
  <c r="FA45" i="13"/>
  <c r="FA46" i="13"/>
  <c r="FA47" i="13"/>
  <c r="FA48" i="13"/>
  <c r="FA32" i="18"/>
  <c r="FA33" i="18"/>
  <c r="EZ1" i="13"/>
  <c r="EZ2" i="13"/>
  <c r="EZ3" i="13"/>
  <c r="EZ4" i="13"/>
  <c r="EZ5" i="13"/>
  <c r="EZ6" i="13"/>
  <c r="EZ7" i="13"/>
  <c r="EZ8" i="13"/>
  <c r="EZ9" i="13"/>
  <c r="EZ10" i="13"/>
  <c r="EZ11" i="13"/>
  <c r="EZ17" i="13"/>
  <c r="EZ18" i="13"/>
  <c r="EZ25" i="13"/>
  <c r="EZ19" i="13"/>
  <c r="EZ20" i="13"/>
  <c r="EZ21" i="13"/>
  <c r="EZ22" i="13"/>
  <c r="EZ23" i="13"/>
  <c r="EZ37" i="13"/>
  <c r="EZ38" i="13"/>
  <c r="EZ39" i="13"/>
  <c r="EZ40" i="13"/>
  <c r="EZ41" i="13"/>
  <c r="EZ42" i="13"/>
  <c r="EZ43" i="13"/>
  <c r="EZ50" i="13"/>
  <c r="EZ44" i="13"/>
  <c r="EZ45" i="13"/>
  <c r="EZ46" i="13"/>
  <c r="EZ47" i="13"/>
  <c r="EZ48" i="13"/>
  <c r="EZ32" i="18"/>
  <c r="EZ33" i="18"/>
  <c r="EX1" i="13"/>
  <c r="EY1" i="13"/>
  <c r="EX2" i="13"/>
  <c r="EY2" i="13"/>
  <c r="EX3" i="13"/>
  <c r="EY3" i="13"/>
  <c r="EX4" i="13"/>
  <c r="EY4" i="13"/>
  <c r="EX5" i="13"/>
  <c r="EY5" i="13"/>
  <c r="EX6" i="13"/>
  <c r="EY6" i="13"/>
  <c r="EX7" i="13"/>
  <c r="EY7" i="13"/>
  <c r="EX8" i="13"/>
  <c r="EY8" i="13"/>
  <c r="EX9" i="13"/>
  <c r="EY9" i="13"/>
  <c r="EX10" i="13"/>
  <c r="EY10" i="13"/>
  <c r="EX11" i="13"/>
  <c r="EY11" i="13"/>
  <c r="EX17" i="13"/>
  <c r="EY17" i="13"/>
  <c r="EX18" i="13"/>
  <c r="EY18" i="13"/>
  <c r="EX19" i="13"/>
  <c r="EY19" i="13"/>
  <c r="EX20" i="13"/>
  <c r="EY20" i="13"/>
  <c r="EX21" i="13"/>
  <c r="EY21" i="13"/>
  <c r="EY25" i="13"/>
  <c r="EX22" i="13"/>
  <c r="EY22" i="13"/>
  <c r="EX23" i="13"/>
  <c r="EY23" i="13"/>
  <c r="EX37" i="13"/>
  <c r="EY37" i="13"/>
  <c r="EX38" i="13"/>
  <c r="EY38" i="13"/>
  <c r="EX39" i="13"/>
  <c r="EY39" i="13"/>
  <c r="EX40" i="13"/>
  <c r="EY40" i="13"/>
  <c r="EX41" i="13"/>
  <c r="EY41" i="13"/>
  <c r="EX42" i="13"/>
  <c r="EY42" i="13"/>
  <c r="EX43" i="13"/>
  <c r="EY43" i="13"/>
  <c r="EX44" i="13"/>
  <c r="EY44" i="13"/>
  <c r="EX45" i="13"/>
  <c r="EY45" i="13"/>
  <c r="EX46" i="13"/>
  <c r="EY46" i="13"/>
  <c r="EX47" i="13"/>
  <c r="EY47" i="13"/>
  <c r="EX48" i="13"/>
  <c r="EY48" i="13"/>
  <c r="EY32" i="18"/>
  <c r="EX32" i="18"/>
  <c r="EV1" i="13"/>
  <c r="EW1" i="13"/>
  <c r="EV2" i="13"/>
  <c r="EW2" i="13"/>
  <c r="EV3" i="13"/>
  <c r="EW3" i="13"/>
  <c r="EV4" i="13"/>
  <c r="EW4" i="13"/>
  <c r="EV5" i="13"/>
  <c r="EW5" i="13"/>
  <c r="EV6" i="13"/>
  <c r="EW6" i="13"/>
  <c r="EV7" i="13"/>
  <c r="EW7" i="13"/>
  <c r="EV8" i="13"/>
  <c r="EW8" i="13"/>
  <c r="EV9" i="13"/>
  <c r="EW9" i="13"/>
  <c r="EV10" i="13"/>
  <c r="EW10" i="13"/>
  <c r="EV11" i="13"/>
  <c r="EW11" i="13"/>
  <c r="EV17" i="13"/>
  <c r="EW17" i="13"/>
  <c r="EV18" i="13"/>
  <c r="EW18" i="13"/>
  <c r="EV19" i="13"/>
  <c r="EW19" i="13"/>
  <c r="EV20" i="13"/>
  <c r="EW20" i="13"/>
  <c r="EV21" i="13"/>
  <c r="EW21" i="13"/>
  <c r="EV22" i="13"/>
  <c r="EW22" i="13"/>
  <c r="EV23" i="13"/>
  <c r="EW23" i="13"/>
  <c r="EV37" i="13"/>
  <c r="EW37" i="13"/>
  <c r="EV38" i="13"/>
  <c r="EW38" i="13"/>
  <c r="EV39" i="13"/>
  <c r="EW39" i="13"/>
  <c r="EV40" i="13"/>
  <c r="EW40" i="13"/>
  <c r="EV41" i="13"/>
  <c r="EW41" i="13"/>
  <c r="EV42" i="13"/>
  <c r="EW42" i="13"/>
  <c r="EV43" i="13"/>
  <c r="EW43" i="13"/>
  <c r="EV44" i="13"/>
  <c r="EW44" i="13"/>
  <c r="EV45" i="13"/>
  <c r="EW45" i="13"/>
  <c r="EV46" i="13"/>
  <c r="EW46" i="13"/>
  <c r="EV47" i="13"/>
  <c r="EW47" i="13"/>
  <c r="EV48" i="13"/>
  <c r="EW48" i="13"/>
  <c r="EW32" i="18"/>
  <c r="EW30" i="13"/>
  <c r="EV32" i="18"/>
  <c r="EV30" i="13"/>
  <c r="EU1" i="13"/>
  <c r="EU2" i="13"/>
  <c r="EU3" i="13"/>
  <c r="EU13" i="13"/>
  <c r="EU4" i="13"/>
  <c r="EU5" i="13"/>
  <c r="EU6" i="13"/>
  <c r="EU7" i="13"/>
  <c r="EU8" i="13"/>
  <c r="EU9" i="13"/>
  <c r="EU10" i="13"/>
  <c r="EU11" i="13"/>
  <c r="EU17" i="13"/>
  <c r="EU18" i="13"/>
  <c r="EU19" i="13"/>
  <c r="EU20" i="13"/>
  <c r="EU21" i="13"/>
  <c r="EU22" i="13"/>
  <c r="EU23" i="13"/>
  <c r="EU37" i="13"/>
  <c r="EU38" i="13"/>
  <c r="EU39" i="13"/>
  <c r="EU40" i="13"/>
  <c r="EU41" i="13"/>
  <c r="EU42" i="13"/>
  <c r="EU43" i="13"/>
  <c r="EU44" i="13"/>
  <c r="EU45" i="13"/>
  <c r="EU46" i="13"/>
  <c r="EU47" i="13"/>
  <c r="EU48" i="13"/>
  <c r="EU32" i="18"/>
  <c r="ET1" i="13"/>
  <c r="ET2" i="13"/>
  <c r="ET3" i="13"/>
  <c r="ET4" i="13"/>
  <c r="ET5" i="13"/>
  <c r="ET6" i="13"/>
  <c r="ET7" i="13"/>
  <c r="ET8" i="13"/>
  <c r="ET9" i="13"/>
  <c r="ET10" i="13"/>
  <c r="ET11" i="13"/>
  <c r="ET17" i="13"/>
  <c r="ET18" i="13"/>
  <c r="ET19" i="13"/>
  <c r="ET20" i="13"/>
  <c r="ET21" i="13"/>
  <c r="ET22" i="13"/>
  <c r="ET23" i="13"/>
  <c r="ET37" i="13"/>
  <c r="ET50" i="13"/>
  <c r="ET38" i="13"/>
  <c r="ET39" i="13"/>
  <c r="ET40" i="13"/>
  <c r="ET41" i="13"/>
  <c r="ET42" i="13"/>
  <c r="ET43" i="13"/>
  <c r="ET44" i="13"/>
  <c r="ET45" i="13"/>
  <c r="ET46" i="13"/>
  <c r="ET47" i="13"/>
  <c r="ET48" i="13"/>
  <c r="ET50" i="18"/>
  <c r="ET32" i="18"/>
  <c r="ES1" i="13"/>
  <c r="ES2" i="13"/>
  <c r="ES3" i="13"/>
  <c r="ES4" i="13"/>
  <c r="ES5" i="13"/>
  <c r="ES6" i="13"/>
  <c r="ES7" i="13"/>
  <c r="ES8" i="13"/>
  <c r="ES9" i="13"/>
  <c r="ES10" i="13"/>
  <c r="ES11" i="13"/>
  <c r="ES17" i="13"/>
  <c r="ES18" i="13"/>
  <c r="ES19" i="13"/>
  <c r="ES20" i="13"/>
  <c r="ES21" i="13"/>
  <c r="ES22" i="13"/>
  <c r="ES23" i="13"/>
  <c r="ES37" i="13"/>
  <c r="ES38" i="13"/>
  <c r="ES50" i="13"/>
  <c r="ES39" i="13"/>
  <c r="ES40" i="13"/>
  <c r="ES41" i="13"/>
  <c r="ES42" i="13"/>
  <c r="ES43" i="13"/>
  <c r="ES44" i="13"/>
  <c r="ES45" i="13"/>
  <c r="ES46" i="13"/>
  <c r="ES47" i="13"/>
  <c r="ES48" i="13"/>
  <c r="ES50" i="18"/>
  <c r="ES32" i="18"/>
  <c r="ER1" i="13"/>
  <c r="ER2" i="13"/>
  <c r="ER3" i="13"/>
  <c r="ER13" i="13"/>
  <c r="ER4" i="13"/>
  <c r="ER5" i="13"/>
  <c r="ER6" i="13"/>
  <c r="ER7" i="13"/>
  <c r="ER8" i="13"/>
  <c r="ER9" i="13"/>
  <c r="ER10" i="13"/>
  <c r="ER11" i="13"/>
  <c r="ER17" i="13"/>
  <c r="ER25" i="13"/>
  <c r="ER28" i="13"/>
  <c r="ER31" i="13"/>
  <c r="ER18" i="13"/>
  <c r="ER19" i="13"/>
  <c r="ER20" i="13"/>
  <c r="ER21" i="13"/>
  <c r="ER22" i="13"/>
  <c r="ER23" i="13"/>
  <c r="ER37" i="13"/>
  <c r="ER38" i="13"/>
  <c r="ER39" i="13"/>
  <c r="ER40" i="13"/>
  <c r="ER41" i="13"/>
  <c r="ER42" i="13"/>
  <c r="ER50" i="13"/>
  <c r="ER43" i="13"/>
  <c r="ER44" i="13"/>
  <c r="ER45" i="13"/>
  <c r="ER46" i="13"/>
  <c r="ER47" i="13"/>
  <c r="ER48" i="13"/>
  <c r="ER50" i="18"/>
  <c r="ER32" i="18"/>
  <c r="EQ1" i="13"/>
  <c r="EQ48" i="13"/>
  <c r="EQ47" i="13"/>
  <c r="EQ46" i="13"/>
  <c r="EQ45" i="13"/>
  <c r="EQ44" i="13"/>
  <c r="EQ43" i="13"/>
  <c r="EQ42" i="13"/>
  <c r="EQ41" i="13"/>
  <c r="EQ40" i="13"/>
  <c r="EQ39" i="13"/>
  <c r="EQ38" i="13"/>
  <c r="EQ37" i="13"/>
  <c r="EQ23" i="13"/>
  <c r="EQ22" i="13"/>
  <c r="EQ21" i="13"/>
  <c r="EQ20" i="13"/>
  <c r="EQ19" i="13"/>
  <c r="EQ18" i="13"/>
  <c r="EQ17" i="13"/>
  <c r="EQ11" i="13"/>
  <c r="EQ10" i="13"/>
  <c r="EQ9" i="13"/>
  <c r="EQ8" i="13"/>
  <c r="EQ7" i="13"/>
  <c r="EQ6" i="13"/>
  <c r="EQ5" i="13"/>
  <c r="EQ4" i="13"/>
  <c r="EQ3" i="13"/>
  <c r="EQ2" i="13"/>
  <c r="EQ50" i="18"/>
  <c r="EQ32" i="18"/>
  <c r="EQ33" i="18"/>
  <c r="EP48" i="13"/>
  <c r="EP47" i="13"/>
  <c r="EP46" i="13"/>
  <c r="EP45" i="13"/>
  <c r="EP44" i="13"/>
  <c r="EP43" i="13"/>
  <c r="EP42" i="13"/>
  <c r="EP41" i="13"/>
  <c r="EP40" i="13"/>
  <c r="EP39" i="13"/>
  <c r="EP38" i="13"/>
  <c r="EP37" i="13"/>
  <c r="EP23" i="13"/>
  <c r="EP22" i="13"/>
  <c r="EP21" i="13"/>
  <c r="EP20" i="13"/>
  <c r="EP19" i="13"/>
  <c r="EP18" i="13"/>
  <c r="EP25" i="13"/>
  <c r="EP28" i="13"/>
  <c r="EP31" i="13"/>
  <c r="EP17" i="13"/>
  <c r="EP11" i="13"/>
  <c r="EP10" i="13"/>
  <c r="EP13" i="13"/>
  <c r="EP9" i="13"/>
  <c r="EP8" i="13"/>
  <c r="EP7" i="13"/>
  <c r="EP6" i="13"/>
  <c r="EP5" i="13"/>
  <c r="EP4" i="13"/>
  <c r="EP3" i="13"/>
  <c r="EP2" i="13"/>
  <c r="EP1" i="13"/>
  <c r="EP50" i="18"/>
  <c r="EP32" i="18"/>
  <c r="EO1" i="13"/>
  <c r="EO2" i="13"/>
  <c r="EO3" i="13"/>
  <c r="EO4" i="13"/>
  <c r="EO5" i="13"/>
  <c r="EO6" i="13"/>
  <c r="EO7" i="13"/>
  <c r="EO8" i="13"/>
  <c r="EO9" i="13"/>
  <c r="EO10" i="13"/>
  <c r="EO13" i="13"/>
  <c r="EO28" i="13"/>
  <c r="EO31" i="13"/>
  <c r="EO11" i="13"/>
  <c r="EO17" i="13"/>
  <c r="EO25" i="13"/>
  <c r="EO18" i="13"/>
  <c r="EO19" i="13"/>
  <c r="EO20" i="13"/>
  <c r="EO21" i="13"/>
  <c r="EO22" i="13"/>
  <c r="EO23" i="13"/>
  <c r="EO37" i="13"/>
  <c r="EO38" i="13"/>
  <c r="EO39" i="13"/>
  <c r="EO40" i="13"/>
  <c r="EO41" i="13"/>
  <c r="EO42" i="13"/>
  <c r="EO43" i="13"/>
  <c r="EO44" i="13"/>
  <c r="EO45" i="13"/>
  <c r="EO46" i="13"/>
  <c r="EO47" i="13"/>
  <c r="EO48" i="13"/>
  <c r="EO50" i="18"/>
  <c r="EO32" i="18"/>
  <c r="EO30" i="18"/>
  <c r="EO33" i="18"/>
  <c r="EN1" i="13"/>
  <c r="EN2" i="13"/>
  <c r="EN3" i="13"/>
  <c r="EN4" i="13"/>
  <c r="EN5" i="13"/>
  <c r="EN6" i="13"/>
  <c r="EN7" i="13"/>
  <c r="EN8" i="13"/>
  <c r="EN9" i="13"/>
  <c r="EN10" i="13"/>
  <c r="EN11" i="13"/>
  <c r="EN17" i="13"/>
  <c r="EN18" i="13"/>
  <c r="EN19" i="13"/>
  <c r="EN20" i="13"/>
  <c r="EN25" i="13"/>
  <c r="EN21" i="13"/>
  <c r="EN22" i="13"/>
  <c r="EN23" i="13"/>
  <c r="EN37" i="13"/>
  <c r="EN38" i="13"/>
  <c r="EN39" i="13"/>
  <c r="EN40" i="13"/>
  <c r="EN41" i="13"/>
  <c r="EN42" i="13"/>
  <c r="EN43" i="13"/>
  <c r="EN44" i="13"/>
  <c r="EN45" i="13"/>
  <c r="EN46" i="13"/>
  <c r="EN47" i="13"/>
  <c r="EN48" i="13"/>
  <c r="EN50" i="18"/>
  <c r="EN32" i="18"/>
  <c r="EM1" i="13"/>
  <c r="EM2" i="13"/>
  <c r="EM3" i="13"/>
  <c r="EM4" i="13"/>
  <c r="EM5" i="13"/>
  <c r="EM6" i="13"/>
  <c r="EM7" i="13"/>
  <c r="EM8" i="13"/>
  <c r="EM9" i="13"/>
  <c r="EM10" i="13"/>
  <c r="EM11" i="13"/>
  <c r="EM17" i="13"/>
  <c r="EM18" i="13"/>
  <c r="EM19" i="13"/>
  <c r="EM20" i="13"/>
  <c r="EM21" i="13"/>
  <c r="EM22" i="13"/>
  <c r="EM23" i="13"/>
  <c r="EM37" i="13"/>
  <c r="EM38" i="13"/>
  <c r="EM39" i="13"/>
  <c r="EM40" i="13"/>
  <c r="EM41" i="13"/>
  <c r="EM42" i="13"/>
  <c r="EM43" i="13"/>
  <c r="EM44" i="13"/>
  <c r="EM45" i="13"/>
  <c r="EM46" i="13"/>
  <c r="EM47" i="13"/>
  <c r="EM48" i="13"/>
  <c r="EM50" i="18"/>
  <c r="EM32" i="18"/>
  <c r="EM27" i="18"/>
  <c r="EM14" i="18"/>
  <c r="EL1" i="13"/>
  <c r="EL2" i="13"/>
  <c r="EL3" i="13"/>
  <c r="EL4" i="13"/>
  <c r="EL5" i="13"/>
  <c r="EL6" i="13"/>
  <c r="EL7" i="13"/>
  <c r="EL8" i="13"/>
  <c r="EL9" i="13"/>
  <c r="EL10" i="13"/>
  <c r="EL11" i="13"/>
  <c r="EL17" i="13"/>
  <c r="EL18" i="13"/>
  <c r="EL19" i="13"/>
  <c r="EL20" i="13"/>
  <c r="EL21" i="13"/>
  <c r="EL22" i="13"/>
  <c r="EL23" i="13"/>
  <c r="EL25" i="13"/>
  <c r="EL30" i="13"/>
  <c r="EL37" i="13"/>
  <c r="EL38" i="13"/>
  <c r="EL50" i="13"/>
  <c r="EL39" i="13"/>
  <c r="EL40" i="13"/>
  <c r="EL41" i="13"/>
  <c r="EL42" i="13"/>
  <c r="EL43" i="13"/>
  <c r="EL44" i="13"/>
  <c r="EL45" i="13"/>
  <c r="EL46" i="13"/>
  <c r="EL47" i="13"/>
  <c r="EL48" i="13"/>
  <c r="EK1" i="13"/>
  <c r="EK2" i="13"/>
  <c r="EK13" i="13"/>
  <c r="EK28" i="13"/>
  <c r="EK31" i="13"/>
  <c r="EK3" i="13"/>
  <c r="EK4" i="13"/>
  <c r="EK5" i="13"/>
  <c r="EK6" i="13"/>
  <c r="EK7" i="13"/>
  <c r="EK8" i="13"/>
  <c r="EK9" i="13"/>
  <c r="EK10" i="13"/>
  <c r="EK11" i="13"/>
  <c r="EK17" i="13"/>
  <c r="EK18" i="13"/>
  <c r="EK19" i="13"/>
  <c r="EK25" i="13"/>
  <c r="EK20" i="13"/>
  <c r="EK21" i="13"/>
  <c r="EK22" i="13"/>
  <c r="EK23" i="13"/>
  <c r="EK30" i="13"/>
  <c r="EK37" i="13"/>
  <c r="EK38" i="13"/>
  <c r="EK39" i="13"/>
  <c r="EK40" i="13"/>
  <c r="EK41" i="13"/>
  <c r="EK42" i="13"/>
  <c r="EK43" i="13"/>
  <c r="EK44" i="13"/>
  <c r="EK45" i="13"/>
  <c r="EK46" i="13"/>
  <c r="EK47" i="13"/>
  <c r="EK48" i="13"/>
  <c r="EF1" i="13"/>
  <c r="EG1" i="13"/>
  <c r="EH1" i="13"/>
  <c r="EI1" i="13"/>
  <c r="EJ1" i="13"/>
  <c r="EF2" i="13"/>
  <c r="EG2" i="13"/>
  <c r="EG13" i="13"/>
  <c r="EH2" i="13"/>
  <c r="EI2" i="13"/>
  <c r="EJ2" i="13"/>
  <c r="EF3" i="13"/>
  <c r="EG3" i="13"/>
  <c r="EH3" i="13"/>
  <c r="EI3" i="13"/>
  <c r="EJ3" i="13"/>
  <c r="EF4" i="13"/>
  <c r="EG4" i="13"/>
  <c r="EH4" i="13"/>
  <c r="EI4" i="13"/>
  <c r="EI13" i="13"/>
  <c r="EJ4" i="13"/>
  <c r="EF5" i="13"/>
  <c r="EG5" i="13"/>
  <c r="EH5" i="13"/>
  <c r="EI5" i="13"/>
  <c r="EJ5" i="13"/>
  <c r="EF6" i="13"/>
  <c r="EG6" i="13"/>
  <c r="EH6" i="13"/>
  <c r="EI6" i="13"/>
  <c r="EJ6" i="13"/>
  <c r="EF7" i="13"/>
  <c r="EF13" i="13"/>
  <c r="EF28" i="13"/>
  <c r="EF31" i="13"/>
  <c r="EG7" i="13"/>
  <c r="EH7" i="13"/>
  <c r="EI7" i="13"/>
  <c r="EJ7" i="13"/>
  <c r="EF8" i="13"/>
  <c r="EG8" i="13"/>
  <c r="EH8" i="13"/>
  <c r="EI8" i="13"/>
  <c r="EJ8" i="13"/>
  <c r="EF9" i="13"/>
  <c r="EG9" i="13"/>
  <c r="EH9" i="13"/>
  <c r="EI9" i="13"/>
  <c r="EJ9" i="13"/>
  <c r="EF10" i="13"/>
  <c r="EG10" i="13"/>
  <c r="EH10" i="13"/>
  <c r="EI10" i="13"/>
  <c r="EJ10" i="13"/>
  <c r="EF11" i="13"/>
  <c r="EG11" i="13"/>
  <c r="EH11" i="13"/>
  <c r="EI11" i="13"/>
  <c r="EJ11" i="13"/>
  <c r="EJ13" i="13"/>
  <c r="EJ28" i="13"/>
  <c r="EJ31" i="13"/>
  <c r="EF17" i="13"/>
  <c r="EG17" i="13"/>
  <c r="EH17" i="13"/>
  <c r="EI17" i="13"/>
  <c r="EJ17" i="13"/>
  <c r="EF18" i="13"/>
  <c r="EG18" i="13"/>
  <c r="EH18" i="13"/>
  <c r="EI18" i="13"/>
  <c r="EJ18" i="13"/>
  <c r="EF19" i="13"/>
  <c r="EG19" i="13"/>
  <c r="EG25" i="13"/>
  <c r="EH19" i="13"/>
  <c r="EI19" i="13"/>
  <c r="EJ19" i="13"/>
  <c r="EF20" i="13"/>
  <c r="EG20" i="13"/>
  <c r="EH20" i="13"/>
  <c r="EI20" i="13"/>
  <c r="EJ20" i="13"/>
  <c r="EF21" i="13"/>
  <c r="EG21" i="13"/>
  <c r="EH21" i="13"/>
  <c r="EI21" i="13"/>
  <c r="EJ21" i="13"/>
  <c r="EF22" i="13"/>
  <c r="EG22" i="13"/>
  <c r="EH22" i="13"/>
  <c r="EI22" i="13"/>
  <c r="EJ22" i="13"/>
  <c r="EF23" i="13"/>
  <c r="EG23" i="13"/>
  <c r="EH23" i="13"/>
  <c r="EI23" i="13"/>
  <c r="EJ23" i="13"/>
  <c r="EF30" i="13"/>
  <c r="EG30" i="13"/>
  <c r="EH30" i="13"/>
  <c r="EI30" i="13"/>
  <c r="EJ30" i="13"/>
  <c r="EF37" i="13"/>
  <c r="EG37" i="13"/>
  <c r="EH37" i="13"/>
  <c r="EI37" i="13"/>
  <c r="EJ37" i="13"/>
  <c r="EF38" i="13"/>
  <c r="EG38" i="13"/>
  <c r="EH38" i="13"/>
  <c r="EH50" i="13"/>
  <c r="EI38" i="13"/>
  <c r="EJ38" i="13"/>
  <c r="EF39" i="13"/>
  <c r="EG39" i="13"/>
  <c r="EH39" i="13"/>
  <c r="EI39" i="13"/>
  <c r="EJ39" i="13"/>
  <c r="EF40" i="13"/>
  <c r="EG40" i="13"/>
  <c r="EH40" i="13"/>
  <c r="EI40" i="13"/>
  <c r="EJ40" i="13"/>
  <c r="EF41" i="13"/>
  <c r="EG41" i="13"/>
  <c r="EH41" i="13"/>
  <c r="EI41" i="13"/>
  <c r="EJ41" i="13"/>
  <c r="EF42" i="13"/>
  <c r="EG42" i="13"/>
  <c r="EH42" i="13"/>
  <c r="EI42" i="13"/>
  <c r="EJ42" i="13"/>
  <c r="EF43" i="13"/>
  <c r="EG43" i="13"/>
  <c r="EG50" i="13"/>
  <c r="EH43" i="13"/>
  <c r="EI43" i="13"/>
  <c r="EJ43" i="13"/>
  <c r="EF44" i="13"/>
  <c r="EG44" i="13"/>
  <c r="EH44" i="13"/>
  <c r="EI44" i="13"/>
  <c r="EJ44" i="13"/>
  <c r="EF45" i="13"/>
  <c r="EG45" i="13"/>
  <c r="EH45" i="13"/>
  <c r="EI45" i="13"/>
  <c r="EJ45" i="13"/>
  <c r="EF46" i="13"/>
  <c r="EG46" i="13"/>
  <c r="EH46" i="13"/>
  <c r="EI46" i="13"/>
  <c r="EJ46" i="13"/>
  <c r="EF47" i="13"/>
  <c r="EG47" i="13"/>
  <c r="EH47" i="13"/>
  <c r="EI47" i="13"/>
  <c r="EJ47" i="13"/>
  <c r="EF48" i="13"/>
  <c r="EG48" i="13"/>
  <c r="EH48" i="13"/>
  <c r="EI48" i="13"/>
  <c r="EJ48" i="13"/>
  <c r="EE48" i="13"/>
  <c r="ED48" i="13"/>
  <c r="EE47" i="13"/>
  <c r="ED47" i="13"/>
  <c r="EE46" i="13"/>
  <c r="ED46" i="13"/>
  <c r="EE45" i="13"/>
  <c r="ED45" i="13"/>
  <c r="EE44" i="13"/>
  <c r="ED44" i="13"/>
  <c r="EE43" i="13"/>
  <c r="ED43" i="13"/>
  <c r="EE42" i="13"/>
  <c r="ED42" i="13"/>
  <c r="EE41" i="13"/>
  <c r="ED41" i="13"/>
  <c r="EE40" i="13"/>
  <c r="EE50" i="13"/>
  <c r="ED40" i="13"/>
  <c r="EE39" i="13"/>
  <c r="ED39" i="13"/>
  <c r="ED50" i="13"/>
  <c r="EE38" i="13"/>
  <c r="ED38" i="13"/>
  <c r="EE37" i="13"/>
  <c r="ED37" i="13"/>
  <c r="EE30" i="13"/>
  <c r="ED30" i="13"/>
  <c r="EE23" i="13"/>
  <c r="ED23" i="13"/>
  <c r="EE22" i="13"/>
  <c r="ED22" i="13"/>
  <c r="EE21" i="13"/>
  <c r="ED21" i="13"/>
  <c r="ED25" i="13"/>
  <c r="EE20" i="13"/>
  <c r="ED20" i="13"/>
  <c r="EE19" i="13"/>
  <c r="ED19" i="13"/>
  <c r="EE18" i="13"/>
  <c r="ED18" i="13"/>
  <c r="EE17" i="13"/>
  <c r="ED17" i="13"/>
  <c r="EE11" i="13"/>
  <c r="ED11" i="13"/>
  <c r="EE10" i="13"/>
  <c r="ED10" i="13"/>
  <c r="EE9" i="13"/>
  <c r="ED9" i="13"/>
  <c r="EE8" i="13"/>
  <c r="ED8" i="13"/>
  <c r="EE7" i="13"/>
  <c r="ED7" i="13"/>
  <c r="EE6" i="13"/>
  <c r="ED6" i="13"/>
  <c r="EE5" i="13"/>
  <c r="EE13" i="13"/>
  <c r="ED5" i="13"/>
  <c r="EE4" i="13"/>
  <c r="ED4" i="13"/>
  <c r="ED13" i="13"/>
  <c r="ED28" i="13"/>
  <c r="ED31" i="13"/>
  <c r="EE3" i="13"/>
  <c r="ED3" i="13"/>
  <c r="EE2" i="13"/>
  <c r="ED2" i="13"/>
  <c r="EE1" i="13"/>
  <c r="ED1" i="13"/>
  <c r="EA1" i="13"/>
  <c r="EB1" i="13"/>
  <c r="EC1" i="13"/>
  <c r="EA2" i="13"/>
  <c r="EB2" i="13"/>
  <c r="EC2" i="13"/>
  <c r="EC13" i="13"/>
  <c r="EA3" i="13"/>
  <c r="EB3" i="13"/>
  <c r="EC3" i="13"/>
  <c r="EA4" i="13"/>
  <c r="EB4" i="13"/>
  <c r="EC4" i="13"/>
  <c r="EA5" i="13"/>
  <c r="EB5" i="13"/>
  <c r="EC5" i="13"/>
  <c r="EA6" i="13"/>
  <c r="EB6" i="13"/>
  <c r="EC6" i="13"/>
  <c r="EA7" i="13"/>
  <c r="EB7" i="13"/>
  <c r="EC7" i="13"/>
  <c r="EA8" i="13"/>
  <c r="EB8" i="13"/>
  <c r="EC8" i="13"/>
  <c r="EA9" i="13"/>
  <c r="EB9" i="13"/>
  <c r="EC9" i="13"/>
  <c r="EA10" i="13"/>
  <c r="EB10" i="13"/>
  <c r="EC10" i="13"/>
  <c r="EA11" i="13"/>
  <c r="EB11" i="13"/>
  <c r="EC11" i="13"/>
  <c r="EA17" i="13"/>
  <c r="EB17" i="13"/>
  <c r="EC17" i="13"/>
  <c r="EA18" i="13"/>
  <c r="EB18" i="13"/>
  <c r="EC18" i="13"/>
  <c r="EA19" i="13"/>
  <c r="EB19" i="13"/>
  <c r="EC19" i="13"/>
  <c r="EA20" i="13"/>
  <c r="EB20" i="13"/>
  <c r="EC20" i="13"/>
  <c r="EA21" i="13"/>
  <c r="EB21" i="13"/>
  <c r="EC21" i="13"/>
  <c r="EA22" i="13"/>
  <c r="EB22" i="13"/>
  <c r="EC22" i="13"/>
  <c r="EA23" i="13"/>
  <c r="EB23" i="13"/>
  <c r="EC23" i="13"/>
  <c r="EA30" i="13"/>
  <c r="EB30" i="13"/>
  <c r="EC30" i="13"/>
  <c r="EA37" i="13"/>
  <c r="EB37" i="13"/>
  <c r="EC37" i="13"/>
  <c r="EA38" i="13"/>
  <c r="EB38" i="13"/>
  <c r="EC38" i="13"/>
  <c r="EA39" i="13"/>
  <c r="EB39" i="13"/>
  <c r="EC39" i="13"/>
  <c r="EA40" i="13"/>
  <c r="EB40" i="13"/>
  <c r="EC40" i="13"/>
  <c r="EA41" i="13"/>
  <c r="EB41" i="13"/>
  <c r="EC41" i="13"/>
  <c r="EA42" i="13"/>
  <c r="EB42" i="13"/>
  <c r="EC42" i="13"/>
  <c r="EA43" i="13"/>
  <c r="EB43" i="13"/>
  <c r="EC43" i="13"/>
  <c r="EA44" i="13"/>
  <c r="EB44" i="13"/>
  <c r="EC44" i="13"/>
  <c r="EA45" i="13"/>
  <c r="EB45" i="13"/>
  <c r="EC45" i="13"/>
  <c r="EA46" i="13"/>
  <c r="EB46" i="13"/>
  <c r="EC46" i="13"/>
  <c r="EA47" i="13"/>
  <c r="EB47" i="13"/>
  <c r="EC47" i="13"/>
  <c r="EA48" i="13"/>
  <c r="EB48" i="13"/>
  <c r="EC48" i="13"/>
  <c r="DZ1" i="13"/>
  <c r="DZ2" i="13"/>
  <c r="DZ3" i="13"/>
  <c r="DZ4" i="13"/>
  <c r="DZ5" i="13"/>
  <c r="DZ6" i="13"/>
  <c r="DZ7" i="13"/>
  <c r="DZ8" i="13"/>
  <c r="DZ9" i="13"/>
  <c r="DZ13" i="13"/>
  <c r="DZ28" i="13"/>
  <c r="DZ31" i="13"/>
  <c r="DZ10" i="13"/>
  <c r="DZ11" i="13"/>
  <c r="DZ17" i="13"/>
  <c r="DZ18" i="13"/>
  <c r="DZ19" i="13"/>
  <c r="DZ20" i="13"/>
  <c r="DZ21" i="13"/>
  <c r="DZ22" i="13"/>
  <c r="DZ23" i="13"/>
  <c r="DZ30" i="13"/>
  <c r="DZ37" i="13"/>
  <c r="DZ38" i="13"/>
  <c r="DZ50" i="13"/>
  <c r="DZ39" i="13"/>
  <c r="DZ40" i="13"/>
  <c r="DZ41" i="13"/>
  <c r="DZ42" i="13"/>
  <c r="DZ43" i="13"/>
  <c r="DZ44" i="13"/>
  <c r="DZ45" i="13"/>
  <c r="DZ46" i="13"/>
  <c r="DZ47" i="13"/>
  <c r="DZ48" i="13"/>
  <c r="DX1" i="13"/>
  <c r="DY1" i="13"/>
  <c r="DX2" i="13"/>
  <c r="DY2" i="13"/>
  <c r="DX3" i="13"/>
  <c r="DY3" i="13"/>
  <c r="DX4" i="13"/>
  <c r="DY4" i="13"/>
  <c r="DX5" i="13"/>
  <c r="DY5" i="13"/>
  <c r="DX6" i="13"/>
  <c r="DY6" i="13"/>
  <c r="DX7" i="13"/>
  <c r="DX13" i="13"/>
  <c r="DY7" i="13"/>
  <c r="DX8" i="13"/>
  <c r="DY8" i="13"/>
  <c r="DX9" i="13"/>
  <c r="DY9" i="13"/>
  <c r="DX10" i="13"/>
  <c r="DY10" i="13"/>
  <c r="DX11" i="13"/>
  <c r="DY11" i="13"/>
  <c r="DY13" i="13"/>
  <c r="DY28" i="13"/>
  <c r="DY31" i="13"/>
  <c r="DX17" i="13"/>
  <c r="DY17" i="13"/>
  <c r="DX18" i="13"/>
  <c r="DX25" i="13"/>
  <c r="DY18" i="13"/>
  <c r="DX19" i="13"/>
  <c r="DY19" i="13"/>
  <c r="DX20" i="13"/>
  <c r="DY20" i="13"/>
  <c r="DX21" i="13"/>
  <c r="DY21" i="13"/>
  <c r="DX22" i="13"/>
  <c r="DY22" i="13"/>
  <c r="DY25" i="13"/>
  <c r="DX23" i="13"/>
  <c r="DY23" i="13"/>
  <c r="DX30" i="13"/>
  <c r="DY30" i="13"/>
  <c r="DX37" i="13"/>
  <c r="DY37" i="13"/>
  <c r="DX38" i="13"/>
  <c r="DY38" i="13"/>
  <c r="DX39" i="13"/>
  <c r="DY39" i="13"/>
  <c r="DX40" i="13"/>
  <c r="DY40" i="13"/>
  <c r="DX41" i="13"/>
  <c r="DY41" i="13"/>
  <c r="DX42" i="13"/>
  <c r="DY42" i="13"/>
  <c r="DX43" i="13"/>
  <c r="DY43" i="13"/>
  <c r="DX44" i="13"/>
  <c r="DY44" i="13"/>
  <c r="DX45" i="13"/>
  <c r="DY45" i="13"/>
  <c r="DX46" i="13"/>
  <c r="DY46" i="13"/>
  <c r="DX47" i="13"/>
  <c r="DY47" i="13"/>
  <c r="DX48" i="13"/>
  <c r="DY48" i="13"/>
  <c r="DW1" i="13"/>
  <c r="DW2" i="13"/>
  <c r="DW3" i="13"/>
  <c r="DW4" i="13"/>
  <c r="DW5" i="13"/>
  <c r="DW6" i="13"/>
  <c r="DW7" i="13"/>
  <c r="DW8" i="13"/>
  <c r="DW9" i="13"/>
  <c r="DW10" i="13"/>
  <c r="DW11" i="13"/>
  <c r="DW17" i="13"/>
  <c r="DW18" i="13"/>
  <c r="DW19" i="13"/>
  <c r="DW20" i="13"/>
  <c r="DW21" i="13"/>
  <c r="DW22" i="13"/>
  <c r="DW23" i="13"/>
  <c r="DW30" i="13"/>
  <c r="DW37" i="13"/>
  <c r="DW38" i="13"/>
  <c r="DW39" i="13"/>
  <c r="DW40" i="13"/>
  <c r="DW41" i="13"/>
  <c r="DW42" i="13"/>
  <c r="DW43" i="13"/>
  <c r="DW44" i="13"/>
  <c r="DW45" i="13"/>
  <c r="DW46" i="13"/>
  <c r="DW47" i="13"/>
  <c r="DW48" i="13"/>
  <c r="DV1" i="13"/>
  <c r="DV2" i="13"/>
  <c r="DV3" i="13"/>
  <c r="DV4" i="13"/>
  <c r="DV13" i="13"/>
  <c r="DV28" i="13"/>
  <c r="DV31" i="13"/>
  <c r="DV5" i="13"/>
  <c r="DV6" i="13"/>
  <c r="DV7" i="13"/>
  <c r="DV8" i="13"/>
  <c r="DV9" i="13"/>
  <c r="DV10" i="13"/>
  <c r="DV11" i="13"/>
  <c r="DV17" i="13"/>
  <c r="DV18" i="13"/>
  <c r="DV19" i="13"/>
  <c r="DV20" i="13"/>
  <c r="DV21" i="13"/>
  <c r="DV25" i="13"/>
  <c r="DV22" i="13"/>
  <c r="DV23" i="13"/>
  <c r="DV30" i="13"/>
  <c r="DV37" i="13"/>
  <c r="DV38" i="13"/>
  <c r="DV39" i="13"/>
  <c r="DV40" i="13"/>
  <c r="DV41" i="13"/>
  <c r="DV42" i="13"/>
  <c r="DV43" i="13"/>
  <c r="DV44" i="13"/>
  <c r="DV45" i="13"/>
  <c r="DV46" i="13"/>
  <c r="DV47" i="13"/>
  <c r="DV48" i="13"/>
  <c r="DU1" i="13"/>
  <c r="DU2" i="13"/>
  <c r="DU3" i="13"/>
  <c r="DU4" i="13"/>
  <c r="DU5" i="13"/>
  <c r="DU6" i="13"/>
  <c r="DU7" i="13"/>
  <c r="DU8" i="13"/>
  <c r="DU9" i="13"/>
  <c r="DU10" i="13"/>
  <c r="DU11" i="13"/>
  <c r="DU17" i="13"/>
  <c r="DU18" i="13"/>
  <c r="DU19" i="13"/>
  <c r="DU20" i="13"/>
  <c r="DU21" i="13"/>
  <c r="DU22" i="13"/>
  <c r="DU23" i="13"/>
  <c r="DU30" i="13"/>
  <c r="DU37" i="13"/>
  <c r="DU38" i="13"/>
  <c r="DU39" i="13"/>
  <c r="DU40" i="13"/>
  <c r="DU41" i="13"/>
  <c r="DU42" i="13"/>
  <c r="DU43" i="13"/>
  <c r="DU44" i="13"/>
  <c r="DU45" i="13"/>
  <c r="DU46" i="13"/>
  <c r="DU47" i="13"/>
  <c r="DU48" i="13"/>
  <c r="DT1" i="13"/>
  <c r="DT2" i="13"/>
  <c r="DT3" i="13"/>
  <c r="DT4" i="13"/>
  <c r="DT5" i="13"/>
  <c r="DT6" i="13"/>
  <c r="DT7" i="13"/>
  <c r="DT8" i="13"/>
  <c r="DT9" i="13"/>
  <c r="DT10" i="13"/>
  <c r="DT11" i="13"/>
  <c r="DT17" i="13"/>
  <c r="DT18" i="13"/>
  <c r="DT19" i="13"/>
  <c r="DT20" i="13"/>
  <c r="DT21" i="13"/>
  <c r="DT22" i="13"/>
  <c r="DT23" i="13"/>
  <c r="DT30" i="13"/>
  <c r="DT37" i="13"/>
  <c r="DT38" i="13"/>
  <c r="DT39" i="13"/>
  <c r="DT40" i="13"/>
  <c r="DT41" i="13"/>
  <c r="DT42" i="13"/>
  <c r="DT43" i="13"/>
  <c r="DT44" i="13"/>
  <c r="DT45" i="13"/>
  <c r="DT46" i="13"/>
  <c r="DT47" i="13"/>
  <c r="DT48" i="13"/>
  <c r="DS48" i="13"/>
  <c r="DS47" i="13"/>
  <c r="DS46" i="13"/>
  <c r="DS45" i="13"/>
  <c r="DS44" i="13"/>
  <c r="DS43" i="13"/>
  <c r="DS42" i="13"/>
  <c r="DS41" i="13"/>
  <c r="DS40" i="13"/>
  <c r="DS39" i="13"/>
  <c r="DS38" i="13"/>
  <c r="DS37" i="13"/>
  <c r="DS30" i="13"/>
  <c r="DS23" i="13"/>
  <c r="DS22" i="13"/>
  <c r="DS21" i="13"/>
  <c r="DS20" i="13"/>
  <c r="DS19" i="13"/>
  <c r="DS25" i="13"/>
  <c r="DS18" i="13"/>
  <c r="DS17" i="13"/>
  <c r="DS11" i="13"/>
  <c r="DS10" i="13"/>
  <c r="DS9" i="13"/>
  <c r="DS8" i="13"/>
  <c r="DS7" i="13"/>
  <c r="DS6" i="13"/>
  <c r="DS5" i="13"/>
  <c r="DS4" i="13"/>
  <c r="DS3" i="13"/>
  <c r="DS2" i="13"/>
  <c r="DS13" i="13"/>
  <c r="DS28" i="13"/>
  <c r="DS1" i="13"/>
  <c r="DR48" i="13"/>
  <c r="DR47" i="13"/>
  <c r="DR46" i="13"/>
  <c r="DR45" i="13"/>
  <c r="DR44" i="13"/>
  <c r="DR43" i="13"/>
  <c r="DR42" i="13"/>
  <c r="DR41" i="13"/>
  <c r="DR40" i="13"/>
  <c r="DR39" i="13"/>
  <c r="DR38" i="13"/>
  <c r="DR37" i="13"/>
  <c r="DR30" i="13"/>
  <c r="DR23" i="13"/>
  <c r="DR22" i="13"/>
  <c r="DR21" i="13"/>
  <c r="DR20" i="13"/>
  <c r="DR19" i="13"/>
  <c r="DR18" i="13"/>
  <c r="DR25" i="13"/>
  <c r="DR17" i="13"/>
  <c r="DR11" i="13"/>
  <c r="DR10" i="13"/>
  <c r="DR13" i="13"/>
  <c r="DR9" i="13"/>
  <c r="DR8" i="13"/>
  <c r="DR7" i="13"/>
  <c r="DR6" i="13"/>
  <c r="DR5" i="13"/>
  <c r="DR4" i="13"/>
  <c r="DR3" i="13"/>
  <c r="DR2" i="13"/>
  <c r="DR1" i="13"/>
  <c r="DR50" i="18"/>
  <c r="DP1" i="13"/>
  <c r="DQ1" i="13"/>
  <c r="DP2" i="13"/>
  <c r="DQ2" i="13"/>
  <c r="DP3" i="13"/>
  <c r="DQ3" i="13"/>
  <c r="DP4" i="13"/>
  <c r="DQ4" i="13"/>
  <c r="DP5" i="13"/>
  <c r="DQ5" i="13"/>
  <c r="DP6" i="13"/>
  <c r="DQ6" i="13"/>
  <c r="DP7" i="13"/>
  <c r="DQ7" i="13"/>
  <c r="DP8" i="13"/>
  <c r="DQ8" i="13"/>
  <c r="DP9" i="13"/>
  <c r="DQ9" i="13"/>
  <c r="DP10" i="13"/>
  <c r="DQ10" i="13"/>
  <c r="DP11" i="13"/>
  <c r="DQ11" i="13"/>
  <c r="DP17" i="13"/>
  <c r="DQ17" i="13"/>
  <c r="DP18" i="13"/>
  <c r="DQ18" i="13"/>
  <c r="DP19" i="13"/>
  <c r="DQ19" i="13"/>
  <c r="DP20" i="13"/>
  <c r="DQ20" i="13"/>
  <c r="DP21" i="13"/>
  <c r="DQ21" i="13"/>
  <c r="DP22" i="13"/>
  <c r="DQ22" i="13"/>
  <c r="DQ25" i="13"/>
  <c r="DP23" i="13"/>
  <c r="DQ23" i="13"/>
  <c r="DP30" i="13"/>
  <c r="DQ30" i="13"/>
  <c r="DP37" i="13"/>
  <c r="DQ37" i="13"/>
  <c r="DP38" i="13"/>
  <c r="DQ38" i="13"/>
  <c r="DP39" i="13"/>
  <c r="DQ39" i="13"/>
  <c r="DP40" i="13"/>
  <c r="DQ40" i="13"/>
  <c r="DP41" i="13"/>
  <c r="DQ41" i="13"/>
  <c r="DP42" i="13"/>
  <c r="DQ42" i="13"/>
  <c r="DP43" i="13"/>
  <c r="DQ43" i="13"/>
  <c r="DP44" i="13"/>
  <c r="DQ44" i="13"/>
  <c r="DP45" i="13"/>
  <c r="DQ45" i="13"/>
  <c r="DP46" i="13"/>
  <c r="DQ46" i="13"/>
  <c r="DP47" i="13"/>
  <c r="DQ47" i="13"/>
  <c r="DP48" i="13"/>
  <c r="DQ48" i="13"/>
  <c r="DQ50" i="18"/>
  <c r="DP50" i="18"/>
  <c r="DO1" i="13"/>
  <c r="DO2" i="13"/>
  <c r="DO3" i="13"/>
  <c r="DO4" i="13"/>
  <c r="DO5" i="13"/>
  <c r="DO6" i="13"/>
  <c r="DO13" i="13"/>
  <c r="DO7" i="13"/>
  <c r="DO8" i="13"/>
  <c r="DO9" i="13"/>
  <c r="DO10" i="13"/>
  <c r="DO11" i="13"/>
  <c r="DO17" i="13"/>
  <c r="DO18" i="13"/>
  <c r="DO19" i="13"/>
  <c r="DO20" i="13"/>
  <c r="DO21" i="13"/>
  <c r="DO22" i="13"/>
  <c r="DO23" i="13"/>
  <c r="DO30" i="13"/>
  <c r="DO37" i="13"/>
  <c r="DO38" i="13"/>
  <c r="DO39" i="13"/>
  <c r="DO40" i="13"/>
  <c r="DO41" i="13"/>
  <c r="DO42" i="13"/>
  <c r="DO43" i="13"/>
  <c r="DO44" i="13"/>
  <c r="DO45" i="13"/>
  <c r="DO46" i="13"/>
  <c r="DO47" i="13"/>
  <c r="DO48" i="13"/>
  <c r="DO50" i="18"/>
  <c r="DN1" i="13"/>
  <c r="DN2" i="13"/>
  <c r="DN3" i="13"/>
  <c r="DN4" i="13"/>
  <c r="DN5" i="13"/>
  <c r="DN6" i="13"/>
  <c r="DN7" i="13"/>
  <c r="DN8" i="13"/>
  <c r="DN9" i="13"/>
  <c r="DN13" i="13"/>
  <c r="DN10" i="13"/>
  <c r="DN11" i="13"/>
  <c r="DN17" i="13"/>
  <c r="DN18" i="13"/>
  <c r="DN19" i="13"/>
  <c r="DN20" i="13"/>
  <c r="DN21" i="13"/>
  <c r="DN22" i="13"/>
  <c r="DN23" i="13"/>
  <c r="DN30" i="13"/>
  <c r="DN37" i="13"/>
  <c r="DN38" i="13"/>
  <c r="DN50" i="13"/>
  <c r="DN39" i="13"/>
  <c r="DN40" i="13"/>
  <c r="DN41" i="13"/>
  <c r="DN42" i="13"/>
  <c r="DN43" i="13"/>
  <c r="DN44" i="13"/>
  <c r="DN45" i="13"/>
  <c r="DN46" i="13"/>
  <c r="DN47" i="13"/>
  <c r="DN48" i="13"/>
  <c r="DN50" i="18"/>
  <c r="DM1" i="13"/>
  <c r="DM2" i="13"/>
  <c r="DM3" i="13"/>
  <c r="DM4" i="13"/>
  <c r="DM5" i="13"/>
  <c r="DM6" i="13"/>
  <c r="DM7" i="13"/>
  <c r="DM8" i="13"/>
  <c r="DM9" i="13"/>
  <c r="DM10" i="13"/>
  <c r="DM11" i="13"/>
  <c r="DM17" i="13"/>
  <c r="DM18" i="13"/>
  <c r="DM25" i="13"/>
  <c r="DM19" i="13"/>
  <c r="DM20" i="13"/>
  <c r="DM21" i="13"/>
  <c r="DM22" i="13"/>
  <c r="DM23" i="13"/>
  <c r="DM30" i="13"/>
  <c r="DM37" i="13"/>
  <c r="DM38" i="13"/>
  <c r="DM39" i="13"/>
  <c r="DM40" i="13"/>
  <c r="DM41" i="13"/>
  <c r="DM42" i="13"/>
  <c r="DM43" i="13"/>
  <c r="DM44" i="13"/>
  <c r="DM45" i="13"/>
  <c r="DM46" i="13"/>
  <c r="DM47" i="13"/>
  <c r="DM48" i="13"/>
  <c r="DM50" i="18"/>
  <c r="DL1" i="13"/>
  <c r="DL2" i="13"/>
  <c r="DL3" i="13"/>
  <c r="DL4" i="13"/>
  <c r="DL5" i="13"/>
  <c r="DL6" i="13"/>
  <c r="DL7" i="13"/>
  <c r="DL8" i="13"/>
  <c r="DL9" i="13"/>
  <c r="DL10" i="13"/>
  <c r="DL11" i="13"/>
  <c r="DL17" i="13"/>
  <c r="DL18" i="13"/>
  <c r="DL19" i="13"/>
  <c r="DL20" i="13"/>
  <c r="DL21" i="13"/>
  <c r="DL22" i="13"/>
  <c r="DL23" i="13"/>
  <c r="DL30" i="13"/>
  <c r="DL37" i="13"/>
  <c r="DL50" i="13"/>
  <c r="DL38" i="13"/>
  <c r="DL39" i="13"/>
  <c r="DL40" i="13"/>
  <c r="DL41" i="13"/>
  <c r="DL42" i="13"/>
  <c r="DL43" i="13"/>
  <c r="DL44" i="13"/>
  <c r="DL45" i="13"/>
  <c r="DL46" i="13"/>
  <c r="DL47" i="13"/>
  <c r="DL48" i="13"/>
  <c r="DL50" i="18"/>
  <c r="DK1" i="13"/>
  <c r="DK2" i="13"/>
  <c r="DK3" i="13"/>
  <c r="DK4" i="13"/>
  <c r="DK5" i="13"/>
  <c r="DK6" i="13"/>
  <c r="DK7" i="13"/>
  <c r="DK8" i="13"/>
  <c r="DK9" i="13"/>
  <c r="DK10" i="13"/>
  <c r="DK11" i="13"/>
  <c r="DK17" i="13"/>
  <c r="DK18" i="13"/>
  <c r="DK19" i="13"/>
  <c r="DK20" i="13"/>
  <c r="DK21" i="13"/>
  <c r="DK22" i="13"/>
  <c r="DK25" i="13"/>
  <c r="DK23" i="13"/>
  <c r="DK30" i="13"/>
  <c r="DK37" i="13"/>
  <c r="DK38" i="13"/>
  <c r="DK39" i="13"/>
  <c r="DK40" i="13"/>
  <c r="DK41" i="13"/>
  <c r="DK42" i="13"/>
  <c r="DK43" i="13"/>
  <c r="DK44" i="13"/>
  <c r="DK45" i="13"/>
  <c r="DK46" i="13"/>
  <c r="DK47" i="13"/>
  <c r="DK48" i="13"/>
  <c r="DK50" i="18"/>
  <c r="DJ1" i="13"/>
  <c r="DJ2" i="13"/>
  <c r="DJ3" i="13"/>
  <c r="DJ4" i="13"/>
  <c r="DJ5" i="13"/>
  <c r="DJ6" i="13"/>
  <c r="DJ7" i="13"/>
  <c r="DJ8" i="13"/>
  <c r="DJ9" i="13"/>
  <c r="DJ10" i="13"/>
  <c r="DJ11" i="13"/>
  <c r="DJ17" i="13"/>
  <c r="DJ18" i="13"/>
  <c r="DJ25" i="13"/>
  <c r="DJ19" i="13"/>
  <c r="DJ20" i="13"/>
  <c r="DJ21" i="13"/>
  <c r="DJ22" i="13"/>
  <c r="DJ23" i="13"/>
  <c r="DJ30" i="13"/>
  <c r="DJ37" i="13"/>
  <c r="DJ38" i="13"/>
  <c r="DJ39" i="13"/>
  <c r="DJ40" i="13"/>
  <c r="DJ41" i="13"/>
  <c r="DJ42" i="13"/>
  <c r="DJ43" i="13"/>
  <c r="DJ44" i="13"/>
  <c r="DJ45" i="13"/>
  <c r="DJ46" i="13"/>
  <c r="DJ47" i="13"/>
  <c r="DJ48" i="13"/>
  <c r="DJ50" i="18"/>
  <c r="DH1" i="13"/>
  <c r="DI1" i="13"/>
  <c r="DH2" i="13"/>
  <c r="DI2" i="13"/>
  <c r="DH3" i="13"/>
  <c r="DI3" i="13"/>
  <c r="DH4" i="13"/>
  <c r="DI4" i="13"/>
  <c r="DH5" i="13"/>
  <c r="DI5" i="13"/>
  <c r="DH6" i="13"/>
  <c r="DI6" i="13"/>
  <c r="DH7" i="13"/>
  <c r="DH13" i="13"/>
  <c r="DI7" i="13"/>
  <c r="DH8" i="13"/>
  <c r="DI8" i="13"/>
  <c r="DH9" i="13"/>
  <c r="DI9" i="13"/>
  <c r="DH10" i="13"/>
  <c r="DI10" i="13"/>
  <c r="DH11" i="13"/>
  <c r="DI11" i="13"/>
  <c r="DH17" i="13"/>
  <c r="DI17" i="13"/>
  <c r="DH18" i="13"/>
  <c r="DI18" i="13"/>
  <c r="DH19" i="13"/>
  <c r="DI19" i="13"/>
  <c r="DH20" i="13"/>
  <c r="DI20" i="13"/>
  <c r="DH21" i="13"/>
  <c r="DI21" i="13"/>
  <c r="DH22" i="13"/>
  <c r="DI22" i="13"/>
  <c r="DH23" i="13"/>
  <c r="DI23" i="13"/>
  <c r="DH30" i="13"/>
  <c r="DI30" i="13"/>
  <c r="DH37" i="13"/>
  <c r="DI37" i="13"/>
  <c r="DH38" i="13"/>
  <c r="DI38" i="13"/>
  <c r="DH39" i="13"/>
  <c r="DI39" i="13"/>
  <c r="DH40" i="13"/>
  <c r="DI40" i="13"/>
  <c r="DH41" i="13"/>
  <c r="DI41" i="13"/>
  <c r="DH42" i="13"/>
  <c r="DI42" i="13"/>
  <c r="DH43" i="13"/>
  <c r="DI43" i="13"/>
  <c r="DH44" i="13"/>
  <c r="DI44" i="13"/>
  <c r="DH45" i="13"/>
  <c r="DI45" i="13"/>
  <c r="DH46" i="13"/>
  <c r="DI46" i="13"/>
  <c r="DH47" i="13"/>
  <c r="DI47" i="13"/>
  <c r="DH48" i="13"/>
  <c r="DI48" i="13"/>
  <c r="DH50" i="18"/>
  <c r="DI50" i="18"/>
  <c r="DG48" i="13"/>
  <c r="DG47" i="13"/>
  <c r="DG46" i="13"/>
  <c r="DG45" i="13"/>
  <c r="DG44" i="13"/>
  <c r="DG43" i="13"/>
  <c r="DG42" i="13"/>
  <c r="DG41" i="13"/>
  <c r="DG40" i="13"/>
  <c r="DG39" i="13"/>
  <c r="DG38" i="13"/>
  <c r="DG37" i="13"/>
  <c r="DG50" i="13"/>
  <c r="DG30" i="13"/>
  <c r="DG23" i="13"/>
  <c r="DG22" i="13"/>
  <c r="DG21" i="13"/>
  <c r="DG20" i="13"/>
  <c r="DG19" i="13"/>
  <c r="DG18" i="13"/>
  <c r="DG17" i="13"/>
  <c r="DG11" i="13"/>
  <c r="DG10" i="13"/>
  <c r="DG9" i="13"/>
  <c r="DG8" i="13"/>
  <c r="DG7" i="13"/>
  <c r="DG6" i="13"/>
  <c r="DG5" i="13"/>
  <c r="DG4" i="13"/>
  <c r="DG3" i="13"/>
  <c r="DG2" i="13"/>
  <c r="DG13" i="13"/>
  <c r="DG1" i="13"/>
  <c r="DG50" i="18"/>
  <c r="DF48" i="13"/>
  <c r="DF47" i="13"/>
  <c r="DF46" i="13"/>
  <c r="DF45" i="13"/>
  <c r="DF44" i="13"/>
  <c r="DF43" i="13"/>
  <c r="DF42" i="13"/>
  <c r="DF41" i="13"/>
  <c r="DF40" i="13"/>
  <c r="DF39" i="13"/>
  <c r="DF38" i="13"/>
  <c r="DF50" i="13"/>
  <c r="DF37" i="13"/>
  <c r="DF30" i="13"/>
  <c r="DF23" i="13"/>
  <c r="DF22" i="13"/>
  <c r="DF21" i="13"/>
  <c r="DF20" i="13"/>
  <c r="DF19" i="13"/>
  <c r="DF18" i="13"/>
  <c r="DF17" i="13"/>
  <c r="DF25" i="13"/>
  <c r="DF11" i="13"/>
  <c r="DF10" i="13"/>
  <c r="DF9" i="13"/>
  <c r="DF13" i="13"/>
  <c r="DF28" i="13"/>
  <c r="DF31" i="13"/>
  <c r="DF8" i="13"/>
  <c r="DF7" i="13"/>
  <c r="DF6" i="13"/>
  <c r="DF5" i="13"/>
  <c r="DF4" i="13"/>
  <c r="DF3" i="13"/>
  <c r="DF2" i="13"/>
  <c r="DF1" i="13"/>
  <c r="DF50" i="18"/>
  <c r="DE1" i="13"/>
  <c r="DE2" i="13"/>
  <c r="DE3" i="13"/>
  <c r="DE4" i="13"/>
  <c r="DE5" i="13"/>
  <c r="DE6" i="13"/>
  <c r="DE7" i="13"/>
  <c r="DE8" i="13"/>
  <c r="DE9" i="13"/>
  <c r="DE10" i="13"/>
  <c r="DE11" i="13"/>
  <c r="DE17" i="13"/>
  <c r="DE18" i="13"/>
  <c r="DE19" i="13"/>
  <c r="DE20" i="13"/>
  <c r="DE21" i="13"/>
  <c r="DE22" i="13"/>
  <c r="DE23" i="13"/>
  <c r="DE30" i="13"/>
  <c r="DE37" i="13"/>
  <c r="DE50" i="13"/>
  <c r="DE38" i="13"/>
  <c r="DE39" i="13"/>
  <c r="DE40" i="13"/>
  <c r="DE41" i="13"/>
  <c r="DE42" i="13"/>
  <c r="DE43" i="13"/>
  <c r="DE44" i="13"/>
  <c r="DE45" i="13"/>
  <c r="DE46" i="13"/>
  <c r="DE47" i="13"/>
  <c r="DE48" i="13"/>
  <c r="DE50" i="18"/>
  <c r="DD1" i="13"/>
  <c r="DD2" i="13"/>
  <c r="DD13" i="13"/>
  <c r="DD3" i="13"/>
  <c r="DD4" i="13"/>
  <c r="DD5" i="13"/>
  <c r="DD6" i="13"/>
  <c r="DD7" i="13"/>
  <c r="DD8" i="13"/>
  <c r="DD9" i="13"/>
  <c r="DD10" i="13"/>
  <c r="DD11" i="13"/>
  <c r="DD17" i="13"/>
  <c r="DD18" i="13"/>
  <c r="DD19" i="13"/>
  <c r="DD20" i="13"/>
  <c r="DD21" i="13"/>
  <c r="DD22" i="13"/>
  <c r="DD23" i="13"/>
  <c r="DD30" i="13"/>
  <c r="DD37" i="13"/>
  <c r="DD38" i="13"/>
  <c r="DD39" i="13"/>
  <c r="DD40" i="13"/>
  <c r="DD41" i="13"/>
  <c r="DD42" i="13"/>
  <c r="DD43" i="13"/>
  <c r="DD44" i="13"/>
  <c r="DD45" i="13"/>
  <c r="DD46" i="13"/>
  <c r="DD47" i="13"/>
  <c r="DD48" i="13"/>
  <c r="DD50" i="18"/>
  <c r="DC1" i="13"/>
  <c r="DC2" i="13"/>
  <c r="DC3" i="13"/>
  <c r="DC4" i="13"/>
  <c r="DC5" i="13"/>
  <c r="DC6" i="13"/>
  <c r="DC7" i="13"/>
  <c r="DC8" i="13"/>
  <c r="DC9" i="13"/>
  <c r="DC10" i="13"/>
  <c r="DC11" i="13"/>
  <c r="DC17" i="13"/>
  <c r="DC18" i="13"/>
  <c r="DC19" i="13"/>
  <c r="DC25" i="13"/>
  <c r="DC20" i="13"/>
  <c r="DC21" i="13"/>
  <c r="DC22" i="13"/>
  <c r="DC23" i="13"/>
  <c r="DC30" i="13"/>
  <c r="DC37" i="13"/>
  <c r="DC38" i="13"/>
  <c r="DC39" i="13"/>
  <c r="DC40" i="13"/>
  <c r="DC50" i="13"/>
  <c r="DC41" i="13"/>
  <c r="DC42" i="13"/>
  <c r="DC43" i="13"/>
  <c r="DC44" i="13"/>
  <c r="DC45" i="13"/>
  <c r="DC46" i="13"/>
  <c r="DC47" i="13"/>
  <c r="DC48" i="13"/>
  <c r="DC50" i="18"/>
  <c r="DB1" i="13"/>
  <c r="DB2" i="13"/>
  <c r="DB3" i="13"/>
  <c r="DB13" i="13"/>
  <c r="DB28" i="13"/>
  <c r="DB31" i="13"/>
  <c r="DB4" i="13"/>
  <c r="DB5" i="13"/>
  <c r="DB6" i="13"/>
  <c r="DB7" i="13"/>
  <c r="DB8" i="13"/>
  <c r="DB9" i="13"/>
  <c r="DB10" i="13"/>
  <c r="DB11" i="13"/>
  <c r="DB17" i="13"/>
  <c r="DB18" i="13"/>
  <c r="DB19" i="13"/>
  <c r="DB20" i="13"/>
  <c r="DB25" i="13"/>
  <c r="DB21" i="13"/>
  <c r="DB22" i="13"/>
  <c r="DB23" i="13"/>
  <c r="DB30" i="13"/>
  <c r="DB37" i="13"/>
  <c r="DB38" i="13"/>
  <c r="DB39" i="13"/>
  <c r="DB40" i="13"/>
  <c r="DB41" i="13"/>
  <c r="DB42" i="13"/>
  <c r="DB43" i="13"/>
  <c r="DB44" i="13"/>
  <c r="DB50" i="13"/>
  <c r="DB45" i="13"/>
  <c r="DB46" i="13"/>
  <c r="DB47" i="13"/>
  <c r="DB48" i="13"/>
  <c r="DB50" i="18"/>
  <c r="DA1" i="13"/>
  <c r="DA2" i="13"/>
  <c r="DA3" i="13"/>
  <c r="DA4" i="13"/>
  <c r="DA5" i="13"/>
  <c r="DA6" i="13"/>
  <c r="DA7" i="13"/>
  <c r="DA13" i="13"/>
  <c r="DA28" i="13"/>
  <c r="DA31" i="13"/>
  <c r="DA8" i="13"/>
  <c r="DA9" i="13"/>
  <c r="DA10" i="13"/>
  <c r="DA11" i="13"/>
  <c r="DA17" i="13"/>
  <c r="DA18" i="13"/>
  <c r="DA19" i="13"/>
  <c r="DA20" i="13"/>
  <c r="DA21" i="13"/>
  <c r="DA22" i="13"/>
  <c r="DA23" i="13"/>
  <c r="DA30" i="13"/>
  <c r="DA37" i="13"/>
  <c r="DA38" i="13"/>
  <c r="DA39" i="13"/>
  <c r="DA40" i="13"/>
  <c r="DA41" i="13"/>
  <c r="DA42" i="13"/>
  <c r="DA43" i="13"/>
  <c r="DA44" i="13"/>
  <c r="DA45" i="13"/>
  <c r="DA46" i="13"/>
  <c r="DA47" i="13"/>
  <c r="DA48" i="13"/>
  <c r="DA50" i="18"/>
  <c r="CZ1" i="13"/>
  <c r="CZ2" i="13"/>
  <c r="CZ3" i="13"/>
  <c r="CZ4" i="13"/>
  <c r="CZ5" i="13"/>
  <c r="CZ6" i="13"/>
  <c r="CZ7" i="13"/>
  <c r="CZ8" i="13"/>
  <c r="CZ9" i="13"/>
  <c r="CZ10" i="13"/>
  <c r="CZ11" i="13"/>
  <c r="CZ17" i="13"/>
  <c r="CZ18" i="13"/>
  <c r="CZ19" i="13"/>
  <c r="CZ25" i="13"/>
  <c r="CZ20" i="13"/>
  <c r="CZ21" i="13"/>
  <c r="CZ22" i="13"/>
  <c r="CZ23" i="13"/>
  <c r="CZ30" i="13"/>
  <c r="CZ37" i="13"/>
  <c r="CZ38" i="13"/>
  <c r="CZ39" i="13"/>
  <c r="CZ40" i="13"/>
  <c r="CZ50" i="13"/>
  <c r="CZ41" i="13"/>
  <c r="CZ42" i="13"/>
  <c r="CZ43" i="13"/>
  <c r="CZ44" i="13"/>
  <c r="CZ45" i="13"/>
  <c r="CZ46" i="13"/>
  <c r="CZ47" i="13"/>
  <c r="CZ48" i="13"/>
  <c r="CZ50" i="18"/>
  <c r="CY1" i="13"/>
  <c r="CY2" i="13"/>
  <c r="CY3" i="13"/>
  <c r="CY13" i="13"/>
  <c r="CY28" i="13"/>
  <c r="CY31" i="13"/>
  <c r="CY4" i="13"/>
  <c r="CY5" i="13"/>
  <c r="CY6" i="13"/>
  <c r="CY7" i="13"/>
  <c r="CY8" i="13"/>
  <c r="CY9" i="13"/>
  <c r="CY10" i="13"/>
  <c r="CY11" i="13"/>
  <c r="CY17" i="13"/>
  <c r="CY18" i="13"/>
  <c r="CY19" i="13"/>
  <c r="CY20" i="13"/>
  <c r="CY25" i="13"/>
  <c r="CY21" i="13"/>
  <c r="CY22" i="13"/>
  <c r="CY23" i="13"/>
  <c r="CY30" i="13"/>
  <c r="CY37" i="13"/>
  <c r="CY38" i="13"/>
  <c r="CY39" i="13"/>
  <c r="CY40" i="13"/>
  <c r="CY41" i="13"/>
  <c r="CY42" i="13"/>
  <c r="CY43" i="13"/>
  <c r="CY44" i="13"/>
  <c r="CY50" i="13"/>
  <c r="CY45" i="13"/>
  <c r="CY46" i="13"/>
  <c r="CY47" i="13"/>
  <c r="CY48" i="13"/>
  <c r="CY50" i="18"/>
  <c r="CX1" i="13"/>
  <c r="CX2" i="13"/>
  <c r="CX3" i="13"/>
  <c r="CX4" i="13"/>
  <c r="CX5" i="13"/>
  <c r="CX6" i="13"/>
  <c r="CX7" i="13"/>
  <c r="CX13" i="13"/>
  <c r="CX28" i="13"/>
  <c r="CX31" i="13"/>
  <c r="CX8" i="13"/>
  <c r="CX9" i="13"/>
  <c r="CX10" i="13"/>
  <c r="CX11" i="13"/>
  <c r="CX17" i="13"/>
  <c r="CX18" i="13"/>
  <c r="CX19" i="13"/>
  <c r="CX20" i="13"/>
  <c r="CX21" i="13"/>
  <c r="CX22" i="13"/>
  <c r="CX23" i="13"/>
  <c r="CX30" i="13"/>
  <c r="CX37" i="13"/>
  <c r="CX38" i="13"/>
  <c r="CX39" i="13"/>
  <c r="CX40" i="13"/>
  <c r="CX41" i="13"/>
  <c r="CX42" i="13"/>
  <c r="CX43" i="13"/>
  <c r="CX44" i="13"/>
  <c r="CX45" i="13"/>
  <c r="CX46" i="13"/>
  <c r="CX47" i="13"/>
  <c r="CX48" i="13"/>
  <c r="CX50" i="18"/>
  <c r="CW1" i="13"/>
  <c r="CW2" i="13"/>
  <c r="CW3" i="13"/>
  <c r="CW4" i="13"/>
  <c r="CW5" i="13"/>
  <c r="CW6" i="13"/>
  <c r="CW7" i="13"/>
  <c r="CW8" i="13"/>
  <c r="CW9" i="13"/>
  <c r="CW10" i="13"/>
  <c r="CW11" i="13"/>
  <c r="CW17" i="13"/>
  <c r="CW18" i="13"/>
  <c r="CW25" i="13"/>
  <c r="CW19" i="13"/>
  <c r="CW20" i="13"/>
  <c r="CW21" i="13"/>
  <c r="CW22" i="13"/>
  <c r="CW23" i="13"/>
  <c r="CW30" i="13"/>
  <c r="CW37" i="13"/>
  <c r="CW38" i="13"/>
  <c r="CW39" i="13"/>
  <c r="CW50" i="13"/>
  <c r="CW40" i="13"/>
  <c r="CW41" i="13"/>
  <c r="CW42" i="13"/>
  <c r="CW43" i="13"/>
  <c r="CW44" i="13"/>
  <c r="CW45" i="13"/>
  <c r="CW46" i="13"/>
  <c r="CW47" i="13"/>
  <c r="CW48" i="13"/>
  <c r="CU50" i="18"/>
  <c r="CV50" i="18"/>
  <c r="CW50" i="18"/>
  <c r="CV1" i="13"/>
  <c r="CV2" i="13"/>
  <c r="CV3" i="13"/>
  <c r="CV4" i="13"/>
  <c r="CV5" i="13"/>
  <c r="CV6" i="13"/>
  <c r="CV7" i="13"/>
  <c r="CV8" i="13"/>
  <c r="CV9" i="13"/>
  <c r="CV10" i="13"/>
  <c r="CV11" i="13"/>
  <c r="CV17" i="13"/>
  <c r="CV25" i="13"/>
  <c r="CV18" i="13"/>
  <c r="CV19" i="13"/>
  <c r="CV20" i="13"/>
  <c r="CV21" i="13"/>
  <c r="CV22" i="13"/>
  <c r="CV23" i="13"/>
  <c r="CV30" i="13"/>
  <c r="CV37" i="13"/>
  <c r="CV38" i="13"/>
  <c r="CV39" i="13"/>
  <c r="CV40" i="13"/>
  <c r="CV41" i="13"/>
  <c r="CV50" i="13"/>
  <c r="CV42" i="13"/>
  <c r="CV43" i="13"/>
  <c r="CV44" i="13"/>
  <c r="CV45" i="13"/>
  <c r="CV46" i="13"/>
  <c r="CV47" i="13"/>
  <c r="CV48" i="13"/>
  <c r="CU37" i="13"/>
  <c r="CU38" i="13"/>
  <c r="CU39" i="13"/>
  <c r="CU40" i="13"/>
  <c r="CU41" i="13"/>
  <c r="CU50" i="13"/>
  <c r="CU42" i="13"/>
  <c r="CU43" i="13"/>
  <c r="CU44" i="13"/>
  <c r="CU45" i="13"/>
  <c r="CU46" i="13"/>
  <c r="CU47" i="13"/>
  <c r="CU48" i="13"/>
  <c r="CU2" i="13"/>
  <c r="CU3" i="13"/>
  <c r="CU4" i="13"/>
  <c r="CU5" i="13"/>
  <c r="CU6" i="13"/>
  <c r="CU13" i="13"/>
  <c r="CU7" i="13"/>
  <c r="CU8" i="13"/>
  <c r="CU9" i="13"/>
  <c r="CU10" i="13"/>
  <c r="CU11" i="13"/>
  <c r="CU17" i="13"/>
  <c r="CU18" i="13"/>
  <c r="CU19" i="13"/>
  <c r="CU20" i="13"/>
  <c r="CU21" i="13"/>
  <c r="CU22" i="13"/>
  <c r="CU23" i="13"/>
  <c r="CU25" i="13"/>
  <c r="CU30" i="13"/>
  <c r="CU1" i="13"/>
  <c r="CT37" i="13"/>
  <c r="CT38" i="13"/>
  <c r="CT39" i="13"/>
  <c r="CT40" i="13"/>
  <c r="CT41" i="13"/>
  <c r="CT42" i="13"/>
  <c r="CT43" i="13"/>
  <c r="CT44" i="13"/>
  <c r="CT45" i="13"/>
  <c r="CT46" i="13"/>
  <c r="CT47" i="13"/>
  <c r="CT48" i="13"/>
  <c r="CT2" i="13"/>
  <c r="CT3" i="13"/>
  <c r="CT4" i="13"/>
  <c r="CT5" i="13"/>
  <c r="CT6" i="13"/>
  <c r="CT7" i="13"/>
  <c r="CT8" i="13"/>
  <c r="CT9" i="13"/>
  <c r="CT10" i="13"/>
  <c r="CT11" i="13"/>
  <c r="CT17" i="13"/>
  <c r="CT18" i="13"/>
  <c r="CT19" i="13"/>
  <c r="CT25" i="13"/>
  <c r="CT20" i="13"/>
  <c r="CT21" i="13"/>
  <c r="CT22" i="13"/>
  <c r="CT23" i="13"/>
  <c r="CT30" i="13"/>
  <c r="CT1" i="13"/>
  <c r="CT50" i="18"/>
  <c r="CS1" i="13"/>
  <c r="CS2" i="13"/>
  <c r="CS13" i="13"/>
  <c r="CS3" i="13"/>
  <c r="CS4" i="13"/>
  <c r="CS5" i="13"/>
  <c r="CS6" i="13"/>
  <c r="CS7" i="13"/>
  <c r="CS8" i="13"/>
  <c r="CS9" i="13"/>
  <c r="CS10" i="13"/>
  <c r="CS11" i="13"/>
  <c r="CS17" i="13"/>
  <c r="CS18" i="13"/>
  <c r="CS19" i="13"/>
  <c r="CS25" i="13"/>
  <c r="CS20" i="13"/>
  <c r="CS21" i="13"/>
  <c r="CS22" i="13"/>
  <c r="CS23" i="13"/>
  <c r="CS30" i="13"/>
  <c r="CS37" i="13"/>
  <c r="CS38" i="13"/>
  <c r="CS39" i="13"/>
  <c r="CS40" i="13"/>
  <c r="CS41" i="13"/>
  <c r="CS42" i="13"/>
  <c r="CS43" i="13"/>
  <c r="CS50" i="13"/>
  <c r="CS44" i="13"/>
  <c r="CS45" i="13"/>
  <c r="CS46" i="13"/>
  <c r="CS47" i="13"/>
  <c r="CS48" i="13"/>
  <c r="CS50" i="18"/>
  <c r="CR1" i="13"/>
  <c r="CR2" i="13"/>
  <c r="CR3" i="13"/>
  <c r="CR4" i="13"/>
  <c r="CR5" i="13"/>
  <c r="CR6" i="13"/>
  <c r="CR13" i="13"/>
  <c r="CR28" i="13"/>
  <c r="CR31" i="13"/>
  <c r="CR7" i="13"/>
  <c r="CR8" i="13"/>
  <c r="CR9" i="13"/>
  <c r="CR10" i="13"/>
  <c r="CR11" i="13"/>
  <c r="CR17" i="13"/>
  <c r="CR18" i="13"/>
  <c r="CR19" i="13"/>
  <c r="CR20" i="13"/>
  <c r="CR21" i="13"/>
  <c r="CR22" i="13"/>
  <c r="CR23" i="13"/>
  <c r="CR25" i="13"/>
  <c r="CR30" i="13"/>
  <c r="CR37" i="13"/>
  <c r="CR38" i="13"/>
  <c r="CR39" i="13"/>
  <c r="CR40" i="13"/>
  <c r="CR41" i="13"/>
  <c r="CR42" i="13"/>
  <c r="CR43" i="13"/>
  <c r="CR44" i="13"/>
  <c r="CR45" i="13"/>
  <c r="CR46" i="13"/>
  <c r="CR47" i="13"/>
  <c r="CR50" i="13"/>
  <c r="CR48" i="13"/>
  <c r="BW50" i="18"/>
  <c r="BX50" i="18"/>
  <c r="BY50" i="18"/>
  <c r="BZ50" i="18"/>
  <c r="CA50" i="18"/>
  <c r="CB50" i="18"/>
  <c r="CC50" i="18"/>
  <c r="CD50" i="18"/>
  <c r="CE50" i="18"/>
  <c r="CF50" i="18"/>
  <c r="CG50" i="18"/>
  <c r="CH50" i="18"/>
  <c r="CI50" i="18"/>
  <c r="CJ50" i="18"/>
  <c r="CK50" i="18"/>
  <c r="CL50" i="18"/>
  <c r="CM50" i="18"/>
  <c r="CN50" i="18"/>
  <c r="CO50" i="18"/>
  <c r="CP50" i="18"/>
  <c r="CQ50" i="18"/>
  <c r="CR50" i="18"/>
  <c r="CQ1" i="13"/>
  <c r="CQ2" i="13"/>
  <c r="CQ3" i="13"/>
  <c r="CQ13" i="13"/>
  <c r="CQ4" i="13"/>
  <c r="CQ5" i="13"/>
  <c r="CQ6" i="13"/>
  <c r="CQ7" i="13"/>
  <c r="CQ8" i="13"/>
  <c r="CQ9" i="13"/>
  <c r="CQ10" i="13"/>
  <c r="CQ11" i="13"/>
  <c r="CQ17" i="13"/>
  <c r="CQ18" i="13"/>
  <c r="CQ19" i="13"/>
  <c r="CQ20" i="13"/>
  <c r="CQ21" i="13"/>
  <c r="CQ22" i="13"/>
  <c r="CQ23" i="13"/>
  <c r="CQ30" i="13"/>
  <c r="CQ37" i="13"/>
  <c r="CQ38" i="13"/>
  <c r="CQ39" i="13"/>
  <c r="CQ40" i="13"/>
  <c r="CQ41" i="13"/>
  <c r="CQ42" i="13"/>
  <c r="CQ43" i="13"/>
  <c r="CQ44" i="13"/>
  <c r="CQ50" i="13"/>
  <c r="CQ45" i="13"/>
  <c r="CQ46" i="13"/>
  <c r="CQ47" i="13"/>
  <c r="CQ48" i="13"/>
  <c r="CP1" i="13"/>
  <c r="CP2" i="13"/>
  <c r="CP3" i="13"/>
  <c r="CP4" i="13"/>
  <c r="CP5" i="13"/>
  <c r="CP6" i="13"/>
  <c r="CP7" i="13"/>
  <c r="CP8" i="13"/>
  <c r="CP13" i="13"/>
  <c r="CP28" i="13"/>
  <c r="CP31" i="13"/>
  <c r="CP9" i="13"/>
  <c r="CP10" i="13"/>
  <c r="CP11" i="13"/>
  <c r="CP17" i="13"/>
  <c r="CP18" i="13"/>
  <c r="CP19" i="13"/>
  <c r="CP20" i="13"/>
  <c r="CP21" i="13"/>
  <c r="CP22" i="13"/>
  <c r="CP23" i="13"/>
  <c r="CP30" i="13"/>
  <c r="CP37" i="13"/>
  <c r="CP50" i="13"/>
  <c r="CP38" i="13"/>
  <c r="CP39" i="13"/>
  <c r="CP40" i="13"/>
  <c r="CP41" i="13"/>
  <c r="CP42" i="13"/>
  <c r="CP43" i="13"/>
  <c r="CP44" i="13"/>
  <c r="CP45" i="13"/>
  <c r="CP46" i="13"/>
  <c r="CP47" i="13"/>
  <c r="CP48" i="13"/>
  <c r="CO1" i="13"/>
  <c r="CO2" i="13"/>
  <c r="CO3" i="13"/>
  <c r="CO4" i="13"/>
  <c r="CO5" i="13"/>
  <c r="CO6" i="13"/>
  <c r="CO7" i="13"/>
  <c r="CO8" i="13"/>
  <c r="CO9" i="13"/>
  <c r="CO10" i="13"/>
  <c r="CO11" i="13"/>
  <c r="CO17" i="13"/>
  <c r="CO25" i="13"/>
  <c r="CO18" i="13"/>
  <c r="CO19" i="13"/>
  <c r="CO20" i="13"/>
  <c r="CO21" i="13"/>
  <c r="CO22" i="13"/>
  <c r="CO23" i="13"/>
  <c r="CO30" i="13"/>
  <c r="CO37" i="13"/>
  <c r="CO38" i="13"/>
  <c r="CO39" i="13"/>
  <c r="CO40" i="13"/>
  <c r="CO41" i="13"/>
  <c r="CO50" i="13"/>
  <c r="CO42" i="13"/>
  <c r="CO43" i="13"/>
  <c r="CO44" i="13"/>
  <c r="CO45" i="13"/>
  <c r="CO46" i="13"/>
  <c r="CO47" i="13"/>
  <c r="CO48" i="13"/>
  <c r="CN1" i="13"/>
  <c r="CN2" i="13"/>
  <c r="CN3" i="13"/>
  <c r="CN4" i="13"/>
  <c r="CN5" i="13"/>
  <c r="CN6" i="13"/>
  <c r="CN7" i="13"/>
  <c r="CN8" i="13"/>
  <c r="CN9" i="13"/>
  <c r="CN10" i="13"/>
  <c r="CN11" i="13"/>
  <c r="CN17" i="13"/>
  <c r="CN18" i="13"/>
  <c r="CN19" i="13"/>
  <c r="CN20" i="13"/>
  <c r="CN21" i="13"/>
  <c r="CN22" i="13"/>
  <c r="CN23" i="13"/>
  <c r="CN30" i="13"/>
  <c r="CN37" i="13"/>
  <c r="CN38" i="13"/>
  <c r="CN39" i="13"/>
  <c r="CN40" i="13"/>
  <c r="CN41" i="13"/>
  <c r="CN42" i="13"/>
  <c r="CN43" i="13"/>
  <c r="CN44" i="13"/>
  <c r="CN45" i="13"/>
  <c r="CN46" i="13"/>
  <c r="CN47" i="13"/>
  <c r="CN48" i="13"/>
  <c r="CM1" i="13"/>
  <c r="CM2" i="13"/>
  <c r="CM3" i="13"/>
  <c r="CM4" i="13"/>
  <c r="CM5" i="13"/>
  <c r="CM6" i="13"/>
  <c r="CM7" i="13"/>
  <c r="CM8" i="13"/>
  <c r="CM9" i="13"/>
  <c r="CM10" i="13"/>
  <c r="CM11" i="13"/>
  <c r="CM17" i="13"/>
  <c r="CM18" i="13"/>
  <c r="CM19" i="13"/>
  <c r="CM20" i="13"/>
  <c r="CM21" i="13"/>
  <c r="CM22" i="13"/>
  <c r="CM23" i="13"/>
  <c r="CM25" i="13"/>
  <c r="CM30" i="13"/>
  <c r="CM37" i="13"/>
  <c r="CM38" i="13"/>
  <c r="CM50" i="13"/>
  <c r="CM39" i="13"/>
  <c r="CM40" i="13"/>
  <c r="CM41" i="13"/>
  <c r="CM42" i="13"/>
  <c r="CM43" i="13"/>
  <c r="CM44" i="13"/>
  <c r="CM45" i="13"/>
  <c r="CM46" i="13"/>
  <c r="CM47" i="13"/>
  <c r="CM48" i="13"/>
  <c r="CL1" i="13"/>
  <c r="CL2" i="13"/>
  <c r="CL13" i="13"/>
  <c r="CL3" i="13"/>
  <c r="CL4" i="13"/>
  <c r="CL5" i="13"/>
  <c r="CL6" i="13"/>
  <c r="CL7" i="13"/>
  <c r="CL8" i="13"/>
  <c r="CL9" i="13"/>
  <c r="CL10" i="13"/>
  <c r="CL11" i="13"/>
  <c r="CL17" i="13"/>
  <c r="CL18" i="13"/>
  <c r="CL19" i="13"/>
  <c r="CL25" i="13"/>
  <c r="CL20" i="13"/>
  <c r="CL21" i="13"/>
  <c r="CL22" i="13"/>
  <c r="CL23" i="13"/>
  <c r="CL30" i="13"/>
  <c r="CL37" i="13"/>
  <c r="CL38" i="13"/>
  <c r="CL39" i="13"/>
  <c r="CL40" i="13"/>
  <c r="CL41" i="13"/>
  <c r="CL42" i="13"/>
  <c r="CL43" i="13"/>
  <c r="CL44" i="13"/>
  <c r="CL45" i="13"/>
  <c r="CL46" i="13"/>
  <c r="CL47" i="13"/>
  <c r="CL48" i="13"/>
  <c r="CK1" i="13"/>
  <c r="CK2" i="13"/>
  <c r="CK3" i="13"/>
  <c r="CK4" i="13"/>
  <c r="CK5" i="13"/>
  <c r="CK6" i="13"/>
  <c r="CK7" i="13"/>
  <c r="CK8" i="13"/>
  <c r="CK9" i="13"/>
  <c r="CK10" i="13"/>
  <c r="CK11" i="13"/>
  <c r="CK17" i="13"/>
  <c r="CK18" i="13"/>
  <c r="CK19" i="13"/>
  <c r="CK20" i="13"/>
  <c r="CK21" i="13"/>
  <c r="CK25" i="13"/>
  <c r="CK22" i="13"/>
  <c r="CK23" i="13"/>
  <c r="CK30" i="13"/>
  <c r="CK37" i="13"/>
  <c r="CK38" i="13"/>
  <c r="CK39" i="13"/>
  <c r="CK40" i="13"/>
  <c r="CK41" i="13"/>
  <c r="CK42" i="13"/>
  <c r="CK43" i="13"/>
  <c r="CK44" i="13"/>
  <c r="CK45" i="13"/>
  <c r="CK46" i="13"/>
  <c r="CK47" i="13"/>
  <c r="CK48" i="13"/>
  <c r="CK50" i="13"/>
  <c r="CJ11" i="13"/>
  <c r="CI11" i="13"/>
  <c r="CH11" i="13"/>
  <c r="CJ10" i="13"/>
  <c r="CI10" i="13"/>
  <c r="CH10" i="13"/>
  <c r="CJ9" i="13"/>
  <c r="CI9" i="13"/>
  <c r="CH9" i="13"/>
  <c r="CJ8" i="13"/>
  <c r="CI8" i="13"/>
  <c r="CH8" i="13"/>
  <c r="CJ7" i="13"/>
  <c r="CI7" i="13"/>
  <c r="CH7" i="13"/>
  <c r="CJ6" i="13"/>
  <c r="CI6" i="13"/>
  <c r="CH6" i="13"/>
  <c r="CJ5" i="13"/>
  <c r="CI5" i="13"/>
  <c r="CH5" i="13"/>
  <c r="CJ4" i="13"/>
  <c r="CI4" i="13"/>
  <c r="CH4" i="13"/>
  <c r="CH13" i="13"/>
  <c r="CH28" i="13"/>
  <c r="CH31" i="13"/>
  <c r="CH3" i="13"/>
  <c r="CI3" i="13"/>
  <c r="CJ3" i="13"/>
  <c r="CH2" i="13"/>
  <c r="CI2" i="13"/>
  <c r="CJ2" i="13"/>
  <c r="CG11" i="13"/>
  <c r="CF11" i="13"/>
  <c r="CE11" i="13"/>
  <c r="CD11" i="13"/>
  <c r="CC11" i="13"/>
  <c r="CB11" i="13"/>
  <c r="CA11" i="13"/>
  <c r="BZ11" i="13"/>
  <c r="BY11" i="13"/>
  <c r="BX11" i="13"/>
  <c r="BW11" i="13"/>
  <c r="BV11" i="13"/>
  <c r="CG10" i="13"/>
  <c r="CF10" i="13"/>
  <c r="CE10" i="13"/>
  <c r="CD10" i="13"/>
  <c r="CC10" i="13"/>
  <c r="CB10" i="13"/>
  <c r="CA10" i="13"/>
  <c r="BZ10" i="13"/>
  <c r="BY10" i="13"/>
  <c r="BX10" i="13"/>
  <c r="BW10" i="13"/>
  <c r="BV10" i="13"/>
  <c r="CG9" i="13"/>
  <c r="CF9" i="13"/>
  <c r="CE9" i="13"/>
  <c r="CD9" i="13"/>
  <c r="CC9" i="13"/>
  <c r="CB9" i="13"/>
  <c r="CA9" i="13"/>
  <c r="BZ9" i="13"/>
  <c r="BY9" i="13"/>
  <c r="BX9" i="13"/>
  <c r="BW9" i="13"/>
  <c r="BV9" i="13"/>
  <c r="CG8" i="13"/>
  <c r="CF8" i="13"/>
  <c r="CE8" i="13"/>
  <c r="CD8" i="13"/>
  <c r="CC8" i="13"/>
  <c r="CB8" i="13"/>
  <c r="CA8" i="13"/>
  <c r="BZ8" i="13"/>
  <c r="BY8" i="13"/>
  <c r="BX8" i="13"/>
  <c r="BW8" i="13"/>
  <c r="BV8" i="13"/>
  <c r="CG7" i="13"/>
  <c r="CF7" i="13"/>
  <c r="CE7" i="13"/>
  <c r="CD7" i="13"/>
  <c r="CC7" i="13"/>
  <c r="CB7" i="13"/>
  <c r="CA7" i="13"/>
  <c r="BZ7" i="13"/>
  <c r="BY7" i="13"/>
  <c r="BX7" i="13"/>
  <c r="BW7" i="13"/>
  <c r="BV7" i="13"/>
  <c r="CG6" i="13"/>
  <c r="CF6" i="13"/>
  <c r="CE6" i="13"/>
  <c r="CD6" i="13"/>
  <c r="CC6" i="13"/>
  <c r="CB6" i="13"/>
  <c r="CA6" i="13"/>
  <c r="BZ6" i="13"/>
  <c r="BY6" i="13"/>
  <c r="BX6" i="13"/>
  <c r="BW6" i="13"/>
  <c r="BV6" i="13"/>
  <c r="CG5" i="13"/>
  <c r="CF5" i="13"/>
  <c r="CE5" i="13"/>
  <c r="CD5" i="13"/>
  <c r="CC5" i="13"/>
  <c r="CB5" i="13"/>
  <c r="CA5" i="13"/>
  <c r="BZ5" i="13"/>
  <c r="BY5" i="13"/>
  <c r="BX5" i="13"/>
  <c r="BW5" i="13"/>
  <c r="BV5" i="13"/>
  <c r="CG4" i="13"/>
  <c r="CF4" i="13"/>
  <c r="CE4" i="13"/>
  <c r="CD4" i="13"/>
  <c r="CC4" i="13"/>
  <c r="CB4" i="13"/>
  <c r="CA4" i="13"/>
  <c r="BZ4" i="13"/>
  <c r="BY4" i="13"/>
  <c r="BX4" i="13"/>
  <c r="BW4" i="13"/>
  <c r="BV4" i="13"/>
  <c r="CG3" i="13"/>
  <c r="CF3" i="13"/>
  <c r="CE3" i="13"/>
  <c r="CD3" i="13"/>
  <c r="CC3" i="13"/>
  <c r="CB3" i="13"/>
  <c r="CB13" i="13"/>
  <c r="CB28" i="13"/>
  <c r="CB31" i="13"/>
  <c r="CA3" i="13"/>
  <c r="BZ3" i="13"/>
  <c r="BY3" i="13"/>
  <c r="BX3" i="13"/>
  <c r="BW3" i="13"/>
  <c r="BV3" i="13"/>
  <c r="CG2" i="13"/>
  <c r="CG13" i="13"/>
  <c r="CF2" i="13"/>
  <c r="CE2" i="13"/>
  <c r="CD2" i="13"/>
  <c r="CC2" i="13"/>
  <c r="CB2" i="13"/>
  <c r="CA2" i="13"/>
  <c r="BZ2" i="13"/>
  <c r="BY2" i="13"/>
  <c r="BY13" i="13"/>
  <c r="BY28" i="13"/>
  <c r="BY31" i="13"/>
  <c r="BX2" i="13"/>
  <c r="BW2" i="13"/>
  <c r="BV2" i="13"/>
  <c r="BV13" i="13"/>
  <c r="BU11" i="13"/>
  <c r="BT11" i="13"/>
  <c r="BS11" i="13"/>
  <c r="BR11" i="13"/>
  <c r="BQ11" i="13"/>
  <c r="BP11" i="13"/>
  <c r="BO11" i="13"/>
  <c r="BN11" i="13"/>
  <c r="BM11" i="13"/>
  <c r="BL11" i="13"/>
  <c r="BK11" i="13"/>
  <c r="BJ11" i="13"/>
  <c r="BU10" i="13"/>
  <c r="BT10" i="13"/>
  <c r="BS10" i="13"/>
  <c r="BR10" i="13"/>
  <c r="BQ10" i="13"/>
  <c r="BP10" i="13"/>
  <c r="BO10" i="13"/>
  <c r="BN10" i="13"/>
  <c r="BM10" i="13"/>
  <c r="BL10" i="13"/>
  <c r="BK10" i="13"/>
  <c r="BJ10" i="13"/>
  <c r="BU9" i="13"/>
  <c r="BT9" i="13"/>
  <c r="BS9" i="13"/>
  <c r="BR9" i="13"/>
  <c r="BQ9" i="13"/>
  <c r="BP9" i="13"/>
  <c r="BO9" i="13"/>
  <c r="BN9" i="13"/>
  <c r="BM9" i="13"/>
  <c r="BL9" i="13"/>
  <c r="BK9" i="13"/>
  <c r="BJ9" i="13"/>
  <c r="BU8" i="13"/>
  <c r="BT8" i="13"/>
  <c r="BS8" i="13"/>
  <c r="BR8" i="13"/>
  <c r="BQ8" i="13"/>
  <c r="BP8" i="13"/>
  <c r="BO8" i="13"/>
  <c r="BN8" i="13"/>
  <c r="BM8" i="13"/>
  <c r="BL8" i="13"/>
  <c r="BK8" i="13"/>
  <c r="BJ8" i="13"/>
  <c r="BU7" i="13"/>
  <c r="BT7" i="13"/>
  <c r="BS7" i="13"/>
  <c r="BR7" i="13"/>
  <c r="BQ7" i="13"/>
  <c r="BP7" i="13"/>
  <c r="BO7" i="13"/>
  <c r="BN7" i="13"/>
  <c r="BM7" i="13"/>
  <c r="BL7" i="13"/>
  <c r="BK7" i="13"/>
  <c r="BJ7" i="13"/>
  <c r="BU6" i="13"/>
  <c r="BT6" i="13"/>
  <c r="BS6" i="13"/>
  <c r="BR6" i="13"/>
  <c r="BQ6" i="13"/>
  <c r="BP6" i="13"/>
  <c r="BO6" i="13"/>
  <c r="BN6" i="13"/>
  <c r="BM6" i="13"/>
  <c r="BL6" i="13"/>
  <c r="BK6" i="13"/>
  <c r="BJ6" i="13"/>
  <c r="BU5" i="13"/>
  <c r="BT5" i="13"/>
  <c r="BS5" i="13"/>
  <c r="BR5" i="13"/>
  <c r="BQ5" i="13"/>
  <c r="BP5" i="13"/>
  <c r="BO5" i="13"/>
  <c r="BN5" i="13"/>
  <c r="BM5" i="13"/>
  <c r="BL5" i="13"/>
  <c r="BK5" i="13"/>
  <c r="BJ5" i="13"/>
  <c r="BU4" i="13"/>
  <c r="BT4" i="13"/>
  <c r="BS4" i="13"/>
  <c r="BR4" i="13"/>
  <c r="BQ4" i="13"/>
  <c r="BP4" i="13"/>
  <c r="BO4" i="13"/>
  <c r="BN4" i="13"/>
  <c r="BM4" i="13"/>
  <c r="BL4" i="13"/>
  <c r="BK4" i="13"/>
  <c r="BJ4" i="13"/>
  <c r="BJ13" i="13"/>
  <c r="BU3" i="13"/>
  <c r="BT3" i="13"/>
  <c r="BS3" i="13"/>
  <c r="BR3" i="13"/>
  <c r="BQ3" i="13"/>
  <c r="BP3" i="13"/>
  <c r="BO3" i="13"/>
  <c r="BO13" i="13"/>
  <c r="BN3" i="13"/>
  <c r="BM3" i="13"/>
  <c r="BL3" i="13"/>
  <c r="BK3" i="13"/>
  <c r="BK13" i="13"/>
  <c r="BJ3" i="13"/>
  <c r="BU2" i="13"/>
  <c r="BT2" i="13"/>
  <c r="BS2" i="13"/>
  <c r="BR2" i="13"/>
  <c r="BQ2" i="13"/>
  <c r="BP2" i="13"/>
  <c r="BO2" i="13"/>
  <c r="BN2" i="13"/>
  <c r="BM2" i="13"/>
  <c r="BL2" i="13"/>
  <c r="BK2" i="13"/>
  <c r="BJ2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BI7" i="13"/>
  <c r="BH7" i="13"/>
  <c r="BG7" i="13"/>
  <c r="BF7" i="13"/>
  <c r="BE7" i="13"/>
  <c r="BD7" i="13"/>
  <c r="BC7" i="13"/>
  <c r="BB7" i="13"/>
  <c r="BA7" i="13"/>
  <c r="AZ7" i="13"/>
  <c r="AY7" i="13"/>
  <c r="AX7" i="13"/>
  <c r="BI6" i="13"/>
  <c r="BH6" i="13"/>
  <c r="BG6" i="13"/>
  <c r="BF6" i="13"/>
  <c r="BE6" i="13"/>
  <c r="BD6" i="13"/>
  <c r="BC6" i="13"/>
  <c r="BB6" i="13"/>
  <c r="BA6" i="13"/>
  <c r="AZ6" i="13"/>
  <c r="AY6" i="13"/>
  <c r="AX6" i="13"/>
  <c r="BI5" i="13"/>
  <c r="BH5" i="13"/>
  <c r="BG5" i="13"/>
  <c r="BF5" i="13"/>
  <c r="BE5" i="13"/>
  <c r="BD5" i="13"/>
  <c r="BC5" i="13"/>
  <c r="BB5" i="13"/>
  <c r="BA5" i="13"/>
  <c r="AZ5" i="13"/>
  <c r="AY5" i="13"/>
  <c r="AX5" i="13"/>
  <c r="BI4" i="13"/>
  <c r="BH4" i="13"/>
  <c r="BG4" i="13"/>
  <c r="BF4" i="13"/>
  <c r="BE4" i="13"/>
  <c r="BD4" i="13"/>
  <c r="BC4" i="13"/>
  <c r="BB4" i="13"/>
  <c r="BA4" i="13"/>
  <c r="AZ4" i="13"/>
  <c r="AY4" i="13"/>
  <c r="AX4" i="13"/>
  <c r="BI3" i="13"/>
  <c r="BH3" i="13"/>
  <c r="BG3" i="13"/>
  <c r="BF3" i="13"/>
  <c r="BE3" i="13"/>
  <c r="BD3" i="13"/>
  <c r="BC3" i="13"/>
  <c r="BB3" i="13"/>
  <c r="BA3" i="13"/>
  <c r="AZ3" i="13"/>
  <c r="AY3" i="13"/>
  <c r="AX3" i="13"/>
  <c r="BI2" i="13"/>
  <c r="BH2" i="13"/>
  <c r="BG2" i="13"/>
  <c r="BF2" i="13"/>
  <c r="BE2" i="13"/>
  <c r="BD2" i="13"/>
  <c r="BC2" i="13"/>
  <c r="BB2" i="13"/>
  <c r="BA2" i="13"/>
  <c r="BA13" i="13"/>
  <c r="AZ2" i="13"/>
  <c r="AY2" i="13"/>
  <c r="AX2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W5" i="13"/>
  <c r="AV5" i="13"/>
  <c r="AU5" i="13"/>
  <c r="AT5" i="13"/>
  <c r="AS5" i="13"/>
  <c r="AR5" i="13"/>
  <c r="AQ5" i="13"/>
  <c r="AP5" i="13"/>
  <c r="AO5" i="13"/>
  <c r="AN5" i="13"/>
  <c r="AM5" i="13"/>
  <c r="AM13" i="13"/>
  <c r="AL5" i="13"/>
  <c r="AW4" i="13"/>
  <c r="AV4" i="13"/>
  <c r="AU4" i="13"/>
  <c r="AT4" i="13"/>
  <c r="AS4" i="13"/>
  <c r="AR4" i="13"/>
  <c r="AQ4" i="13"/>
  <c r="AP4" i="13"/>
  <c r="AO4" i="13"/>
  <c r="AN4" i="13"/>
  <c r="AM4" i="13"/>
  <c r="AL4" i="13"/>
  <c r="AW3" i="13"/>
  <c r="AV3" i="13"/>
  <c r="AU3" i="13"/>
  <c r="AT3" i="13"/>
  <c r="AS3" i="13"/>
  <c r="AR3" i="13"/>
  <c r="AQ3" i="13"/>
  <c r="AP3" i="13"/>
  <c r="AO3" i="13"/>
  <c r="AO13" i="13"/>
  <c r="AN3" i="13"/>
  <c r="AM3" i="13"/>
  <c r="AL3" i="13"/>
  <c r="AW2" i="13"/>
  <c r="AW13" i="13"/>
  <c r="AV2" i="13"/>
  <c r="AV13" i="13"/>
  <c r="AU2" i="13"/>
  <c r="AT2" i="13"/>
  <c r="AT13" i="13"/>
  <c r="AT28" i="13"/>
  <c r="AT31" i="13"/>
  <c r="AS2" i="13"/>
  <c r="AR2" i="13"/>
  <c r="AR13" i="13"/>
  <c r="AQ2" i="13"/>
  <c r="AP2" i="13"/>
  <c r="AO2" i="13"/>
  <c r="AN2" i="13"/>
  <c r="AM2" i="13"/>
  <c r="AL2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AK6" i="13"/>
  <c r="AJ6" i="13"/>
  <c r="AI6" i="13"/>
  <c r="AH6" i="13"/>
  <c r="AG6" i="13"/>
  <c r="AF6" i="13"/>
  <c r="AE6" i="13"/>
  <c r="AD6" i="13"/>
  <c r="AC6" i="13"/>
  <c r="AB6" i="13"/>
  <c r="AA6" i="13"/>
  <c r="Z6" i="13"/>
  <c r="AK5" i="13"/>
  <c r="AJ5" i="13"/>
  <c r="AI5" i="13"/>
  <c r="AH5" i="13"/>
  <c r="AG5" i="13"/>
  <c r="AF5" i="13"/>
  <c r="AE5" i="13"/>
  <c r="AD5" i="13"/>
  <c r="AC5" i="13"/>
  <c r="AB5" i="13"/>
  <c r="AA5" i="13"/>
  <c r="Z5" i="13"/>
  <c r="AK4" i="13"/>
  <c r="AJ4" i="13"/>
  <c r="AI4" i="13"/>
  <c r="AH4" i="13"/>
  <c r="AG4" i="13"/>
  <c r="AF4" i="13"/>
  <c r="AF13" i="13"/>
  <c r="AE4" i="13"/>
  <c r="AE13" i="13"/>
  <c r="AD4" i="13"/>
  <c r="AC4" i="13"/>
  <c r="AB4" i="13"/>
  <c r="AA4" i="13"/>
  <c r="Z4" i="13"/>
  <c r="AK3" i="13"/>
  <c r="AJ3" i="13"/>
  <c r="AI3" i="13"/>
  <c r="AH3" i="13"/>
  <c r="AG3" i="13"/>
  <c r="AF3" i="13"/>
  <c r="AE3" i="13"/>
  <c r="AD3" i="13"/>
  <c r="AC3" i="13"/>
  <c r="AB3" i="13"/>
  <c r="AA3" i="13"/>
  <c r="Z3" i="13"/>
  <c r="AK2" i="13"/>
  <c r="AK13" i="13"/>
  <c r="AJ2" i="13"/>
  <c r="AI2" i="13"/>
  <c r="AH2" i="13"/>
  <c r="AH13" i="13"/>
  <c r="AH28" i="13"/>
  <c r="AH31" i="13"/>
  <c r="AG2" i="13"/>
  <c r="AF2" i="13"/>
  <c r="AE2" i="13"/>
  <c r="AD2" i="13"/>
  <c r="AD13" i="13"/>
  <c r="AC2" i="13"/>
  <c r="AB2" i="13"/>
  <c r="AA2" i="13"/>
  <c r="Z2" i="13"/>
  <c r="Z13" i="13"/>
  <c r="Z28" i="13"/>
  <c r="Z3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Y9" i="13"/>
  <c r="X9" i="13"/>
  <c r="W9" i="13"/>
  <c r="V9" i="13"/>
  <c r="U9" i="13"/>
  <c r="T9" i="13"/>
  <c r="S9" i="13"/>
  <c r="R9" i="13"/>
  <c r="Q9" i="13"/>
  <c r="P9" i="13"/>
  <c r="O9" i="13"/>
  <c r="N9" i="13"/>
  <c r="Y8" i="13"/>
  <c r="X8" i="13"/>
  <c r="W8" i="13"/>
  <c r="V8" i="13"/>
  <c r="U8" i="13"/>
  <c r="T8" i="13"/>
  <c r="S8" i="13"/>
  <c r="R8" i="13"/>
  <c r="Q8" i="13"/>
  <c r="P8" i="13"/>
  <c r="O8" i="13"/>
  <c r="N8" i="13"/>
  <c r="Y7" i="13"/>
  <c r="X7" i="13"/>
  <c r="W7" i="13"/>
  <c r="V7" i="13"/>
  <c r="U7" i="13"/>
  <c r="T7" i="13"/>
  <c r="S7" i="13"/>
  <c r="R7" i="13"/>
  <c r="Q7" i="13"/>
  <c r="P7" i="13"/>
  <c r="O7" i="13"/>
  <c r="N7" i="13"/>
  <c r="Y6" i="13"/>
  <c r="X6" i="13"/>
  <c r="W6" i="13"/>
  <c r="V6" i="13"/>
  <c r="U6" i="13"/>
  <c r="T6" i="13"/>
  <c r="S6" i="13"/>
  <c r="R6" i="13"/>
  <c r="Q6" i="13"/>
  <c r="P6" i="13"/>
  <c r="O6" i="13"/>
  <c r="N6" i="13"/>
  <c r="Y5" i="13"/>
  <c r="X5" i="13"/>
  <c r="W5" i="13"/>
  <c r="V5" i="13"/>
  <c r="U5" i="13"/>
  <c r="T5" i="13"/>
  <c r="S5" i="13"/>
  <c r="R5" i="13"/>
  <c r="Q5" i="13"/>
  <c r="P5" i="13"/>
  <c r="O5" i="13"/>
  <c r="N5" i="13"/>
  <c r="Y4" i="13"/>
  <c r="X4" i="13"/>
  <c r="W4" i="13"/>
  <c r="V4" i="13"/>
  <c r="U4" i="13"/>
  <c r="T4" i="13"/>
  <c r="S4" i="13"/>
  <c r="R4" i="13"/>
  <c r="Q4" i="13"/>
  <c r="P4" i="13"/>
  <c r="O4" i="13"/>
  <c r="N4" i="13"/>
  <c r="Y3" i="13"/>
  <c r="X3" i="13"/>
  <c r="W3" i="13"/>
  <c r="V3" i="13"/>
  <c r="V13" i="13"/>
  <c r="U3" i="13"/>
  <c r="T3" i="13"/>
  <c r="S3" i="13"/>
  <c r="R3" i="13"/>
  <c r="Q3" i="13"/>
  <c r="P3" i="13"/>
  <c r="O3" i="13"/>
  <c r="N3" i="13"/>
  <c r="Y2" i="13"/>
  <c r="Y13" i="13"/>
  <c r="X2" i="13"/>
  <c r="W2" i="13"/>
  <c r="W13" i="13"/>
  <c r="V2" i="13"/>
  <c r="U2" i="13"/>
  <c r="T2" i="13"/>
  <c r="S2" i="13"/>
  <c r="R2" i="13"/>
  <c r="R13" i="13"/>
  <c r="Q2" i="13"/>
  <c r="P2" i="13"/>
  <c r="O2" i="13"/>
  <c r="O13" i="13"/>
  <c r="N2" i="13"/>
  <c r="D2" i="13"/>
  <c r="D13" i="13"/>
  <c r="E2" i="13"/>
  <c r="F2" i="13"/>
  <c r="G2" i="13"/>
  <c r="H2" i="13"/>
  <c r="I2" i="13"/>
  <c r="J2" i="13"/>
  <c r="K2" i="13"/>
  <c r="L2" i="13"/>
  <c r="M2" i="13"/>
  <c r="D3" i="13"/>
  <c r="E3" i="13"/>
  <c r="F3" i="13"/>
  <c r="F13" i="13"/>
  <c r="F28" i="13"/>
  <c r="F31" i="13"/>
  <c r="G3" i="13"/>
  <c r="G13" i="13"/>
  <c r="G28" i="13"/>
  <c r="H3" i="13"/>
  <c r="I3" i="13"/>
  <c r="J3" i="13"/>
  <c r="K3" i="13"/>
  <c r="L3" i="13"/>
  <c r="M3" i="13"/>
  <c r="D4" i="13"/>
  <c r="E4" i="13"/>
  <c r="F4" i="13"/>
  <c r="G4" i="13"/>
  <c r="H4" i="13"/>
  <c r="I4" i="13"/>
  <c r="I13" i="13"/>
  <c r="J4" i="13"/>
  <c r="K4" i="13"/>
  <c r="L4" i="13"/>
  <c r="M4" i="13"/>
  <c r="D5" i="13"/>
  <c r="E5" i="13"/>
  <c r="F5" i="13"/>
  <c r="G5" i="13"/>
  <c r="H5" i="13"/>
  <c r="I5" i="13"/>
  <c r="J5" i="13"/>
  <c r="K5" i="13"/>
  <c r="L5" i="13"/>
  <c r="M5" i="13"/>
  <c r="D6" i="13"/>
  <c r="E6" i="13"/>
  <c r="F6" i="13"/>
  <c r="G6" i="13"/>
  <c r="H6" i="13"/>
  <c r="I6" i="13"/>
  <c r="J6" i="13"/>
  <c r="K6" i="13"/>
  <c r="L6" i="13"/>
  <c r="L13" i="13"/>
  <c r="L28" i="13"/>
  <c r="L31" i="13"/>
  <c r="M6" i="13"/>
  <c r="M13" i="13"/>
  <c r="M28" i="13"/>
  <c r="M31" i="13"/>
  <c r="D7" i="13"/>
  <c r="E7" i="13"/>
  <c r="F7" i="13"/>
  <c r="G7" i="13"/>
  <c r="H7" i="13"/>
  <c r="I7" i="13"/>
  <c r="J7" i="13"/>
  <c r="K7" i="13"/>
  <c r="L7" i="13"/>
  <c r="M7" i="13"/>
  <c r="D8" i="13"/>
  <c r="E8" i="13"/>
  <c r="F8" i="13"/>
  <c r="G8" i="13"/>
  <c r="H8" i="13"/>
  <c r="I8" i="13"/>
  <c r="J8" i="13"/>
  <c r="K8" i="13"/>
  <c r="L8" i="13"/>
  <c r="M8" i="13"/>
  <c r="D9" i="13"/>
  <c r="E9" i="13"/>
  <c r="F9" i="13"/>
  <c r="G9" i="13"/>
  <c r="H9" i="13"/>
  <c r="I9" i="13"/>
  <c r="J9" i="13"/>
  <c r="K9" i="13"/>
  <c r="L9" i="13"/>
  <c r="M9" i="13"/>
  <c r="D10" i="13"/>
  <c r="E10" i="13"/>
  <c r="F10" i="13"/>
  <c r="G10" i="13"/>
  <c r="H10" i="13"/>
  <c r="I10" i="13"/>
  <c r="J10" i="13"/>
  <c r="K10" i="13"/>
  <c r="L10" i="13"/>
  <c r="M10" i="13"/>
  <c r="D11" i="13"/>
  <c r="E11" i="13"/>
  <c r="F11" i="13"/>
  <c r="G11" i="13"/>
  <c r="H11" i="13"/>
  <c r="I11" i="13"/>
  <c r="J11" i="13"/>
  <c r="K11" i="13"/>
  <c r="L11" i="13"/>
  <c r="M11" i="13"/>
  <c r="C5" i="13"/>
  <c r="C6" i="13"/>
  <c r="C7" i="13"/>
  <c r="C8" i="13"/>
  <c r="C9" i="13"/>
  <c r="C10" i="13"/>
  <c r="C11" i="13"/>
  <c r="C4" i="13"/>
  <c r="C3" i="13"/>
  <c r="CH17" i="13"/>
  <c r="CH18" i="13"/>
  <c r="CH19" i="13"/>
  <c r="CH20" i="13"/>
  <c r="CH21" i="13"/>
  <c r="CH22" i="13"/>
  <c r="CH23" i="13"/>
  <c r="CH30" i="13"/>
  <c r="CI17" i="13"/>
  <c r="CI18" i="13"/>
  <c r="CI19" i="13"/>
  <c r="CI20" i="13"/>
  <c r="CI25" i="13"/>
  <c r="CI28" i="13"/>
  <c r="CI31" i="13"/>
  <c r="CI21" i="13"/>
  <c r="CI22" i="13"/>
  <c r="CI23" i="13"/>
  <c r="CI30" i="13"/>
  <c r="CJ17" i="13"/>
  <c r="CJ18" i="13"/>
  <c r="CJ19" i="13"/>
  <c r="CJ20" i="13"/>
  <c r="CJ21" i="13"/>
  <c r="CJ25" i="13"/>
  <c r="CJ28" i="13"/>
  <c r="CJ22" i="13"/>
  <c r="CJ23" i="13"/>
  <c r="CJ30" i="13"/>
  <c r="B5" i="13"/>
  <c r="B6" i="13"/>
  <c r="B7" i="13"/>
  <c r="B8" i="13"/>
  <c r="B9" i="13"/>
  <c r="B10" i="13"/>
  <c r="B11" i="13"/>
  <c r="B4" i="13"/>
  <c r="B3" i="13"/>
  <c r="CG23" i="13"/>
  <c r="CF23" i="13"/>
  <c r="CE23" i="13"/>
  <c r="CD23" i="13"/>
  <c r="CC23" i="13"/>
  <c r="CB23" i="13"/>
  <c r="CA23" i="13"/>
  <c r="BZ23" i="13"/>
  <c r="BY23" i="13"/>
  <c r="BX23" i="13"/>
  <c r="BW23" i="13"/>
  <c r="BV23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CG21" i="13"/>
  <c r="CF21" i="13"/>
  <c r="CE21" i="13"/>
  <c r="CD21" i="13"/>
  <c r="CC21" i="13"/>
  <c r="CB21" i="13"/>
  <c r="CA21" i="13"/>
  <c r="BZ21" i="13"/>
  <c r="BY21" i="13"/>
  <c r="BX21" i="13"/>
  <c r="BW21" i="13"/>
  <c r="BV21" i="13"/>
  <c r="CG20" i="13"/>
  <c r="CF20" i="13"/>
  <c r="CE20" i="13"/>
  <c r="CD20" i="13"/>
  <c r="CC20" i="13"/>
  <c r="CB20" i="13"/>
  <c r="CA20" i="13"/>
  <c r="BZ20" i="13"/>
  <c r="BY20" i="13"/>
  <c r="BX20" i="13"/>
  <c r="BW20" i="13"/>
  <c r="BV20" i="13"/>
  <c r="CG19" i="13"/>
  <c r="CF19" i="13"/>
  <c r="CE19" i="13"/>
  <c r="CE25" i="13"/>
  <c r="CD19" i="13"/>
  <c r="CC19" i="13"/>
  <c r="CB19" i="13"/>
  <c r="CA19" i="13"/>
  <c r="BZ19" i="13"/>
  <c r="BY19" i="13"/>
  <c r="BX19" i="13"/>
  <c r="BW19" i="13"/>
  <c r="BV19" i="13"/>
  <c r="CG18" i="13"/>
  <c r="CF18" i="13"/>
  <c r="CF25" i="13"/>
  <c r="CE18" i="13"/>
  <c r="CD18" i="13"/>
  <c r="CC18" i="13"/>
  <c r="CB18" i="13"/>
  <c r="CA18" i="13"/>
  <c r="BZ18" i="13"/>
  <c r="BY18" i="13"/>
  <c r="BX18" i="13"/>
  <c r="BX25" i="13"/>
  <c r="BW18" i="13"/>
  <c r="BV18" i="13"/>
  <c r="CG17" i="13"/>
  <c r="CG25" i="13"/>
  <c r="CF17" i="13"/>
  <c r="CE17" i="13"/>
  <c r="CD17" i="13"/>
  <c r="CC17" i="13"/>
  <c r="CB17" i="13"/>
  <c r="CB25" i="13"/>
  <c r="CA17" i="13"/>
  <c r="BZ17" i="13"/>
  <c r="BZ25" i="13"/>
  <c r="BZ28" i="13"/>
  <c r="BZ31" i="13"/>
  <c r="BY17" i="13"/>
  <c r="BY25" i="13"/>
  <c r="BX17" i="13"/>
  <c r="BW17" i="13"/>
  <c r="BV17" i="13"/>
  <c r="BU23" i="13"/>
  <c r="BT23" i="13"/>
  <c r="BS23" i="13"/>
  <c r="BR23" i="13"/>
  <c r="BQ23" i="13"/>
  <c r="BP23" i="13"/>
  <c r="BO23" i="13"/>
  <c r="BN23" i="13"/>
  <c r="BM23" i="13"/>
  <c r="BL23" i="13"/>
  <c r="BK23" i="13"/>
  <c r="BJ23" i="13"/>
  <c r="BU22" i="13"/>
  <c r="BT22" i="13"/>
  <c r="BS22" i="13"/>
  <c r="BR22" i="13"/>
  <c r="BQ22" i="13"/>
  <c r="BP22" i="13"/>
  <c r="BO22" i="13"/>
  <c r="BN22" i="13"/>
  <c r="BM22" i="13"/>
  <c r="BL22" i="13"/>
  <c r="BK22" i="13"/>
  <c r="BJ22" i="13"/>
  <c r="BU21" i="13"/>
  <c r="BT21" i="13"/>
  <c r="BS21" i="13"/>
  <c r="BR21" i="13"/>
  <c r="BQ21" i="13"/>
  <c r="BP21" i="13"/>
  <c r="BO21" i="13"/>
  <c r="BN21" i="13"/>
  <c r="BM21" i="13"/>
  <c r="BL21" i="13"/>
  <c r="BK21" i="13"/>
  <c r="BJ21" i="13"/>
  <c r="BU20" i="13"/>
  <c r="BT20" i="13"/>
  <c r="BS20" i="13"/>
  <c r="BR20" i="13"/>
  <c r="BQ20" i="13"/>
  <c r="BP20" i="13"/>
  <c r="BO20" i="13"/>
  <c r="BN20" i="13"/>
  <c r="BM20" i="13"/>
  <c r="BL20" i="13"/>
  <c r="BK20" i="13"/>
  <c r="BJ20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U18" i="13"/>
  <c r="BT18" i="13"/>
  <c r="BS18" i="13"/>
  <c r="BR18" i="13"/>
  <c r="BQ18" i="13"/>
  <c r="BP18" i="13"/>
  <c r="BO18" i="13"/>
  <c r="BN18" i="13"/>
  <c r="BM18" i="13"/>
  <c r="BL18" i="13"/>
  <c r="BK18" i="13"/>
  <c r="BJ18" i="13"/>
  <c r="BU17" i="13"/>
  <c r="BT17" i="13"/>
  <c r="BS17" i="13"/>
  <c r="BR17" i="13"/>
  <c r="BQ17" i="13"/>
  <c r="BP17" i="13"/>
  <c r="BO17" i="13"/>
  <c r="BN17" i="13"/>
  <c r="BN25" i="13"/>
  <c r="BM17" i="13"/>
  <c r="BL17" i="13"/>
  <c r="BK17" i="13"/>
  <c r="BJ17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BI19" i="13"/>
  <c r="BH19" i="13"/>
  <c r="BG19" i="13"/>
  <c r="BF19" i="13"/>
  <c r="BE19" i="13"/>
  <c r="BD19" i="13"/>
  <c r="BD25" i="13"/>
  <c r="BD28" i="13"/>
  <c r="BD31" i="13"/>
  <c r="BC19" i="13"/>
  <c r="BB19" i="13"/>
  <c r="BA19" i="13"/>
  <c r="AZ19" i="13"/>
  <c r="AY19" i="13"/>
  <c r="AX19" i="13"/>
  <c r="BI18" i="13"/>
  <c r="BH18" i="13"/>
  <c r="BG18" i="13"/>
  <c r="BF18" i="13"/>
  <c r="BE18" i="13"/>
  <c r="BD18" i="13"/>
  <c r="BC18" i="13"/>
  <c r="BB18" i="13"/>
  <c r="BB25" i="13"/>
  <c r="BA18" i="13"/>
  <c r="AZ18" i="13"/>
  <c r="AY18" i="13"/>
  <c r="AX18" i="13"/>
  <c r="BI17" i="13"/>
  <c r="BH17" i="13"/>
  <c r="BH25" i="13"/>
  <c r="BG17" i="13"/>
  <c r="BF17" i="13"/>
  <c r="BE17" i="13"/>
  <c r="BE25" i="13"/>
  <c r="BD17" i="13"/>
  <c r="BC17" i="13"/>
  <c r="BC25" i="13"/>
  <c r="BC28" i="13"/>
  <c r="BC31" i="13"/>
  <c r="BB17" i="13"/>
  <c r="BA17" i="13"/>
  <c r="AZ17" i="13"/>
  <c r="AY17" i="13"/>
  <c r="AX17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W18" i="13"/>
  <c r="AV18" i="13"/>
  <c r="AU18" i="13"/>
  <c r="AT18" i="13"/>
  <c r="AT25" i="13"/>
  <c r="AS18" i="13"/>
  <c r="AR18" i="13"/>
  <c r="AQ18" i="13"/>
  <c r="AP18" i="13"/>
  <c r="AP25" i="13"/>
  <c r="AO18" i="13"/>
  <c r="AN18" i="13"/>
  <c r="AM18" i="13"/>
  <c r="AL18" i="13"/>
  <c r="AW17" i="13"/>
  <c r="AV17" i="13"/>
  <c r="AU17" i="13"/>
  <c r="AU25" i="13"/>
  <c r="AT17" i="13"/>
  <c r="AS17" i="13"/>
  <c r="AS25" i="13"/>
  <c r="AS28" i="13"/>
  <c r="AR17" i="13"/>
  <c r="AQ17" i="13"/>
  <c r="AP17" i="13"/>
  <c r="AO17" i="13"/>
  <c r="AN17" i="13"/>
  <c r="AM17" i="13"/>
  <c r="AL17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AK17" i="13"/>
  <c r="AJ17" i="13"/>
  <c r="AI17" i="13"/>
  <c r="AH17" i="13"/>
  <c r="AG17" i="13"/>
  <c r="AG25" i="13"/>
  <c r="AF17" i="13"/>
  <c r="AF25" i="13"/>
  <c r="AE17" i="13"/>
  <c r="AE25" i="13"/>
  <c r="AD17" i="13"/>
  <c r="AC17" i="13"/>
  <c r="AC25" i="13"/>
  <c r="AB17" i="13"/>
  <c r="AA17" i="13"/>
  <c r="Z17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Y17" i="13"/>
  <c r="X17" i="13"/>
  <c r="W17" i="13"/>
  <c r="V17" i="13"/>
  <c r="U17" i="13"/>
  <c r="U25" i="13"/>
  <c r="U28" i="13"/>
  <c r="T17" i="13"/>
  <c r="T25" i="13"/>
  <c r="S17" i="13"/>
  <c r="R17" i="13"/>
  <c r="Q17" i="13"/>
  <c r="Q25" i="13"/>
  <c r="P17" i="13"/>
  <c r="O17" i="13"/>
  <c r="N17" i="13"/>
  <c r="D17" i="13"/>
  <c r="E17" i="13"/>
  <c r="F17" i="13"/>
  <c r="G17" i="13"/>
  <c r="G25" i="13"/>
  <c r="H17" i="13"/>
  <c r="I17" i="13"/>
  <c r="J17" i="13"/>
  <c r="K17" i="13"/>
  <c r="K25" i="13"/>
  <c r="L17" i="13"/>
  <c r="M17" i="13"/>
  <c r="M25" i="13"/>
  <c r="D18" i="13"/>
  <c r="E18" i="13"/>
  <c r="F18" i="13"/>
  <c r="G18" i="13"/>
  <c r="H18" i="13"/>
  <c r="I18" i="13"/>
  <c r="J18" i="13"/>
  <c r="J25" i="13"/>
  <c r="K18" i="13"/>
  <c r="L18" i="13"/>
  <c r="M18" i="13"/>
  <c r="D19" i="13"/>
  <c r="E19" i="13"/>
  <c r="F19" i="13"/>
  <c r="G19" i="13"/>
  <c r="H19" i="13"/>
  <c r="I19" i="13"/>
  <c r="J19" i="13"/>
  <c r="K19" i="13"/>
  <c r="L19" i="13"/>
  <c r="L25" i="13"/>
  <c r="M19" i="13"/>
  <c r="D20" i="13"/>
  <c r="E20" i="13"/>
  <c r="F20" i="13"/>
  <c r="G20" i="13"/>
  <c r="H20" i="13"/>
  <c r="I20" i="13"/>
  <c r="J20" i="13"/>
  <c r="K20" i="13"/>
  <c r="L20" i="13"/>
  <c r="M20" i="13"/>
  <c r="D21" i="13"/>
  <c r="E21" i="13"/>
  <c r="F21" i="13"/>
  <c r="G21" i="13"/>
  <c r="H21" i="13"/>
  <c r="I21" i="13"/>
  <c r="J21" i="13"/>
  <c r="K21" i="13"/>
  <c r="L21" i="13"/>
  <c r="M21" i="13"/>
  <c r="D22" i="13"/>
  <c r="E22" i="13"/>
  <c r="F22" i="13"/>
  <c r="F25" i="13"/>
  <c r="G22" i="13"/>
  <c r="H22" i="13"/>
  <c r="I22" i="13"/>
  <c r="J22" i="13"/>
  <c r="K22" i="13"/>
  <c r="L22" i="13"/>
  <c r="M22" i="13"/>
  <c r="D23" i="13"/>
  <c r="E23" i="13"/>
  <c r="F23" i="13"/>
  <c r="G23" i="13"/>
  <c r="H23" i="13"/>
  <c r="I23" i="13"/>
  <c r="J23" i="13"/>
  <c r="K23" i="13"/>
  <c r="L23" i="13"/>
  <c r="M23" i="13"/>
  <c r="B20" i="13"/>
  <c r="B21" i="13"/>
  <c r="B22" i="13"/>
  <c r="B23" i="13"/>
  <c r="B19" i="13"/>
  <c r="C20" i="13"/>
  <c r="C21" i="13"/>
  <c r="C25" i="13"/>
  <c r="C22" i="13"/>
  <c r="C23" i="13"/>
  <c r="C19" i="13"/>
  <c r="C18" i="13"/>
  <c r="B18" i="13"/>
  <c r="C17" i="13"/>
  <c r="B17" i="13"/>
  <c r="CJ37" i="13"/>
  <c r="CJ38" i="13"/>
  <c r="CJ39" i="13"/>
  <c r="CJ40" i="13"/>
  <c r="CJ41" i="13"/>
  <c r="CJ42" i="13"/>
  <c r="CJ43" i="13"/>
  <c r="CJ44" i="13"/>
  <c r="CJ45" i="13"/>
  <c r="CJ46" i="13"/>
  <c r="CJ47" i="13"/>
  <c r="CJ48" i="13"/>
  <c r="CI37" i="13"/>
  <c r="CI38" i="13"/>
  <c r="CI39" i="13"/>
  <c r="CI40" i="13"/>
  <c r="CI50" i="13"/>
  <c r="CI41" i="13"/>
  <c r="CI42" i="13"/>
  <c r="CI43" i="13"/>
  <c r="CI44" i="13"/>
  <c r="CI45" i="13"/>
  <c r="CI46" i="13"/>
  <c r="CI47" i="13"/>
  <c r="CI48" i="13"/>
  <c r="CJ1" i="13"/>
  <c r="CI1" i="13"/>
  <c r="CH37" i="13"/>
  <c r="CH38" i="13"/>
  <c r="CH39" i="13"/>
  <c r="CH40" i="13"/>
  <c r="CH41" i="13"/>
  <c r="CH42" i="13"/>
  <c r="CH43" i="13"/>
  <c r="CH44" i="13"/>
  <c r="CH45" i="13"/>
  <c r="CH46" i="13"/>
  <c r="CH47" i="13"/>
  <c r="CH48" i="13"/>
  <c r="BX37" i="13"/>
  <c r="BY37" i="13"/>
  <c r="BZ37" i="13"/>
  <c r="CA37" i="13"/>
  <c r="CB37" i="13"/>
  <c r="CC37" i="13"/>
  <c r="CD37" i="13"/>
  <c r="CE37" i="13"/>
  <c r="CF37" i="13"/>
  <c r="CG37" i="13"/>
  <c r="BX38" i="13"/>
  <c r="BY38" i="13"/>
  <c r="BZ38" i="13"/>
  <c r="CA38" i="13"/>
  <c r="CB38" i="13"/>
  <c r="CC38" i="13"/>
  <c r="CD38" i="13"/>
  <c r="CE38" i="13"/>
  <c r="CF38" i="13"/>
  <c r="CG38" i="13"/>
  <c r="BX39" i="13"/>
  <c r="BY39" i="13"/>
  <c r="BZ39" i="13"/>
  <c r="CA39" i="13"/>
  <c r="CB39" i="13"/>
  <c r="CC39" i="13"/>
  <c r="CD39" i="13"/>
  <c r="CE39" i="13"/>
  <c r="CF39" i="13"/>
  <c r="CG39" i="13"/>
  <c r="BX40" i="13"/>
  <c r="BY40" i="13"/>
  <c r="BZ40" i="13"/>
  <c r="CA40" i="13"/>
  <c r="CB40" i="13"/>
  <c r="CC40" i="13"/>
  <c r="CD40" i="13"/>
  <c r="CE40" i="13"/>
  <c r="CF40" i="13"/>
  <c r="CG40" i="13"/>
  <c r="BX41" i="13"/>
  <c r="BY41" i="13"/>
  <c r="BZ41" i="13"/>
  <c r="CA41" i="13"/>
  <c r="CB41" i="13"/>
  <c r="CC41" i="13"/>
  <c r="CD41" i="13"/>
  <c r="CE41" i="13"/>
  <c r="CF41" i="13"/>
  <c r="CG41" i="13"/>
  <c r="BX42" i="13"/>
  <c r="BY42" i="13"/>
  <c r="BZ42" i="13"/>
  <c r="CA42" i="13"/>
  <c r="CB42" i="13"/>
  <c r="CC42" i="13"/>
  <c r="CD42" i="13"/>
  <c r="CE42" i="13"/>
  <c r="CF42" i="13"/>
  <c r="CG42" i="13"/>
  <c r="BX43" i="13"/>
  <c r="BY43" i="13"/>
  <c r="BZ43" i="13"/>
  <c r="CA43" i="13"/>
  <c r="CB43" i="13"/>
  <c r="CC43" i="13"/>
  <c r="CD43" i="13"/>
  <c r="CE43" i="13"/>
  <c r="CF43" i="13"/>
  <c r="CG43" i="13"/>
  <c r="BX44" i="13"/>
  <c r="BY44" i="13"/>
  <c r="BZ44" i="13"/>
  <c r="CA44" i="13"/>
  <c r="CB44" i="13"/>
  <c r="CC44" i="13"/>
  <c r="CD44" i="13"/>
  <c r="CE44" i="13"/>
  <c r="CF44" i="13"/>
  <c r="CG44" i="13"/>
  <c r="BX45" i="13"/>
  <c r="BY45" i="13"/>
  <c r="BZ45" i="13"/>
  <c r="CA45" i="13"/>
  <c r="CB45" i="13"/>
  <c r="CC45" i="13"/>
  <c r="CD45" i="13"/>
  <c r="CE45" i="13"/>
  <c r="CF45" i="13"/>
  <c r="CG45" i="13"/>
  <c r="BX46" i="13"/>
  <c r="BY46" i="13"/>
  <c r="BZ46" i="13"/>
  <c r="CA46" i="13"/>
  <c r="CB46" i="13"/>
  <c r="CC46" i="13"/>
  <c r="CD46" i="13"/>
  <c r="CE46" i="13"/>
  <c r="CF46" i="13"/>
  <c r="CG46" i="13"/>
  <c r="BX47" i="13"/>
  <c r="BY47" i="13"/>
  <c r="BZ47" i="13"/>
  <c r="CA47" i="13"/>
  <c r="CB47" i="13"/>
  <c r="CC47" i="13"/>
  <c r="CD47" i="13"/>
  <c r="CE47" i="13"/>
  <c r="CF47" i="13"/>
  <c r="CG47" i="13"/>
  <c r="BX48" i="13"/>
  <c r="BY48" i="13"/>
  <c r="BZ48" i="13"/>
  <c r="CA48" i="13"/>
  <c r="CB48" i="13"/>
  <c r="CC48" i="13"/>
  <c r="CD48" i="13"/>
  <c r="CE48" i="13"/>
  <c r="CF48" i="13"/>
  <c r="CG48" i="13"/>
  <c r="BW37" i="13"/>
  <c r="BW38" i="13"/>
  <c r="BW39" i="13"/>
  <c r="BW50" i="13"/>
  <c r="BW40" i="13"/>
  <c r="BW41" i="13"/>
  <c r="BW42" i="13"/>
  <c r="BW43" i="13"/>
  <c r="BW44" i="13"/>
  <c r="BW45" i="13"/>
  <c r="BW46" i="13"/>
  <c r="BW47" i="13"/>
  <c r="BW48" i="13"/>
  <c r="BV37" i="13"/>
  <c r="BV38" i="13"/>
  <c r="BV39" i="13"/>
  <c r="BV40" i="13"/>
  <c r="BV41" i="13"/>
  <c r="BV42" i="13"/>
  <c r="BV43" i="13"/>
  <c r="BV44" i="13"/>
  <c r="BV45" i="13"/>
  <c r="BV46" i="13"/>
  <c r="BV47" i="13"/>
  <c r="BV48" i="13"/>
  <c r="CG30" i="13"/>
  <c r="CF30" i="13"/>
  <c r="CE30" i="13"/>
  <c r="CD30" i="13"/>
  <c r="CC30" i="13"/>
  <c r="CB30" i="13"/>
  <c r="CA30" i="13"/>
  <c r="BZ30" i="13"/>
  <c r="BY30" i="13"/>
  <c r="BX30" i="13"/>
  <c r="BW30" i="13"/>
  <c r="BV30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G31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X31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B30" i="13"/>
  <c r="C30" i="13"/>
  <c r="C2" i="13"/>
  <c r="B2" i="13"/>
  <c r="B13" i="13"/>
  <c r="CH1" i="13"/>
  <c r="BV50" i="18"/>
  <c r="CG1" i="13"/>
  <c r="CF1" i="13"/>
  <c r="CE1" i="13"/>
  <c r="CD1" i="13"/>
  <c r="CC1" i="13"/>
  <c r="CB1" i="13"/>
  <c r="CA1" i="13"/>
  <c r="BZ1" i="13"/>
  <c r="BY1" i="13"/>
  <c r="BX1" i="13"/>
  <c r="BW1" i="13"/>
  <c r="BJ33" i="18"/>
  <c r="BV1" i="13"/>
  <c r="BU1" i="13"/>
  <c r="BT1" i="13"/>
  <c r="BS1" i="13"/>
  <c r="BR1" i="13"/>
  <c r="BQ1" i="13"/>
  <c r="BP1" i="13"/>
  <c r="BO1" i="13"/>
  <c r="BJ1" i="13"/>
  <c r="BK1" i="13"/>
  <c r="BL1" i="13"/>
  <c r="BM1" i="13"/>
  <c r="BN1" i="13"/>
  <c r="BI1" i="13"/>
  <c r="BD1" i="13"/>
  <c r="BE1" i="13"/>
  <c r="BF1" i="13"/>
  <c r="BG1" i="13"/>
  <c r="BH1" i="13"/>
  <c r="BA1" i="13"/>
  <c r="BB1" i="13"/>
  <c r="BC1" i="13"/>
  <c r="AX1" i="13"/>
  <c r="AY1" i="13"/>
  <c r="AZ1" i="13"/>
  <c r="AW1" i="13"/>
  <c r="AV1" i="13"/>
  <c r="AU1" i="13"/>
  <c r="AT1" i="13"/>
  <c r="AR1" i="13"/>
  <c r="AQ1" i="13"/>
  <c r="AP1" i="13"/>
  <c r="AM1" i="13"/>
  <c r="AN1" i="13"/>
  <c r="AO1" i="13"/>
  <c r="AS1" i="13"/>
  <c r="AL1" i="13"/>
  <c r="EM30" i="18"/>
  <c r="EQ30" i="13"/>
  <c r="EY33" i="18"/>
  <c r="EN33" i="18"/>
  <c r="EV33" i="18"/>
  <c r="EU33" i="18"/>
  <c r="EZ30" i="13"/>
  <c r="EW33" i="18"/>
  <c r="FA30" i="13"/>
  <c r="EP30" i="13"/>
  <c r="EP33" i="18"/>
  <c r="AZ13" i="13"/>
  <c r="AZ28" i="13"/>
  <c r="AZ31" i="13"/>
  <c r="GV13" i="13"/>
  <c r="ER33" i="18"/>
  <c r="ER30" i="13"/>
  <c r="EV25" i="13"/>
  <c r="EX25" i="13"/>
  <c r="EX13" i="13"/>
  <c r="S25" i="13"/>
  <c r="BU25" i="13"/>
  <c r="BD13" i="13"/>
  <c r="EY30" i="13"/>
  <c r="EX30" i="13"/>
  <c r="EX33" i="18"/>
  <c r="BO25" i="13"/>
  <c r="BO28" i="13"/>
  <c r="BO31" i="13"/>
  <c r="DI50" i="13"/>
  <c r="DI25" i="13"/>
  <c r="EO30" i="13"/>
  <c r="DY50" i="13"/>
  <c r="CA25" i="13"/>
  <c r="BX13" i="13"/>
  <c r="BX28" i="13"/>
  <c r="BX31" i="13"/>
  <c r="CF13" i="13"/>
  <c r="AB25" i="13"/>
  <c r="AB28" i="13"/>
  <c r="AB31" i="13"/>
  <c r="AJ25" i="13"/>
  <c r="CC25" i="13"/>
  <c r="AU13" i="13"/>
  <c r="EJ25" i="13"/>
  <c r="AB13" i="13"/>
  <c r="EB50" i="13"/>
  <c r="EA13" i="13"/>
  <c r="EN13" i="13"/>
  <c r="EN28" i="13"/>
  <c r="AY25" i="13"/>
  <c r="BG25" i="13"/>
  <c r="AC13" i="13"/>
  <c r="BH13" i="13"/>
  <c r="BH28" i="13"/>
  <c r="BL13" i="13"/>
  <c r="BL28" i="13"/>
  <c r="BL31" i="13"/>
  <c r="BT13" i="13"/>
  <c r="BT28" i="13"/>
  <c r="DR50" i="13"/>
  <c r="DS50" i="13"/>
  <c r="DT13" i="13"/>
  <c r="DT28" i="13"/>
  <c r="DT31" i="13"/>
  <c r="AL25" i="13"/>
  <c r="BQ25" i="13"/>
  <c r="S13" i="13"/>
  <c r="S28" i="13"/>
  <c r="S31" i="13"/>
  <c r="BZ13" i="13"/>
  <c r="CP25" i="13"/>
  <c r="CV13" i="13"/>
  <c r="CX25" i="13"/>
  <c r="AI25" i="13"/>
  <c r="AQ25" i="13"/>
  <c r="BC13" i="13"/>
  <c r="CA13" i="13"/>
  <c r="AG13" i="13"/>
  <c r="AG28" i="13"/>
  <c r="BL25" i="13"/>
  <c r="EQ13" i="13"/>
  <c r="ES25" i="13"/>
  <c r="ES13" i="13"/>
  <c r="ES28" i="13"/>
  <c r="ET25" i="13"/>
  <c r="ET13" i="13"/>
  <c r="EU25" i="13"/>
  <c r="BA25" i="13"/>
  <c r="BA28" i="13"/>
  <c r="BA31" i="13"/>
  <c r="BW25" i="13"/>
  <c r="BW28" i="13"/>
  <c r="CJ13" i="13"/>
  <c r="AJ13" i="13"/>
  <c r="BP25" i="13"/>
  <c r="CH25" i="13"/>
  <c r="DK13" i="13"/>
  <c r="DK28" i="13"/>
  <c r="DK31" i="13"/>
  <c r="DL13" i="13"/>
  <c r="DL28" i="13"/>
  <c r="DL31" i="13"/>
  <c r="EA50" i="13"/>
  <c r="CC50" i="13"/>
  <c r="DH25" i="13"/>
  <c r="BB13" i="13"/>
  <c r="BI25" i="13"/>
  <c r="BF13" i="13"/>
  <c r="BF25" i="13"/>
  <c r="BM25" i="13"/>
  <c r="BM28" i="13"/>
  <c r="BM31" i="13"/>
  <c r="AY13" i="13"/>
  <c r="CC13" i="13"/>
  <c r="CC28" i="13"/>
  <c r="CC31" i="13"/>
  <c r="AK25" i="13"/>
  <c r="AK28" i="13"/>
  <c r="AK31" i="13"/>
  <c r="BK25" i="13"/>
  <c r="BS25" i="13"/>
  <c r="CD25" i="13"/>
  <c r="U13" i="13"/>
  <c r="Q13" i="13"/>
  <c r="Q28" i="13"/>
  <c r="Q31" i="13"/>
  <c r="AF28" i="13"/>
  <c r="AF31" i="13"/>
  <c r="AA13" i="13"/>
  <c r="AA28" i="13"/>
  <c r="AA31" i="13"/>
  <c r="BM13" i="13"/>
  <c r="DO25" i="13"/>
  <c r="DS31" i="13"/>
  <c r="DU25" i="13"/>
  <c r="DZ25" i="13"/>
  <c r="EB13" i="13"/>
  <c r="EM25" i="13"/>
  <c r="HB50" i="13"/>
  <c r="HB30" i="13" s="1"/>
  <c r="R25" i="13"/>
  <c r="AP13" i="13"/>
  <c r="AP28" i="13"/>
  <c r="AP31" i="13"/>
  <c r="BX50" i="13"/>
  <c r="X25" i="13"/>
  <c r="AR25" i="13"/>
  <c r="BU13" i="13"/>
  <c r="BU28" i="13"/>
  <c r="BU31" i="13"/>
  <c r="BQ13" i="13"/>
  <c r="BQ28" i="13"/>
  <c r="BQ31" i="13"/>
  <c r="DA25" i="13"/>
  <c r="DT25" i="13"/>
  <c r="HF13" i="13"/>
  <c r="V25" i="13"/>
  <c r="Y25" i="13"/>
  <c r="AA25" i="13"/>
  <c r="AS13" i="13"/>
  <c r="AN13" i="13"/>
  <c r="AN28" i="13"/>
  <c r="AN31" i="13"/>
  <c r="CI13" i="13"/>
  <c r="DI13" i="13"/>
  <c r="DL25" i="13"/>
  <c r="DM50" i="13"/>
  <c r="DW25" i="13"/>
  <c r="EB25" i="13"/>
  <c r="FA25" i="13"/>
  <c r="FA13" i="13"/>
  <c r="HT50" i="13"/>
  <c r="HT30" i="13" s="1"/>
  <c r="CD13" i="13"/>
  <c r="CD28" i="13"/>
  <c r="CD31" i="13"/>
  <c r="AG31" i="13"/>
  <c r="BJ25" i="13"/>
  <c r="T13" i="13"/>
  <c r="T28" i="13"/>
  <c r="T31" i="13"/>
  <c r="AL13" i="13"/>
  <c r="DM13" i="13"/>
  <c r="EA25" i="13"/>
  <c r="EA28" i="13"/>
  <c r="EA31" i="13"/>
  <c r="EH25" i="13"/>
  <c r="HG50" i="13"/>
  <c r="HG30" i="13" s="1"/>
  <c r="AX25" i="13"/>
  <c r="N13" i="13"/>
  <c r="N28" i="13"/>
  <c r="N31" i="13"/>
  <c r="O25" i="13"/>
  <c r="AD25" i="13"/>
  <c r="AH25" i="13"/>
  <c r="AO25" i="13"/>
  <c r="AW25" i="13"/>
  <c r="AW28" i="13"/>
  <c r="AW31" i="13"/>
  <c r="BE13" i="13"/>
  <c r="CE13" i="13"/>
  <c r="HF50" i="13"/>
  <c r="HF30" i="13" s="1"/>
  <c r="DP50" i="13"/>
  <c r="DP25" i="13"/>
  <c r="EM50" i="13"/>
  <c r="Z25" i="13"/>
  <c r="BR25" i="13"/>
  <c r="HE13" i="13"/>
  <c r="CA28" i="13"/>
  <c r="CA31" i="13"/>
  <c r="AN25" i="13"/>
  <c r="AV25" i="13"/>
  <c r="AV28" i="13"/>
  <c r="AV31" i="13"/>
  <c r="J13" i="13"/>
  <c r="X13" i="13"/>
  <c r="R28" i="13"/>
  <c r="R31" i="13"/>
  <c r="EW50" i="13"/>
  <c r="BW13" i="13"/>
  <c r="N25" i="13"/>
  <c r="P25" i="13"/>
  <c r="AZ25" i="13"/>
  <c r="P13" i="13"/>
  <c r="BR13" i="13"/>
  <c r="BN13" i="13"/>
  <c r="BN28" i="13"/>
  <c r="BN31" i="13"/>
  <c r="DN25" i="13"/>
  <c r="EW25" i="13"/>
  <c r="HE25" i="13"/>
  <c r="BT25" i="13"/>
  <c r="BG13" i="13"/>
  <c r="BG28" i="13"/>
  <c r="EE25" i="13"/>
  <c r="EE28" i="13"/>
  <c r="EE31" i="13"/>
  <c r="AU28" i="13"/>
  <c r="EZ13" i="13"/>
  <c r="AM25" i="13"/>
  <c r="BV25" i="13"/>
  <c r="BV28" i="13"/>
  <c r="BV31" i="13"/>
  <c r="AX13" i="13"/>
  <c r="AX28" i="13"/>
  <c r="AX31" i="13"/>
  <c r="BP13" i="13"/>
  <c r="BP28" i="13"/>
  <c r="BP31" i="13"/>
  <c r="CW13" i="13"/>
  <c r="CW28" i="13"/>
  <c r="CW31" i="13"/>
  <c r="EF25" i="13"/>
  <c r="HY25" i="13"/>
  <c r="AY28" i="13"/>
  <c r="AY31" i="13"/>
  <c r="AJ28" i="13"/>
  <c r="AJ31" i="13"/>
  <c r="J28" i="13"/>
  <c r="J31" i="13"/>
  <c r="O28" i="13"/>
  <c r="O31" i="13"/>
  <c r="BJ28" i="13"/>
  <c r="BJ31" i="13"/>
  <c r="FA28" i="13"/>
  <c r="FA31" i="13"/>
  <c r="BF28" i="13"/>
  <c r="BF31" i="13"/>
  <c r="BW31" i="13"/>
  <c r="AL28" i="13"/>
  <c r="AL31" i="13"/>
  <c r="BT31" i="13"/>
  <c r="ET28" i="13"/>
  <c r="BE28" i="13"/>
  <c r="BE31" i="13"/>
  <c r="Y28" i="13"/>
  <c r="Y31" i="13"/>
  <c r="X28" i="13"/>
  <c r="AS31" i="13"/>
  <c r="BB28" i="13"/>
  <c r="BB31" i="13"/>
  <c r="U31" i="13"/>
  <c r="EB28" i="13"/>
  <c r="EB31" i="13"/>
  <c r="DH28" i="13"/>
  <c r="DH31" i="13"/>
  <c r="EZ28" i="13"/>
  <c r="EZ31" i="13"/>
  <c r="DM28" i="13"/>
  <c r="DM31" i="13"/>
  <c r="BK28" i="13"/>
  <c r="BK31" i="13"/>
  <c r="AM28" i="13"/>
  <c r="AM31" i="13"/>
  <c r="G31" i="13"/>
  <c r="BR28" i="13"/>
  <c r="BR31" i="13"/>
  <c r="P28" i="13"/>
  <c r="P31" i="13"/>
  <c r="CS28" i="13"/>
  <c r="CS31" i="13"/>
  <c r="AI13" i="13"/>
  <c r="AI28" i="13"/>
  <c r="AI31" i="13"/>
  <c r="EC25" i="13"/>
  <c r="EC28" i="13"/>
  <c r="EC31" i="13"/>
  <c r="ES33" i="18"/>
  <c r="ES30" i="13"/>
  <c r="ES31" i="13"/>
  <c r="ET31" i="13"/>
  <c r="V28" i="13"/>
  <c r="V31" i="13"/>
  <c r="CQ28" i="13"/>
  <c r="CQ31" i="13"/>
  <c r="DG25" i="13"/>
  <c r="EM30" i="13"/>
  <c r="EN30" i="13"/>
  <c r="EM33" i="18"/>
  <c r="DX50" i="13"/>
  <c r="EN31" i="13"/>
  <c r="DG28" i="13"/>
  <c r="DG31" i="13"/>
  <c r="E13" i="13"/>
  <c r="CJ31" i="13"/>
  <c r="CM13" i="13"/>
  <c r="CM28" i="13"/>
  <c r="CM31" i="13"/>
  <c r="EG28" i="13"/>
  <c r="EG31" i="13"/>
  <c r="DX28" i="13"/>
  <c r="DX31" i="13"/>
  <c r="CV28" i="13"/>
  <c r="CV31" i="13"/>
  <c r="EC50" i="13"/>
  <c r="EI28" i="13"/>
  <c r="EI31" i="13"/>
  <c r="K13" i="13"/>
  <c r="K28" i="13"/>
  <c r="K31" i="13"/>
  <c r="BV50" i="13"/>
  <c r="CL28" i="13"/>
  <c r="CL31" i="13"/>
  <c r="CU28" i="13"/>
  <c r="CU31" i="13"/>
  <c r="DE13" i="13"/>
  <c r="CE28" i="13"/>
  <c r="CE31" i="13"/>
  <c r="BS13" i="13"/>
  <c r="BS28" i="13"/>
  <c r="BS31" i="13"/>
  <c r="CQ25" i="13"/>
  <c r="DE25" i="13"/>
  <c r="DU50" i="13"/>
  <c r="EO50" i="13"/>
  <c r="EU30" i="13"/>
  <c r="H13" i="13"/>
  <c r="H28" i="13"/>
  <c r="H31" i="13"/>
  <c r="CN13" i="13"/>
  <c r="DR28" i="13"/>
  <c r="DR31" i="13"/>
  <c r="EM13" i="13"/>
  <c r="EM28" i="13"/>
  <c r="EM31" i="13"/>
  <c r="EN50" i="13"/>
  <c r="CD50" i="13"/>
  <c r="BI13" i="13"/>
  <c r="BI28" i="13"/>
  <c r="BI31" i="13"/>
  <c r="CK13" i="13"/>
  <c r="CK28" i="13"/>
  <c r="CK31" i="13"/>
  <c r="CL50" i="13"/>
  <c r="CN50" i="13"/>
  <c r="CN25" i="13"/>
  <c r="DO50" i="13"/>
  <c r="DU13" i="13"/>
  <c r="DU28" i="13"/>
  <c r="DU31" i="13"/>
  <c r="DV50" i="13"/>
  <c r="DW50" i="13"/>
  <c r="DW13" i="13"/>
  <c r="DW28" i="13"/>
  <c r="DW31" i="13"/>
  <c r="EF50" i="13"/>
  <c r="EI50" i="13"/>
  <c r="EJ50" i="13"/>
  <c r="EI25" i="13"/>
  <c r="EH13" i="13"/>
  <c r="EH28" i="13"/>
  <c r="EH31" i="13"/>
  <c r="EK50" i="13"/>
  <c r="EL13" i="13"/>
  <c r="EL28" i="13"/>
  <c r="EL31" i="13"/>
  <c r="CF50" i="13"/>
  <c r="CB50" i="13"/>
  <c r="D25" i="13"/>
  <c r="D28" i="13"/>
  <c r="D31" i="13"/>
  <c r="EX28" i="13"/>
  <c r="EX31" i="13"/>
  <c r="I25" i="13"/>
  <c r="I28" i="13"/>
  <c r="I31" i="13"/>
  <c r="DJ13" i="13"/>
  <c r="DJ28" i="13"/>
  <c r="DJ31" i="13"/>
  <c r="DK50" i="13"/>
  <c r="DT50" i="13"/>
  <c r="EW13" i="13"/>
  <c r="EW28" i="13"/>
  <c r="EW31" i="13"/>
  <c r="EY50" i="13"/>
  <c r="EY13" i="13"/>
  <c r="EY28" i="13"/>
  <c r="EY31" i="13"/>
  <c r="BZ50" i="13"/>
  <c r="H25" i="13"/>
  <c r="CG28" i="13"/>
  <c r="CG31" i="13"/>
  <c r="EU28" i="13"/>
  <c r="EU31" i="13"/>
  <c r="CG50" i="13"/>
  <c r="CE50" i="13"/>
  <c r="CA50" i="13"/>
  <c r="BY50" i="13"/>
  <c r="AD28" i="13"/>
  <c r="AD31" i="13"/>
  <c r="DD25" i="13"/>
  <c r="DD28" i="13"/>
  <c r="DD31" i="13"/>
  <c r="DN28" i="13"/>
  <c r="DN31" i="13"/>
  <c r="DO28" i="13"/>
  <c r="DO31" i="13"/>
  <c r="DQ50" i="13"/>
  <c r="DQ13" i="13"/>
  <c r="DQ28" i="13"/>
  <c r="DQ31" i="13"/>
  <c r="ET33" i="18"/>
  <c r="ET30" i="13"/>
  <c r="BH31" i="13"/>
  <c r="CH50" i="13"/>
  <c r="B25" i="13"/>
  <c r="B28" i="13"/>
  <c r="B31" i="13"/>
  <c r="AE28" i="13"/>
  <c r="AE31" i="13"/>
  <c r="AQ13" i="13"/>
  <c r="AQ28" i="13"/>
  <c r="AQ31" i="13"/>
  <c r="AO28" i="13"/>
  <c r="AO31" i="13"/>
  <c r="DP13" i="13"/>
  <c r="DP28" i="13"/>
  <c r="DP31" i="13"/>
  <c r="EQ50" i="13"/>
  <c r="EV50" i="13"/>
  <c r="EV13" i="13"/>
  <c r="EV28" i="13"/>
  <c r="EV31" i="13"/>
  <c r="EX50" i="13"/>
  <c r="AU31" i="13"/>
  <c r="CF28" i="13"/>
  <c r="CF31" i="13"/>
  <c r="C13" i="13"/>
  <c r="C28" i="13"/>
  <c r="C31" i="13"/>
  <c r="W25" i="13"/>
  <c r="W28" i="13"/>
  <c r="W31" i="13"/>
  <c r="AC28" i="13"/>
  <c r="AC31" i="13"/>
  <c r="E25" i="13"/>
  <c r="AR28" i="13"/>
  <c r="AR31" i="13"/>
  <c r="CO13" i="13"/>
  <c r="CO28" i="13"/>
  <c r="CO31" i="13"/>
  <c r="CZ13" i="13"/>
  <c r="CZ28" i="13"/>
  <c r="CZ31" i="13"/>
  <c r="DA50" i="13"/>
  <c r="DC13" i="13"/>
  <c r="DC28" i="13"/>
  <c r="DC31" i="13"/>
  <c r="DJ50" i="13"/>
  <c r="EQ25" i="13"/>
  <c r="EQ28" i="13"/>
  <c r="EQ31" i="13"/>
  <c r="EU50" i="13"/>
  <c r="DI28" i="13"/>
  <c r="DI31" i="13"/>
  <c r="CJ50" i="13"/>
  <c r="CT13" i="13"/>
  <c r="CT28" i="13"/>
  <c r="CT31" i="13"/>
  <c r="CT50" i="13"/>
  <c r="CX50" i="13"/>
  <c r="DD50" i="13"/>
  <c r="DH50" i="13"/>
  <c r="EP50" i="13"/>
  <c r="E28" i="13"/>
  <c r="E31" i="13"/>
  <c r="DE28" i="13"/>
  <c r="DE31" i="13"/>
  <c r="CN28" i="13"/>
  <c r="CN31" i="13"/>
  <c r="IE25" i="13" l="1"/>
  <c r="FO13" i="13"/>
  <c r="FY25" i="13"/>
  <c r="FY13" i="13"/>
  <c r="FZ50" i="13"/>
  <c r="FZ30" i="13" s="1"/>
  <c r="GF50" i="13"/>
  <c r="GF30" i="13" s="1"/>
  <c r="HK50" i="13"/>
  <c r="HK30" i="13" s="1"/>
  <c r="HN50" i="13"/>
  <c r="HN30" i="13" s="1"/>
  <c r="HS25" i="13"/>
  <c r="HT13" i="13"/>
  <c r="HW13" i="13"/>
  <c r="HW50" i="13"/>
  <c r="HW30" i="13" s="1"/>
  <c r="FQ25" i="13"/>
  <c r="FR25" i="13"/>
  <c r="FV50" i="13"/>
  <c r="FV30" i="13" s="1"/>
  <c r="GA50" i="13"/>
  <c r="GA30" i="13" s="1"/>
  <c r="GG13" i="13"/>
  <c r="HK13" i="13"/>
  <c r="HK25" i="13"/>
  <c r="IG50" i="13"/>
  <c r="IG30" i="13" s="1"/>
  <c r="II13" i="13"/>
  <c r="IU25" i="13"/>
  <c r="IU28" i="13" s="1"/>
  <c r="IU31" i="13" s="1"/>
  <c r="IU50" i="13"/>
  <c r="IU30" i="13" s="1"/>
  <c r="FX13" i="13"/>
  <c r="GB13" i="13"/>
  <c r="HC25" i="13"/>
  <c r="HD25" i="13"/>
  <c r="HM13" i="13"/>
  <c r="HR50" i="13"/>
  <c r="HR30" i="13" s="1"/>
  <c r="HR25" i="13"/>
  <c r="HT25" i="13"/>
  <c r="HT28" i="13" s="1"/>
  <c r="HT31" i="13" s="1"/>
  <c r="IH13" i="13"/>
  <c r="IH28" i="13" s="1"/>
  <c r="IH31" i="13" s="1"/>
  <c r="FC25" i="13"/>
  <c r="FF50" i="13"/>
  <c r="FF30" i="13" s="1"/>
  <c r="FF13" i="13"/>
  <c r="FH25" i="13"/>
  <c r="FM25" i="13"/>
  <c r="FR50" i="13"/>
  <c r="FR30" i="13" s="1"/>
  <c r="FT25" i="13"/>
  <c r="FV13" i="13"/>
  <c r="FX25" i="13"/>
  <c r="GA25" i="13"/>
  <c r="GF25" i="13"/>
  <c r="GY13" i="13"/>
  <c r="GY25" i="13"/>
  <c r="GY50" i="13"/>
  <c r="GY30" i="13" s="1"/>
  <c r="GZ25" i="13"/>
  <c r="GZ13" i="13"/>
  <c r="GZ28" i="13" s="1"/>
  <c r="GZ31" i="13" s="1"/>
  <c r="HA50" i="13"/>
  <c r="HA30" i="13" s="1"/>
  <c r="HI25" i="13"/>
  <c r="IN50" i="13"/>
  <c r="IN30" i="13" s="1"/>
  <c r="FP50" i="13"/>
  <c r="FP30" i="13" s="1"/>
  <c r="FS25" i="13"/>
  <c r="GH25" i="13"/>
  <c r="GH13" i="13"/>
  <c r="GJ25" i="13"/>
  <c r="GP25" i="13"/>
  <c r="GP13" i="13"/>
  <c r="GR25" i="13"/>
  <c r="GT25" i="13"/>
  <c r="GU50" i="13"/>
  <c r="GU30" i="13" s="1"/>
  <c r="HF25" i="13"/>
  <c r="HF28" i="13" s="1"/>
  <c r="HF31" i="13" s="1"/>
  <c r="HH25" i="13"/>
  <c r="IK50" i="13"/>
  <c r="IK30" i="13" s="1"/>
  <c r="IX28" i="13"/>
  <c r="IX31" i="13" s="1"/>
  <c r="FF25" i="13"/>
  <c r="FK50" i="13"/>
  <c r="FK30" i="13" s="1"/>
  <c r="II25" i="13"/>
  <c r="II50" i="13"/>
  <c r="II30" i="13" s="1"/>
  <c r="IL50" i="13"/>
  <c r="IL30" i="13" s="1"/>
  <c r="IP25" i="13"/>
  <c r="FM50" i="13"/>
  <c r="FM30" i="13" s="1"/>
  <c r="GF13" i="13"/>
  <c r="GF28" i="13" s="1"/>
  <c r="GF31" i="13" s="1"/>
  <c r="GN50" i="13"/>
  <c r="GN30" i="13" s="1"/>
  <c r="GP50" i="13"/>
  <c r="GP30" i="13" s="1"/>
  <c r="GP28" i="13"/>
  <c r="GZ50" i="13"/>
  <c r="GZ30" i="13" s="1"/>
  <c r="HI50" i="13"/>
  <c r="HI30" i="13" s="1"/>
  <c r="HL50" i="13"/>
  <c r="HL30" i="13" s="1"/>
  <c r="IN13" i="13"/>
  <c r="IP50" i="13"/>
  <c r="IP30" i="13" s="1"/>
  <c r="HE28" i="13"/>
  <c r="FB25" i="13"/>
  <c r="FB50" i="13"/>
  <c r="FB30" i="13" s="1"/>
  <c r="FC13" i="13"/>
  <c r="FC28" i="13" s="1"/>
  <c r="FC31" i="13" s="1"/>
  <c r="FD25" i="13"/>
  <c r="FD13" i="13"/>
  <c r="FH13" i="13"/>
  <c r="FH28" i="13" s="1"/>
  <c r="FI50" i="13"/>
  <c r="FI30" i="13" s="1"/>
  <c r="FI25" i="13"/>
  <c r="FI13" i="13"/>
  <c r="FI28" i="13" s="1"/>
  <c r="FI31" i="13" s="1"/>
  <c r="FJ50" i="13"/>
  <c r="FJ30" i="13" s="1"/>
  <c r="FJ31" i="13" s="1"/>
  <c r="FU13" i="13"/>
  <c r="FU28" i="13" s="1"/>
  <c r="FU31" i="13" s="1"/>
  <c r="FY50" i="13"/>
  <c r="FY30" i="13" s="1"/>
  <c r="GC25" i="13"/>
  <c r="GC13" i="13"/>
  <c r="GH50" i="13"/>
  <c r="GH30" i="13" s="1"/>
  <c r="GJ50" i="13"/>
  <c r="GJ30" i="13" s="1"/>
  <c r="GN13" i="13"/>
  <c r="GO50" i="13"/>
  <c r="GO30" i="13" s="1"/>
  <c r="GO25" i="13"/>
  <c r="GO28" i="13" s="1"/>
  <c r="GO31" i="13" s="1"/>
  <c r="GO13" i="13"/>
  <c r="GT50" i="13"/>
  <c r="GT30" i="13" s="1"/>
  <c r="GV25" i="13"/>
  <c r="GX50" i="13"/>
  <c r="GX30" i="13" s="1"/>
  <c r="HJ50" i="13"/>
  <c r="HJ30" i="13" s="1"/>
  <c r="HZ50" i="13"/>
  <c r="HZ30" i="13" s="1"/>
  <c r="HZ13" i="13"/>
  <c r="IE13" i="13"/>
  <c r="IE28" i="13" s="1"/>
  <c r="IE31" i="13" s="1"/>
  <c r="FT50" i="13"/>
  <c r="FT30" i="13" s="1"/>
  <c r="HI13" i="13"/>
  <c r="HJ13" i="13"/>
  <c r="HM50" i="13"/>
  <c r="HM30" i="13" s="1"/>
  <c r="IC50" i="13"/>
  <c r="IC30" i="13" s="1"/>
  <c r="IC13" i="13"/>
  <c r="IG13" i="13"/>
  <c r="IG28" i="13" s="1"/>
  <c r="IG31" i="13" s="1"/>
  <c r="IM50" i="13"/>
  <c r="IM30" i="13" s="1"/>
  <c r="FK13" i="13"/>
  <c r="FB13" i="13"/>
  <c r="FH50" i="13"/>
  <c r="FH30" i="13" s="1"/>
  <c r="GE13" i="13"/>
  <c r="GJ13" i="13"/>
  <c r="GJ28" i="13" s="1"/>
  <c r="GJ31" i="13" s="1"/>
  <c r="GV28" i="13"/>
  <c r="FE50" i="13"/>
  <c r="FE30" i="13" s="1"/>
  <c r="FE25" i="13"/>
  <c r="FE13" i="13"/>
  <c r="FE28" i="13" s="1"/>
  <c r="FG50" i="13"/>
  <c r="FG30" i="13" s="1"/>
  <c r="FG25" i="13"/>
  <c r="FG13" i="13"/>
  <c r="FS50" i="13"/>
  <c r="FS30" i="13" s="1"/>
  <c r="FS13" i="13"/>
  <c r="FX50" i="13"/>
  <c r="FX30" i="13" s="1"/>
  <c r="GE50" i="13"/>
  <c r="GE30" i="13" s="1"/>
  <c r="GG50" i="13"/>
  <c r="GG30" i="13" s="1"/>
  <c r="GL13" i="13"/>
  <c r="GS13" i="13"/>
  <c r="GX13" i="13"/>
  <c r="GX28" i="13" s="1"/>
  <c r="GX31" i="13" s="1"/>
  <c r="HH13" i="13"/>
  <c r="HH28" i="13" s="1"/>
  <c r="HH31" i="13" s="1"/>
  <c r="HP25" i="13"/>
  <c r="IC25" i="13"/>
  <c r="IE50" i="13"/>
  <c r="IE30" i="13" s="1"/>
  <c r="IF13" i="13"/>
  <c r="II28" i="13"/>
  <c r="IP13" i="13"/>
  <c r="IP28" i="13" s="1"/>
  <c r="FR13" i="13"/>
  <c r="FU25" i="13"/>
  <c r="GC50" i="13"/>
  <c r="GC30" i="13" s="1"/>
  <c r="FM13" i="13"/>
  <c r="FM28" i="13" s="1"/>
  <c r="FN13" i="13"/>
  <c r="FN25" i="13"/>
  <c r="FN50" i="13"/>
  <c r="FN30" i="13" s="1"/>
  <c r="FO25" i="13"/>
  <c r="FO28" i="13" s="1"/>
  <c r="FO50" i="13"/>
  <c r="FO30" i="13" s="1"/>
  <c r="FP25" i="13"/>
  <c r="FP28" i="13" s="1"/>
  <c r="FP31" i="13" s="1"/>
  <c r="FP13" i="13"/>
  <c r="FQ50" i="13"/>
  <c r="FQ30" i="13" s="1"/>
  <c r="GB50" i="13"/>
  <c r="GB30" i="13" s="1"/>
  <c r="GI50" i="13"/>
  <c r="GI30" i="13" s="1"/>
  <c r="GI25" i="13"/>
  <c r="GK50" i="13"/>
  <c r="GK30" i="13" s="1"/>
  <c r="GK25" i="13"/>
  <c r="GK13" i="13"/>
  <c r="GK28" i="13" s="1"/>
  <c r="GK31" i="13" s="1"/>
  <c r="GM50" i="13"/>
  <c r="GM30" i="13" s="1"/>
  <c r="GQ13" i="13"/>
  <c r="GQ28" i="13" s="1"/>
  <c r="GR13" i="13"/>
  <c r="GS50" i="13"/>
  <c r="GS30" i="13" s="1"/>
  <c r="GS25" i="13"/>
  <c r="GW50" i="13"/>
  <c r="GW30" i="13" s="1"/>
  <c r="GW25" i="13"/>
  <c r="GW13" i="13"/>
  <c r="GW28" i="13" s="1"/>
  <c r="GW31" i="13" s="1"/>
  <c r="HD50" i="13"/>
  <c r="HD30" i="13" s="1"/>
  <c r="HD13" i="13"/>
  <c r="HD28" i="13" s="1"/>
  <c r="HD31" i="13" s="1"/>
  <c r="HH50" i="13"/>
  <c r="HH30" i="13" s="1"/>
  <c r="HW25" i="13"/>
  <c r="HW28" i="13" s="1"/>
  <c r="HW31" i="13" s="1"/>
  <c r="HX25" i="13"/>
  <c r="HX13" i="13"/>
  <c r="IA13" i="13"/>
  <c r="IJ13" i="13"/>
  <c r="IO50" i="13"/>
  <c r="IO30" i="13" s="1"/>
  <c r="IR25" i="13"/>
  <c r="IR13" i="13"/>
  <c r="IT13" i="13"/>
  <c r="IT28" i="13" s="1"/>
  <c r="IT25" i="13"/>
  <c r="IT50" i="13"/>
  <c r="IT30" i="13" s="1"/>
  <c r="IU13" i="13"/>
  <c r="IV25" i="13"/>
  <c r="FT13" i="13"/>
  <c r="FL13" i="13"/>
  <c r="FL28" i="13" s="1"/>
  <c r="FL31" i="13" s="1"/>
  <c r="FV25" i="13"/>
  <c r="GE25" i="13"/>
  <c r="GE28" i="13" s="1"/>
  <c r="GE31" i="13" s="1"/>
  <c r="GI13" i="13"/>
  <c r="GI28" i="13" s="1"/>
  <c r="GL25" i="13"/>
  <c r="GL50" i="13"/>
  <c r="GL30" i="13" s="1"/>
  <c r="GM13" i="13"/>
  <c r="GM25" i="13"/>
  <c r="GQ50" i="13"/>
  <c r="GQ30" i="13" s="1"/>
  <c r="HG13" i="13"/>
  <c r="HG28" i="13" s="1"/>
  <c r="HP13" i="13"/>
  <c r="HP28" i="13" s="1"/>
  <c r="HQ50" i="13"/>
  <c r="HQ30" i="13" s="1"/>
  <c r="HQ25" i="13"/>
  <c r="HQ13" i="13"/>
  <c r="HR13" i="13"/>
  <c r="HR28" i="13" s="1"/>
  <c r="HR31" i="13" s="1"/>
  <c r="HS50" i="13"/>
  <c r="HS30" i="13" s="1"/>
  <c r="HS13" i="13"/>
  <c r="HS28" i="13" s="1"/>
  <c r="HS31" i="13" s="1"/>
  <c r="HU50" i="13"/>
  <c r="HU30" i="13" s="1"/>
  <c r="HU25" i="13"/>
  <c r="HU28" i="13" s="1"/>
  <c r="HU31" i="13" s="1"/>
  <c r="HU13" i="13"/>
  <c r="HV13" i="13"/>
  <c r="HV28" i="13" s="1"/>
  <c r="IB50" i="13"/>
  <c r="IB30" i="13" s="1"/>
  <c r="IB25" i="13"/>
  <c r="IB28" i="13" s="1"/>
  <c r="IB31" i="13" s="1"/>
  <c r="ID13" i="13"/>
  <c r="IF25" i="13"/>
  <c r="IH25" i="13"/>
  <c r="IJ50" i="13"/>
  <c r="IJ30" i="13" s="1"/>
  <c r="IL25" i="13"/>
  <c r="IM25" i="13"/>
  <c r="IO25" i="13"/>
  <c r="IR50" i="13"/>
  <c r="IR30" i="13" s="1"/>
  <c r="IQ25" i="13"/>
  <c r="IV50" i="13"/>
  <c r="IV30" i="13" s="1"/>
  <c r="GG25" i="13"/>
  <c r="FD50" i="13"/>
  <c r="FD30" i="13" s="1"/>
  <c r="FW13" i="13"/>
  <c r="GA13" i="13"/>
  <c r="GA28" i="13" s="1"/>
  <c r="GA31" i="13" s="1"/>
  <c r="GB25" i="13"/>
  <c r="GB28" i="13" s="1"/>
  <c r="GD25" i="13"/>
  <c r="GD28" i="13" s="1"/>
  <c r="GD31" i="13" s="1"/>
  <c r="GD13" i="13"/>
  <c r="GU25" i="13"/>
  <c r="GU13" i="13"/>
  <c r="HL25" i="13"/>
  <c r="HM25" i="13"/>
  <c r="HM28" i="13" s="1"/>
  <c r="HM31" i="13" s="1"/>
  <c r="HN25" i="13"/>
  <c r="HL13" i="13"/>
  <c r="HN13" i="13"/>
  <c r="HN28" i="13" s="1"/>
  <c r="HN31" i="13" s="1"/>
  <c r="HO50" i="13"/>
  <c r="HO30" i="13" s="1"/>
  <c r="HO25" i="13"/>
  <c r="HO28" i="13" s="1"/>
  <c r="HO31" i="13" s="1"/>
  <c r="HO13" i="13"/>
  <c r="HP50" i="13"/>
  <c r="HP30" i="13" s="1"/>
  <c r="IA25" i="13"/>
  <c r="IB13" i="13"/>
  <c r="ID50" i="13"/>
  <c r="ID30" i="13" s="1"/>
  <c r="IK25" i="13"/>
  <c r="IK28" i="13" s="1"/>
  <c r="IK31" i="13" s="1"/>
  <c r="IK13" i="13"/>
  <c r="IN25" i="13"/>
  <c r="IO13" i="13"/>
  <c r="IV13" i="13"/>
  <c r="FK25" i="13"/>
  <c r="FC50" i="13"/>
  <c r="FC30" i="13" s="1"/>
  <c r="FQ13" i="13"/>
  <c r="FQ28" i="13" s="1"/>
  <c r="FQ31" i="13" s="1"/>
  <c r="FW50" i="13"/>
  <c r="FW30" i="13" s="1"/>
  <c r="FW25" i="13"/>
  <c r="FZ13" i="13"/>
  <c r="FZ28" i="13" s="1"/>
  <c r="FZ31" i="13" s="1"/>
  <c r="FZ25" i="13"/>
  <c r="GD50" i="13"/>
  <c r="GD30" i="13" s="1"/>
  <c r="GN25" i="13"/>
  <c r="GQ25" i="13"/>
  <c r="GR50" i="13"/>
  <c r="GR30" i="13" s="1"/>
  <c r="GT13" i="13"/>
  <c r="GT28" i="13" s="1"/>
  <c r="GV50" i="13"/>
  <c r="GV30" i="13" s="1"/>
  <c r="HC50" i="13"/>
  <c r="HC30" i="13" s="1"/>
  <c r="HA25" i="13"/>
  <c r="HB25" i="13"/>
  <c r="HB28" i="13" s="1"/>
  <c r="HB31" i="13" s="1"/>
  <c r="HB13" i="13"/>
  <c r="HC13" i="13"/>
  <c r="HC28" i="13" s="1"/>
  <c r="HC31" i="13" s="1"/>
  <c r="HA13" i="13"/>
  <c r="HA28" i="13" s="1"/>
  <c r="HA31" i="13" s="1"/>
  <c r="HE50" i="13"/>
  <c r="HE30" i="13" s="1"/>
  <c r="HJ25" i="13"/>
  <c r="HZ25" i="13"/>
  <c r="ID25" i="13"/>
  <c r="IF50" i="13"/>
  <c r="IF30" i="13" s="1"/>
  <c r="IJ25" i="13"/>
  <c r="IL13" i="13"/>
  <c r="IQ50" i="13"/>
  <c r="IQ30" i="13" s="1"/>
  <c r="IQ13" i="13"/>
  <c r="IQ28" i="13" s="1"/>
  <c r="IQ31" i="13" s="1"/>
  <c r="IS50" i="13"/>
  <c r="IS30" i="13" s="1"/>
  <c r="IS13" i="13"/>
  <c r="IS28" i="13" s="1"/>
  <c r="IS31" i="13" s="1"/>
  <c r="GG28" i="13"/>
  <c r="FB28" i="13"/>
  <c r="FB31" i="13" s="1"/>
  <c r="FT28" i="13"/>
  <c r="HI28" i="13"/>
  <c r="HI31" i="13" s="1"/>
  <c r="FY28" i="13"/>
  <c r="FY31" i="13" s="1"/>
  <c r="HY31" i="13"/>
  <c r="FG28" i="13"/>
  <c r="FG31" i="13" s="1"/>
  <c r="FS28" i="13"/>
  <c r="GL28" i="13"/>
  <c r="GL31" i="13" s="1"/>
  <c r="GS28" i="13"/>
  <c r="GS31" i="13" s="1"/>
  <c r="II31" i="13"/>
  <c r="IM28" i="13"/>
  <c r="IM31" i="13" s="1"/>
  <c r="IP31" i="13"/>
  <c r="GR28" i="13"/>
  <c r="GR31" i="13" s="1"/>
  <c r="HX28" i="13"/>
  <c r="HX31" i="13" s="1"/>
  <c r="IR28" i="13"/>
  <c r="IR31" i="13" s="1"/>
  <c r="GY28" i="13"/>
  <c r="HG31" i="13"/>
  <c r="HQ28" i="13"/>
  <c r="HQ31" i="13" s="1"/>
  <c r="HV31" i="13"/>
  <c r="GB31" i="13"/>
  <c r="IO28" i="13"/>
  <c r="IO31" i="13" s="1"/>
  <c r="IV28" i="13"/>
  <c r="IL28" i="13"/>
  <c r="GP31" i="13" l="1"/>
  <c r="GH28" i="13"/>
  <c r="GH31" i="13" s="1"/>
  <c r="IA28" i="13"/>
  <c r="IA31" i="13" s="1"/>
  <c r="FR28" i="13"/>
  <c r="FR31" i="13" s="1"/>
  <c r="IL31" i="13"/>
  <c r="FO31" i="13"/>
  <c r="IV31" i="13"/>
  <c r="FF28" i="13"/>
  <c r="FF31" i="13" s="1"/>
  <c r="GY31" i="13"/>
  <c r="HL28" i="13"/>
  <c r="HL31" i="13" s="1"/>
  <c r="IT31" i="13"/>
  <c r="IF28" i="13"/>
  <c r="IF31" i="13" s="1"/>
  <c r="FE31" i="13"/>
  <c r="FK28" i="13"/>
  <c r="FK31" i="13" s="1"/>
  <c r="GC28" i="13"/>
  <c r="GC31" i="13" s="1"/>
  <c r="FD28" i="13"/>
  <c r="FD31" i="13" s="1"/>
  <c r="HK28" i="13"/>
  <c r="HK31" i="13" s="1"/>
  <c r="FS31" i="13"/>
  <c r="GU28" i="13"/>
  <c r="GU31" i="13" s="1"/>
  <c r="FV28" i="13"/>
  <c r="FV31" i="13" s="1"/>
  <c r="FX28" i="13"/>
  <c r="FX31" i="13" s="1"/>
  <c r="FM31" i="13"/>
  <c r="FN28" i="13"/>
  <c r="FN31" i="13" s="1"/>
  <c r="GQ31" i="13"/>
  <c r="GT31" i="13"/>
  <c r="GG31" i="13"/>
  <c r="ID28" i="13"/>
  <c r="ID31" i="13" s="1"/>
  <c r="GV31" i="13"/>
  <c r="IC28" i="13"/>
  <c r="IC31" i="13" s="1"/>
  <c r="HZ28" i="13"/>
  <c r="HZ31" i="13" s="1"/>
  <c r="GM28" i="13"/>
  <c r="GM31" i="13" s="1"/>
  <c r="IJ28" i="13"/>
  <c r="IJ31" i="13" s="1"/>
  <c r="GN28" i="13"/>
  <c r="GN31" i="13" s="1"/>
  <c r="FT31" i="13"/>
  <c r="HE31" i="13"/>
  <c r="HP31" i="13"/>
  <c r="HJ28" i="13"/>
  <c r="HJ31" i="13" s="1"/>
  <c r="FW28" i="13"/>
  <c r="FW31" i="13" s="1"/>
  <c r="GI31" i="13"/>
  <c r="FH31" i="13"/>
  <c r="IN28" i="13"/>
  <c r="IN31" i="13" s="1"/>
</calcChain>
</file>

<file path=xl/sharedStrings.xml><?xml version="1.0" encoding="utf-8"?>
<sst xmlns="http://schemas.openxmlformats.org/spreadsheetml/2006/main" count="2090" uniqueCount="318">
  <si>
    <t>Personal Income Tax</t>
  </si>
  <si>
    <t>Sales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</si>
  <si>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</si>
  <si>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</si>
  <si>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</si>
  <si>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</si>
  <si>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</si>
  <si>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</si>
  <si>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</si>
  <si>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</si>
  <si>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</si>
  <si>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</si>
  <si>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</si>
  <si>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Interest</t>
  </si>
  <si>
    <t>Fees</t>
  </si>
  <si>
    <t>Judicial Revenue</t>
  </si>
  <si>
    <t>Miscellaneous Receipts</t>
  </si>
  <si>
    <t>Racing and Gaming</t>
  </si>
  <si>
    <t>Total Other Receipts</t>
  </si>
  <si>
    <t>-------------------</t>
  </si>
  <si>
    <t>Total Gross Receipts</t>
  </si>
  <si>
    <t>--------------</t>
  </si>
  <si>
    <t>-----------------</t>
  </si>
  <si>
    <t>Total Cash Refunds</t>
  </si>
  <si>
    <t>Net Receipts</t>
  </si>
  <si>
    <t>=================</t>
  </si>
  <si>
    <t>===================</t>
  </si>
  <si>
    <t>July FY 04</t>
  </si>
  <si>
    <t>Aug FY 04</t>
  </si>
  <si>
    <t>Sep FY 04</t>
  </si>
  <si>
    <t>Oct FY 04</t>
  </si>
  <si>
    <t>Nov FY 04</t>
  </si>
  <si>
    <t>Dec FY 04</t>
  </si>
  <si>
    <t>Jan FY 04</t>
  </si>
  <si>
    <t>Feb FY 04</t>
  </si>
  <si>
    <t>Mar FY 04</t>
  </si>
  <si>
    <t>Apr FY 04</t>
  </si>
  <si>
    <t>May FY 04</t>
  </si>
  <si>
    <t>June FY 04</t>
  </si>
  <si>
    <t>Aug FY 05</t>
  </si>
  <si>
    <t>Sep FY 05</t>
  </si>
  <si>
    <t>Oct FY 05</t>
  </si>
  <si>
    <t>Nov FY 05</t>
  </si>
  <si>
    <t>Dec FY 05</t>
  </si>
  <si>
    <t>Jan FY 05</t>
  </si>
  <si>
    <t>Feb FY 05</t>
  </si>
  <si>
    <t>Mar FY 05</t>
  </si>
  <si>
    <t>Apr FY 05</t>
  </si>
  <si>
    <t>May FY 05</t>
  </si>
  <si>
    <t>June FY 05</t>
  </si>
  <si>
    <t>July FY 05</t>
  </si>
  <si>
    <t>Sales/Use Tax</t>
  </si>
  <si>
    <t>Liquor Profits</t>
  </si>
  <si>
    <t>Use Tax</t>
  </si>
  <si>
    <t>------------------</t>
  </si>
  <si>
    <t>==================</t>
  </si>
  <si>
    <t>July FY 03</t>
  </si>
  <si>
    <t>Aug FY 03</t>
  </si>
  <si>
    <t>Sep FY 03</t>
  </si>
  <si>
    <t>Oct FY 03</t>
  </si>
  <si>
    <t>Nov FY 03</t>
  </si>
  <si>
    <t>Dec FY 03</t>
  </si>
  <si>
    <t>Jan FY 03</t>
  </si>
  <si>
    <t>Feb FY 03</t>
  </si>
  <si>
    <t>Mar FY 03</t>
  </si>
  <si>
    <t>Apr FY 03</t>
  </si>
  <si>
    <t>May FY 03</t>
  </si>
  <si>
    <t>June FY 03</t>
  </si>
  <si>
    <t>July FY 06</t>
  </si>
  <si>
    <t>Aug FY 06</t>
  </si>
  <si>
    <t>Sep FY 06</t>
  </si>
  <si>
    <t>Oct FY 06</t>
  </si>
  <si>
    <t>Nov FY 06</t>
  </si>
  <si>
    <t>Dec FY 06</t>
  </si>
  <si>
    <t>Jan FY 06</t>
  </si>
  <si>
    <t>Feb FY 06</t>
  </si>
  <si>
    <t>Mar FY 06</t>
  </si>
  <si>
    <t>Apr FY 06</t>
  </si>
  <si>
    <t>May FY 06</t>
  </si>
  <si>
    <t>June FY 06</t>
  </si>
  <si>
    <t>Jul FY 07</t>
  </si>
  <si>
    <t>Aug FY 07</t>
  </si>
  <si>
    <t>Sep FY 07</t>
  </si>
  <si>
    <t>Oct FY 07</t>
  </si>
  <si>
    <t>Nov FY 07</t>
  </si>
  <si>
    <t>Dec FY 07</t>
  </si>
  <si>
    <t>Jan FY 07</t>
  </si>
  <si>
    <t>Feb FY 07</t>
  </si>
  <si>
    <t>Mar FY 07</t>
  </si>
  <si>
    <t>Apr FY 07</t>
  </si>
  <si>
    <t>May FY 07</t>
  </si>
  <si>
    <t>Jun FY 07</t>
  </si>
  <si>
    <t>Sep FY 08</t>
  </si>
  <si>
    <t>Jul FY 08</t>
  </si>
  <si>
    <t>Aug FY 08</t>
  </si>
  <si>
    <t>Oct FY 08</t>
  </si>
  <si>
    <t>Nov FY 08</t>
  </si>
  <si>
    <t>Dec FY 08</t>
  </si>
  <si>
    <t>Jan FY 08</t>
  </si>
  <si>
    <t>Feb FY 08</t>
  </si>
  <si>
    <t>Mar FY 08</t>
  </si>
  <si>
    <t>Apr FY 08</t>
  </si>
  <si>
    <t>May FY 08</t>
  </si>
  <si>
    <t>Jun FY 08</t>
  </si>
  <si>
    <t>July FY 09</t>
  </si>
  <si>
    <t>Aug FY 09</t>
  </si>
  <si>
    <t>Sept FY 09</t>
  </si>
  <si>
    <t>Oct FY 09</t>
  </si>
  <si>
    <t>Nov FY 09</t>
  </si>
  <si>
    <t>Dec FY 09</t>
  </si>
  <si>
    <t>Jan FY 09</t>
  </si>
  <si>
    <t>Feb FY 09</t>
  </si>
  <si>
    <t>March FY 09</t>
  </si>
  <si>
    <t>April FY 09</t>
  </si>
  <si>
    <t>May FY 09</t>
  </si>
  <si>
    <t>Jun FY 09</t>
  </si>
  <si>
    <t>Cigarette Stamp Refunds</t>
  </si>
  <si>
    <t>Use Tax Refunds - Other</t>
  </si>
  <si>
    <t>Income Tax Refunds</t>
  </si>
  <si>
    <t>Sales Tax Refunds</t>
  </si>
  <si>
    <t>Refunds - Other</t>
  </si>
  <si>
    <t>Corporate Tax Refunds</t>
  </si>
  <si>
    <t>Use Tax Refunds</t>
  </si>
  <si>
    <t>Franchise Tax Refunds</t>
  </si>
  <si>
    <t>Tobacco Tax Refunds</t>
  </si>
  <si>
    <t>Inheritance Tax Refunds</t>
  </si>
  <si>
    <t>Refund Reimburse-RUTF</t>
  </si>
  <si>
    <t>School Infrastucture Refunds</t>
  </si>
  <si>
    <t>Refund Detail=starts July 08</t>
  </si>
  <si>
    <t>Total Refunds</t>
  </si>
  <si>
    <t>July FY 10</t>
  </si>
  <si>
    <t>Aug FY 10</t>
  </si>
  <si>
    <t>Sept FY 10</t>
  </si>
  <si>
    <t>Oct FY 10</t>
  </si>
  <si>
    <t>Nov FY 10</t>
  </si>
  <si>
    <t>Dec FY 10</t>
  </si>
  <si>
    <t>Jan FY 10</t>
  </si>
  <si>
    <t>Feb FY 10</t>
  </si>
  <si>
    <t>Mar FY 10</t>
  </si>
  <si>
    <t>Apr FY 10</t>
  </si>
  <si>
    <t>May FY 2010</t>
  </si>
  <si>
    <t>--------------------</t>
  </si>
  <si>
    <t>Jun FY 2010</t>
  </si>
  <si>
    <t>Jul FY 2011</t>
  </si>
  <si>
    <t>Aug FY 2011</t>
  </si>
  <si>
    <t>Sep FY 2011</t>
  </si>
  <si>
    <t>Oct FY 2011</t>
  </si>
  <si>
    <t>Nov FY 2011</t>
  </si>
  <si>
    <t>Dec FY 2011</t>
  </si>
  <si>
    <t>Jan FY 2011</t>
  </si>
  <si>
    <t>Feb FY 2011</t>
  </si>
  <si>
    <t>Mar FY 2011</t>
  </si>
  <si>
    <t>Apr FY 2011</t>
  </si>
  <si>
    <t>Jun FY 2011</t>
  </si>
  <si>
    <t>May FY 20121</t>
  </si>
  <si>
    <t>Jul FY 2012</t>
  </si>
  <si>
    <t>Aug FY 2012</t>
  </si>
  <si>
    <t>Oct FY 2012</t>
  </si>
  <si>
    <t>Sep FY 2012</t>
  </si>
  <si>
    <t>Nov FY 2012</t>
  </si>
  <si>
    <t>Dec FY 2012</t>
  </si>
  <si>
    <t>Jan FY 2012</t>
  </si>
  <si>
    <t>Feb FY 2012</t>
  </si>
  <si>
    <t>Mar FY 2012</t>
  </si>
  <si>
    <t>Apr FY 2012</t>
  </si>
  <si>
    <t>May FY 2012</t>
  </si>
  <si>
    <t>Jun FY 2012</t>
  </si>
  <si>
    <t>Jul FY 2013</t>
  </si>
  <si>
    <t>Aug FY 2013</t>
  </si>
  <si>
    <t>Sep FY 2013</t>
  </si>
  <si>
    <t>Oct FY 2013</t>
  </si>
  <si>
    <t>Nov FY 2013</t>
  </si>
  <si>
    <t>Dec FY 2013</t>
  </si>
  <si>
    <t>Jan FY 2013</t>
  </si>
  <si>
    <t>Feb FY 2013</t>
  </si>
  <si>
    <t>Mar FY 2013</t>
  </si>
  <si>
    <t>Apr FY 2013</t>
  </si>
  <si>
    <t>May FY 2013</t>
  </si>
  <si>
    <t>Jun FY 2013</t>
  </si>
  <si>
    <t>Jul FY 2014</t>
  </si>
  <si>
    <t>Aug FY 2014</t>
  </si>
  <si>
    <t>Sep FY 2014</t>
  </si>
  <si>
    <t>Oct FY 2014</t>
  </si>
  <si>
    <t>Nov FY 2014</t>
  </si>
  <si>
    <t>Dec FY 2014</t>
  </si>
  <si>
    <t>Jan FY 2014</t>
  </si>
  <si>
    <t>Feb FY 2014</t>
  </si>
  <si>
    <t>Mar FY 2014</t>
  </si>
  <si>
    <t>Apr FY 2014</t>
  </si>
  <si>
    <t>May FY 2014</t>
  </si>
  <si>
    <t>Jun FY 2014</t>
  </si>
  <si>
    <t>Jul FY 2015</t>
  </si>
  <si>
    <t>Aug FY 2015</t>
  </si>
  <si>
    <t>Sep FY 2015</t>
  </si>
  <si>
    <t>Oct FY 2015</t>
  </si>
  <si>
    <t>Nov FY 2015</t>
  </si>
  <si>
    <t>Dec FY 2015</t>
  </si>
  <si>
    <t>Jan FY 2015</t>
  </si>
  <si>
    <t>Feb FY 2016</t>
  </si>
  <si>
    <t>Mar FY 2015</t>
  </si>
  <si>
    <t>Apr FY 2015</t>
  </si>
  <si>
    <t>May FY 2015</t>
  </si>
  <si>
    <t>Jun FY 2015</t>
  </si>
  <si>
    <t>Title</t>
  </si>
  <si>
    <t>Gross Receipts</t>
  </si>
  <si>
    <t>Tax Receipts</t>
  </si>
  <si>
    <t>Cigarette/Tobacco Tax</t>
  </si>
  <si>
    <t>Beer/Liquor Tax</t>
  </si>
  <si>
    <t>Liquor Revenue</t>
  </si>
  <si>
    <t>Cash Refunds</t>
  </si>
  <si>
    <t>School Infrastructure Refunds</t>
  </si>
  <si>
    <t/>
  </si>
  <si>
    <t>Jul FY 2016</t>
  </si>
  <si>
    <t>Aug FY 2016</t>
  </si>
  <si>
    <t>Sep FY 2016</t>
  </si>
  <si>
    <t>Oct FY 2016</t>
  </si>
  <si>
    <t>Nov FY 2016</t>
  </si>
  <si>
    <t>Dec FY 2016</t>
  </si>
  <si>
    <t>Jan FY 2016</t>
  </si>
  <si>
    <t>Mar FY 2016</t>
  </si>
  <si>
    <t>Apr FY 2016</t>
  </si>
  <si>
    <t>May FY 2016</t>
  </si>
  <si>
    <t>Jun FY 2016</t>
  </si>
  <si>
    <t>Feb FY 2015</t>
  </si>
  <si>
    <t>Jul FY 2017</t>
  </si>
  <si>
    <t>Aug FY 2017</t>
  </si>
  <si>
    <t>Sep FY 2017</t>
  </si>
  <si>
    <t>Oct FY 2017</t>
  </si>
  <si>
    <t>Nov FY 2017</t>
  </si>
  <si>
    <t>Dec FY 2017</t>
  </si>
  <si>
    <t>Jan FY 2017</t>
  </si>
  <si>
    <t>Feb FY 2017</t>
  </si>
  <si>
    <t>Mar FY 2017</t>
  </si>
  <si>
    <t>Apr FY 2017</t>
  </si>
  <si>
    <t>May FY 2017</t>
  </si>
  <si>
    <t>Jun FY 2017</t>
  </si>
  <si>
    <t>Jul FY 2018</t>
  </si>
  <si>
    <t>Aug FY 2018</t>
  </si>
  <si>
    <t>Sep FY 2018</t>
  </si>
  <si>
    <t>Oct FY 2018</t>
  </si>
  <si>
    <t>Nov FY 2018</t>
  </si>
  <si>
    <t>Dec FY 2018</t>
  </si>
  <si>
    <t>Jan FY 2018</t>
  </si>
  <si>
    <t>Feb FY 2018</t>
  </si>
  <si>
    <t>Mar FY 2018</t>
  </si>
  <si>
    <t>Apr FY 2018</t>
  </si>
  <si>
    <t>May FY 2018</t>
  </si>
  <si>
    <t>Jun FY 2018</t>
  </si>
  <si>
    <t>Jul FY 2019</t>
  </si>
  <si>
    <t>Aug FY 2019</t>
  </si>
  <si>
    <t>Sep FY 2019</t>
  </si>
  <si>
    <t>Oct FY 2019</t>
  </si>
  <si>
    <t>Nov FY 2019</t>
  </si>
  <si>
    <t>Dec FY 2019</t>
  </si>
  <si>
    <t>Jan FY 2019</t>
  </si>
  <si>
    <t>Feb FY 2019</t>
  </si>
  <si>
    <t>Mar FY 2019</t>
  </si>
  <si>
    <t>Apr FY 2019</t>
  </si>
  <si>
    <t>May FY 2019</t>
  </si>
  <si>
    <t>Jun FY 2019</t>
  </si>
  <si>
    <t>Jul FY 2020</t>
  </si>
  <si>
    <t>Aug FY 2020</t>
  </si>
  <si>
    <t>Sep FY 2020</t>
  </si>
  <si>
    <t>Oct FY 2020</t>
  </si>
  <si>
    <t>Nov FY 2020</t>
  </si>
  <si>
    <t>Dec FY 2020</t>
  </si>
  <si>
    <t>Jan FY 2020</t>
  </si>
  <si>
    <t>Feb FY 2020</t>
  </si>
  <si>
    <t>Mar FY 2020</t>
  </si>
  <si>
    <t>Apr FY 2020</t>
  </si>
  <si>
    <t>May FY 2020</t>
  </si>
  <si>
    <t>Jun FY 2020</t>
  </si>
  <si>
    <t>Jul FY 2021</t>
  </si>
  <si>
    <t>Aug FY 2021</t>
  </si>
  <si>
    <t>Sep FY 2021</t>
  </si>
  <si>
    <t>Nov FY 2021</t>
  </si>
  <si>
    <t>Oct FY 2021</t>
  </si>
  <si>
    <t>Dec FY 2021</t>
  </si>
  <si>
    <t>Jan FY 2021</t>
  </si>
  <si>
    <t>Feb FY 2021</t>
  </si>
  <si>
    <t>Mar FY 2021</t>
  </si>
  <si>
    <t>Apr FY 2021</t>
  </si>
  <si>
    <t>May FY 2021</t>
  </si>
  <si>
    <t>Aug FY 2022</t>
  </si>
  <si>
    <t>Jun FY 2022</t>
  </si>
  <si>
    <t>Jul FY 2022</t>
  </si>
  <si>
    <t>Sep FY 2022</t>
  </si>
  <si>
    <t>Oct FY 2022</t>
  </si>
  <si>
    <t>Nov FY 2022</t>
  </si>
  <si>
    <t>Dec FY 2022</t>
  </si>
  <si>
    <t>Jan FY 2022</t>
  </si>
  <si>
    <t>Feb FY 2022</t>
  </si>
  <si>
    <t>Mar FY 2022</t>
  </si>
  <si>
    <t>Apr FY 2022</t>
  </si>
  <si>
    <t>May FY 2022</t>
  </si>
  <si>
    <t>Jul FY 2023</t>
  </si>
  <si>
    <t>Aug FY 2023</t>
  </si>
  <si>
    <t>Sep FY 2023</t>
  </si>
  <si>
    <t>Oct FY 2023</t>
  </si>
  <si>
    <t>Nov FY 2023</t>
  </si>
  <si>
    <t>Dec FY 2023</t>
  </si>
  <si>
    <t>Jan FY 2023</t>
  </si>
  <si>
    <t>Feb FY 2023</t>
  </si>
  <si>
    <t>Mar FY 2023</t>
  </si>
  <si>
    <t>Apr FY 2023</t>
  </si>
  <si>
    <t>May FY 2023</t>
  </si>
  <si>
    <t>Jun FY 2023</t>
  </si>
  <si>
    <t>Aug FY 2024</t>
  </si>
  <si>
    <t>Sep FY 2024</t>
  </si>
  <si>
    <t>Oct FY 2024</t>
  </si>
  <si>
    <t>Nov FY 2024</t>
  </si>
  <si>
    <t>Dec FY 2024</t>
  </si>
  <si>
    <t>Jan FY 2024</t>
  </si>
  <si>
    <t>Feb FY 2024</t>
  </si>
  <si>
    <t>Jul FY 2024</t>
  </si>
  <si>
    <t>Mar FY 2024</t>
  </si>
  <si>
    <t>Pass Through Entity Tax Refunds</t>
  </si>
  <si>
    <t>Apr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</si>
</sst>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&quot;$&quot;#,##0.00;[Red]&quot;$&quot;\-#,##0.00"/>
    <numFmt numFmtId="165" formatCode="0.0%"/>
    <numFmt numFmtId="166" formatCode="&quot;$&quot;* #,##0.0_);\(&quot;$&quot;#,##0.0\)"/>
    <numFmt numFmtId="167" formatCode="\ #,##0.0_);\(&quot;$&quot;#,##0.0\)"/>
    <numFmt numFmtId="168" formatCode="&quot;$&quot;* #,##0.00_);\(&quot;$&quot;#,##0.00\)"/>
  </numFmts>
  <fonts count="14">
    <font>
      <sz val="10"/>
      <name val="CG Times (WN)"/>
    </font>
    <font>
      <sz val="10"/>
      <name val="Helv"/>
    </font>
    <font>
      <sz val="10"/>
      <name val="CG Times (WN)"/>
    </font>
    <font>
      <sz val="8"/>
      <name val="CG Times (WN)"/>
    </font>
    <font>
      <sz val="10"/>
      <name val="Arial Unicode MS"/>
      <family val="2"/>
    </font>
    <font>
      <sz val="10"/>
      <name val="Arial Unicode MS"/>
      <family val="2"/>
    </font>
    <font>
      <sz val="10"/>
      <color indexed="10"/>
      <name val="Arial Unicode MS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5">
    <xf numFmtId="166" fontId="0" fillId="0" borderId="0"/>
    <xf numFmtId="4" fontId="1" fillId="0" borderId="0" applyFont="0" applyFill="0" applyBorder="0" applyAlignment="0" applyProtection="0"/>
    <xf numFmtId="167" fontId="2" fillId="0" borderId="0"/>
    <xf numFmtId="0" fontId="13" fillId="0" borderId="0"/>
    <xf numFmtId="165" fontId="1" fillId="0" borderId="0" applyFont="0" applyFill="0" applyBorder="0" applyAlignment="0" applyProtection="0"/>
  </cellStyleXfs>
  <cellXfs count="33">
    <xf numFmtId="166" fontId="0" fillId="0" borderId="0" xfId="0"/>
    <xf numFmtId="166" fontId="4" fillId="0" borderId="0" xfId="0" applyFont="1"/>
    <xf numFmtId="166" fontId="0" fillId="2" borderId="0" xfId="0" applyFill="1"/>
    <xf numFmtId="166" fontId="4" fillId="2" borderId="0" xfId="0" applyFont="1" applyFill="1"/>
    <xf numFmtId="166" fontId="2" fillId="3" borderId="0" xfId="0" applyFont="1" applyFill="1"/>
    <xf numFmtId="4" fontId="2" fillId="0" borderId="0" xfId="1" applyFont="1"/>
    <xf numFmtId="10" fontId="2" fillId="0" borderId="0" xfId="4" applyNumberFormat="1" applyFont="1"/>
    <xf numFmtId="8" fontId="0" fillId="0" borderId="0" xfId="0" applyNumberFormat="1"/>
    <xf numFmtId="10" fontId="0" fillId="0" borderId="0" xfId="4" applyNumberFormat="1" applyFont="1"/>
    <xf numFmtId="166" fontId="0" fillId="0" borderId="0" xfId="0" applyFill="1"/>
    <xf numFmtId="8" fontId="5" fillId="0" borderId="0" xfId="0" applyNumberFormat="1" applyFont="1"/>
    <xf numFmtId="166" fontId="5" fillId="0" borderId="0" xfId="0" applyFont="1"/>
    <xf numFmtId="166" fontId="6" fillId="0" borderId="0" xfId="0" applyFont="1"/>
    <xf numFmtId="166" fontId="2" fillId="0" borderId="0" xfId="0" applyFont="1" applyFill="1"/>
    <xf numFmtId="4" fontId="2" fillId="0" borderId="0" xfId="1" applyNumberFormat="1" applyFont="1"/>
    <xf numFmtId="8" fontId="0" fillId="4" borderId="0" xfId="0" applyNumberFormat="1" applyFill="1"/>
    <xf numFmtId="8" fontId="0" fillId="2" borderId="0" xfId="0" applyNumberFormat="1" applyFill="1"/>
    <xf numFmtId="168" fontId="0" fillId="0" borderId="0" xfId="0" applyNumberFormat="1"/>
    <xf numFmtId="0" fontId="0" fillId="0" borderId="0" xfId="0" applyNumberFormat="1"/>
    <xf numFmtId="3" fontId="2" fillId="0" borderId="0" xfId="1" applyNumberFormat="1" applyFont="1"/>
    <xf numFmtId="166" fontId="0" fillId="0" borderId="0" xfId="0" applyAlignment="1">
      <alignment horizontal="center"/>
    </xf>
    <xf numFmtId="166" fontId="0" fillId="5" borderId="0" xfId="0" applyFill="1"/>
    <xf numFmtId="4" fontId="2" fillId="5" borderId="0" xfId="1" applyFont="1" applyFill="1"/>
    <xf numFmtId="164" fontId="0" fillId="0" borderId="0" xfId="0" applyNumberFormat="1"/>
    <xf numFmtId="166" fontId="0" fillId="0" borderId="0" xfId="0" applyFill="1" applyBorder="1" applyAlignment="1">
      <alignment wrapText="1"/>
    </xf>
    <xf numFmtId="8" fontId="13" fillId="0" borderId="0" xfId="3" applyNumberFormat="1"/>
    <xf numFmtId="0" fontId="13" fillId="0" borderId="0" xfId="3" applyFill="1" applyBorder="1" applyAlignment="1">
      <alignment wrapText="1"/>
    </xf>
    <xf numFmtId="166" fontId="8" fillId="0" borderId="0" xfId="0" applyFont="1" applyFill="1" applyBorder="1" applyAlignment="1">
      <alignment wrapText="1"/>
    </xf>
    <xf numFmtId="166" fontId="7" fillId="0" borderId="0" xfId="0" applyFont="1" applyFill="1" applyBorder="1" applyAlignment="1">
      <alignment wrapText="1"/>
    </xf>
    <xf numFmtId="166" fontId="9" fillId="0" borderId="0" xfId="0" applyFont="1" applyFill="1" applyBorder="1" applyAlignment="1">
      <alignment wrapText="1"/>
    </xf>
    <xf numFmtId="166" fontId="10" fillId="0" borderId="0" xfId="0" applyFont="1" applyFill="1" applyBorder="1" applyAlignment="1">
      <alignment wrapText="1"/>
    </xf>
    <xf numFmtId="166" fontId="11" fillId="0" borderId="0" xfId="0" applyFont="1" applyFill="1" applyBorder="1" applyAlignment="1">
      <alignment wrapText="1"/>
    </xf>
    <xf numFmtId="166" fontId="12" fillId="0" borderId="0" xfId="0" applyFont="1" applyFill="1" applyBorder="1" applyAlignment="1">
      <alignment wrapText="1"/>
    </xf>
  </cellXfs>
  <cellStyles count="5">
    <cellStyle name="Comma" xfId="1" builtinId="3"/>
    <cellStyle name="Normal" xfId="0" builtinId="0"/>
    <cellStyle name="Normal(no $$signs)" xfId="2" xr:uid="{00000000-0005-0000-0000-000002000000}"/>
    <cellStyle name="Normal_Cash Y-to-Date starts FY16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4"/>
  <sheetViews>
    <sheetView zoomScale="88" workbookViewId="0">
      <pane xSplit="1" ySplit="1" topLeftCell="ES2" activePane="bottomRight" state="frozenSplit"/>
      <selection pane="topRight" activeCell="B1" sqref="B1"/>
      <selection pane="bottomLeft"/>
      <selection pane="bottomRight" activeCell="FE17" sqref="FE17"/>
    </sheetView>
  </sheetViews>
  <sheetFormatPr defaultRowHeight="12.75"/>
  <cols>
    <col min="1" max="1" width="30.33203125" customWidth="1"/>
    <col min="2" max="8" width="24.6640625" bestFit="1" customWidth="1"/>
    <col min="9" max="9" width="26" bestFit="1" customWidth="1"/>
    <col min="10" max="13" width="24.6640625" bestFit="1" customWidth="1"/>
    <col min="14" max="20" width="27.33203125" bestFit="1" customWidth="1"/>
    <col min="21" max="21" width="26" bestFit="1" customWidth="1"/>
    <col min="22" max="25" width="27.33203125" bestFit="1" customWidth="1"/>
    <col min="26" max="36" width="24.1640625" bestFit="1" customWidth="1"/>
    <col min="37" max="49" width="24.33203125" customWidth="1"/>
    <col min="50" max="54" width="23.33203125" customWidth="1"/>
    <col min="55" max="55" width="22.83203125" bestFit="1" customWidth="1"/>
    <col min="56" max="57" width="27.33203125" bestFit="1" customWidth="1"/>
    <col min="58" max="60" width="22.83203125" bestFit="1" customWidth="1"/>
    <col min="61" max="61" width="27.33203125" bestFit="1" customWidth="1"/>
    <col min="62" max="62" width="19" bestFit="1" customWidth="1"/>
    <col min="63" max="63" width="22.83203125" bestFit="1" customWidth="1"/>
    <col min="64" max="65" width="27.33203125" bestFit="1" customWidth="1"/>
    <col min="66" max="66" width="22.5" customWidth="1"/>
    <col min="67" max="67" width="22.33203125" bestFit="1" customWidth="1"/>
    <col min="68" max="68" width="24.83203125" customWidth="1"/>
    <col min="69" max="69" width="24.6640625" bestFit="1" customWidth="1"/>
    <col min="70" max="70" width="25.1640625" customWidth="1"/>
    <col min="71" max="73" width="22.83203125" bestFit="1" customWidth="1"/>
    <col min="74" max="74" width="20.33203125" bestFit="1" customWidth="1"/>
    <col min="75" max="76" width="22.83203125" bestFit="1" customWidth="1"/>
    <col min="77" max="78" width="22.33203125" bestFit="1" customWidth="1"/>
    <col min="79" max="79" width="27.33203125" bestFit="1" customWidth="1"/>
    <col min="80" max="81" width="22.83203125" bestFit="1" customWidth="1"/>
    <col min="82" max="82" width="27.1640625" customWidth="1"/>
    <col min="83" max="83" width="22.83203125" bestFit="1" customWidth="1"/>
    <col min="84" max="84" width="23.33203125" bestFit="1" customWidth="1"/>
    <col min="85" max="85" width="22.83203125" bestFit="1" customWidth="1"/>
    <col min="86" max="86" width="17.6640625" bestFit="1" customWidth="1"/>
    <col min="87" max="88" width="27" bestFit="1" customWidth="1"/>
    <col min="89" max="94" width="19.33203125" bestFit="1" customWidth="1"/>
    <col min="95" max="97" width="20.1640625" bestFit="1" customWidth="1"/>
    <col min="98" max="98" width="17.6640625" bestFit="1" customWidth="1"/>
    <col min="99" max="106" width="19.33203125" bestFit="1" customWidth="1"/>
    <col min="107" max="109" width="20.1640625" bestFit="1" customWidth="1"/>
    <col min="110" max="110" width="17.6640625" bestFit="1" customWidth="1"/>
    <col min="111" max="118" width="19.33203125" bestFit="1" customWidth="1"/>
    <col min="119" max="120" width="20.1640625" bestFit="1" customWidth="1"/>
    <col min="121" max="121" width="23.6640625" customWidth="1"/>
    <col min="122" max="122" width="17.6640625" bestFit="1" customWidth="1"/>
    <col min="123" max="130" width="19.33203125" bestFit="1" customWidth="1"/>
    <col min="131" max="131" width="20.1640625" customWidth="1"/>
    <col min="132" max="133" width="20.1640625" bestFit="1" customWidth="1"/>
    <col min="134" max="134" width="18.33203125" bestFit="1" customWidth="1"/>
    <col min="135" max="142" width="19.33203125" bestFit="1" customWidth="1"/>
    <col min="143" max="145" width="20.1640625" bestFit="1" customWidth="1"/>
    <col min="146" max="146" width="17.6640625" bestFit="1" customWidth="1"/>
    <col min="147" max="154" width="19.33203125" bestFit="1" customWidth="1"/>
    <col min="155" max="157" width="20.1640625" bestFit="1" customWidth="1"/>
  </cols>
  <sheetData>
    <row r="1" spans="1:256">
      <c r="A1" s="2"/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50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">
        <v>68</v>
      </c>
      <c r="AM1" t="s">
        <v>69</v>
      </c>
      <c r="AN1" t="s">
        <v>70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80</v>
      </c>
      <c r="AY1" t="s">
        <v>81</v>
      </c>
      <c r="AZ1" t="s">
        <v>82</v>
      </c>
      <c r="BA1" t="s">
        <v>83</v>
      </c>
      <c r="BB1" t="s">
        <v>84</v>
      </c>
      <c r="BC1" t="s">
        <v>85</v>
      </c>
      <c r="BD1" t="s">
        <v>86</v>
      </c>
      <c r="BE1" t="s">
        <v>87</v>
      </c>
      <c r="BF1" t="s">
        <v>88</v>
      </c>
      <c r="BG1" t="s">
        <v>89</v>
      </c>
      <c r="BH1" t="s">
        <v>90</v>
      </c>
      <c r="BI1" t="s">
        <v>91</v>
      </c>
      <c r="BJ1" t="s">
        <v>93</v>
      </c>
      <c r="BK1" t="s">
        <v>94</v>
      </c>
      <c r="BL1" t="s">
        <v>92</v>
      </c>
      <c r="BM1" t="s">
        <v>95</v>
      </c>
      <c r="BN1" t="s">
        <v>96</v>
      </c>
      <c r="BO1" t="s">
        <v>97</v>
      </c>
      <c r="BP1" t="s">
        <v>98</v>
      </c>
      <c r="BQ1" t="s">
        <v>99</v>
      </c>
      <c r="BR1" t="s">
        <v>100</v>
      </c>
      <c r="BS1" t="s">
        <v>101</v>
      </c>
      <c r="BT1" t="s">
        <v>102</v>
      </c>
      <c r="BU1" t="s">
        <v>103</v>
      </c>
      <c r="BV1" t="s">
        <v>104</v>
      </c>
      <c r="BW1" t="s">
        <v>105</v>
      </c>
      <c r="BX1" t="s">
        <v>106</v>
      </c>
      <c r="BY1" t="s">
        <v>107</v>
      </c>
      <c r="BZ1" t="s">
        <v>108</v>
      </c>
      <c r="CA1" t="s">
        <v>109</v>
      </c>
      <c r="CB1" t="s">
        <v>110</v>
      </c>
      <c r="CC1" t="s">
        <v>111</v>
      </c>
      <c r="CD1" t="s">
        <v>112</v>
      </c>
      <c r="CE1" t="s">
        <v>113</v>
      </c>
      <c r="CF1" t="s">
        <v>114</v>
      </c>
      <c r="CG1" t="s">
        <v>115</v>
      </c>
      <c r="CH1" t="s">
        <v>130</v>
      </c>
      <c r="CI1" t="s">
        <v>131</v>
      </c>
      <c r="CJ1" t="s">
        <v>132</v>
      </c>
      <c r="CK1" t="s">
        <v>133</v>
      </c>
      <c r="CL1" t="s">
        <v>134</v>
      </c>
      <c r="CM1" t="s">
        <v>135</v>
      </c>
      <c r="CN1" t="s">
        <v>136</v>
      </c>
      <c r="CO1" t="s">
        <v>137</v>
      </c>
      <c r="CP1" t="s">
        <v>138</v>
      </c>
      <c r="CQ1" t="s">
        <v>139</v>
      </c>
      <c r="CR1" t="s">
        <v>140</v>
      </c>
      <c r="CS1" t="s">
        <v>142</v>
      </c>
      <c r="CT1" t="s">
        <v>143</v>
      </c>
      <c r="CU1" t="s">
        <v>144</v>
      </c>
      <c r="CV1" t="s">
        <v>145</v>
      </c>
      <c r="CW1" t="s">
        <v>146</v>
      </c>
      <c r="CX1" t="s">
        <v>147</v>
      </c>
      <c r="CY1" t="s">
        <v>148</v>
      </c>
      <c r="CZ1" t="s">
        <v>149</v>
      </c>
      <c r="DA1" t="s">
        <v>150</v>
      </c>
      <c r="DB1" t="s">
        <v>151</v>
      </c>
      <c r="DC1" t="s">
        <v>152</v>
      </c>
      <c r="DD1" t="s">
        <v>154</v>
      </c>
      <c r="DE1" t="s">
        <v>153</v>
      </c>
      <c r="DF1" t="s">
        <v>155</v>
      </c>
      <c r="DG1" t="s">
        <v>156</v>
      </c>
      <c r="DH1" t="s">
        <v>158</v>
      </c>
      <c r="DI1" t="s">
        <v>157</v>
      </c>
      <c r="DJ1" t="s">
        <v>159</v>
      </c>
      <c r="DK1" t="s">
        <v>160</v>
      </c>
      <c r="DL1" t="s">
        <v>161</v>
      </c>
      <c r="DM1" t="s">
        <v>162</v>
      </c>
      <c r="DN1" t="s">
        <v>163</v>
      </c>
      <c r="DO1" t="s">
        <v>164</v>
      </c>
      <c r="DP1" t="s">
        <v>165</v>
      </c>
      <c r="DQ1" t="s">
        <v>166</v>
      </c>
      <c r="DR1" t="s">
        <v>167</v>
      </c>
      <c r="DS1" t="s">
        <v>168</v>
      </c>
      <c r="DT1" t="s">
        <v>169</v>
      </c>
      <c r="DU1" t="s">
        <v>170</v>
      </c>
      <c r="DV1" t="s">
        <v>171</v>
      </c>
      <c r="DW1" t="s">
        <v>172</v>
      </c>
      <c r="DX1" t="s">
        <v>173</v>
      </c>
      <c r="DY1" t="s">
        <v>174</v>
      </c>
      <c r="DZ1" t="s">
        <v>175</v>
      </c>
      <c r="EA1" t="s">
        <v>176</v>
      </c>
      <c r="EB1" t="s">
        <v>177</v>
      </c>
      <c r="EC1" t="s">
        <v>178</v>
      </c>
      <c r="ED1" t="s">
        <v>179</v>
      </c>
      <c r="EE1" t="s">
        <v>180</v>
      </c>
      <c r="EF1" t="s">
        <v>181</v>
      </c>
      <c r="EG1" t="s">
        <v>182</v>
      </c>
      <c r="EH1" t="s">
        <v>183</v>
      </c>
      <c r="EI1" t="s">
        <v>184</v>
      </c>
      <c r="EJ1" t="s">
        <v>185</v>
      </c>
      <c r="EK1" t="s">
        <v>186</v>
      </c>
      <c r="EL1" t="s">
        <v>187</v>
      </c>
      <c r="EM1" t="s">
        <v>188</v>
      </c>
      <c r="EN1" t="s">
        <v>189</v>
      </c>
      <c r="EO1" t="s">
        <v>190</v>
      </c>
      <c r="EP1" t="s">
        <v>191</v>
      </c>
      <c r="EQ1" t="s">
        <v>192</v>
      </c>
      <c r="ER1" t="s">
        <v>193</v>
      </c>
      <c r="ES1" t="s">
        <v>194</v>
      </c>
      <c r="ET1" t="s">
        <v>195</v>
      </c>
      <c r="EU1" t="s">
        <v>196</v>
      </c>
      <c r="EV1" t="s">
        <v>197</v>
      </c>
      <c r="EW1" t="s">
        <v>223</v>
      </c>
      <c r="EX1" t="s">
        <v>199</v>
      </c>
      <c r="EY1" t="s">
        <v>200</v>
      </c>
      <c r="EZ1" t="s">
        <v>201</v>
      </c>
      <c r="FA1" t="s">
        <v>202</v>
      </c>
      <c r="FB1" s="21"/>
    </row>
    <row r="2" spans="1:256">
      <c r="A2" s="3" t="s">
        <v>0</v>
      </c>
      <c r="B2" s="5">
        <v>158919118.31999999</v>
      </c>
      <c r="C2" s="5">
        <v>345313317.50999999</v>
      </c>
      <c r="D2" s="5">
        <v>554332990.83000004</v>
      </c>
      <c r="E2" s="5">
        <v>716167252.85000002</v>
      </c>
      <c r="F2" s="5">
        <v>915862711.80999994</v>
      </c>
      <c r="G2" s="5">
        <v>1114478033.03</v>
      </c>
      <c r="H2" s="5">
        <v>1325605850.96</v>
      </c>
      <c r="I2" s="5">
        <v>1544234665.1600001</v>
      </c>
      <c r="J2" s="5">
        <v>1726767746.1099999</v>
      </c>
      <c r="K2" s="5">
        <v>1964474200.0899999</v>
      </c>
      <c r="L2" s="5">
        <v>2215476860.9899998</v>
      </c>
      <c r="M2" s="5">
        <v>2417616996</v>
      </c>
      <c r="N2" s="5">
        <v>161718602.43000001</v>
      </c>
      <c r="O2" s="5">
        <v>368054901.24000001</v>
      </c>
      <c r="P2" s="5">
        <v>570695491.98000002</v>
      </c>
      <c r="Q2" s="5">
        <v>742541923.86000001</v>
      </c>
      <c r="R2" s="5">
        <v>951726164.66999996</v>
      </c>
      <c r="S2" s="5">
        <v>1151733413.3</v>
      </c>
      <c r="T2" s="5">
        <v>1392824551.8299999</v>
      </c>
      <c r="U2" s="5">
        <v>1618372944.72</v>
      </c>
      <c r="V2" s="5">
        <v>1830912324.6700001</v>
      </c>
      <c r="W2" s="5">
        <v>2060940005.29</v>
      </c>
      <c r="X2" s="5">
        <v>2388723631</v>
      </c>
      <c r="Y2" s="5">
        <v>2592269689.3099999</v>
      </c>
      <c r="Z2" s="5">
        <v>171128492.47999999</v>
      </c>
      <c r="AA2" s="5">
        <v>397396350.13999999</v>
      </c>
      <c r="AB2" s="7">
        <v>613364500.96000004</v>
      </c>
      <c r="AC2" s="7">
        <v>800869508.30999994</v>
      </c>
      <c r="AD2" s="7">
        <v>1020356937.51</v>
      </c>
      <c r="AE2" s="7">
        <v>1236482511.3199999</v>
      </c>
      <c r="AF2" s="7">
        <v>1516290462.02</v>
      </c>
      <c r="AG2" s="7">
        <v>1757757479.46</v>
      </c>
      <c r="AH2" s="7">
        <v>1984090770.9000001</v>
      </c>
      <c r="AI2" s="7">
        <v>2231605319.4899998</v>
      </c>
      <c r="AJ2" s="7">
        <v>2566329130.2199998</v>
      </c>
      <c r="AK2" s="7">
        <v>2782347632.4400001</v>
      </c>
      <c r="AL2" s="7">
        <v>177995632.72999999</v>
      </c>
      <c r="AM2" s="7">
        <v>394592941.72000003</v>
      </c>
      <c r="AN2" s="7">
        <v>616813286.88</v>
      </c>
      <c r="AO2" s="7">
        <v>803302748.92999995</v>
      </c>
      <c r="AP2" s="7">
        <v>1018433377.55</v>
      </c>
      <c r="AQ2" s="7">
        <v>1238266631.47</v>
      </c>
      <c r="AR2" s="7">
        <v>1523954309.1500001</v>
      </c>
      <c r="AS2" s="7">
        <v>1754078127.9100001</v>
      </c>
      <c r="AT2" s="7">
        <v>1987486803.6600001</v>
      </c>
      <c r="AU2" s="7">
        <v>2274833086.9699998</v>
      </c>
      <c r="AV2" s="7">
        <v>2631726643.6700001</v>
      </c>
      <c r="AW2" s="7">
        <v>2854190484.5700002</v>
      </c>
      <c r="AX2" s="7">
        <v>179135080.25999999</v>
      </c>
      <c r="AY2" s="7">
        <v>404220266.49000001</v>
      </c>
      <c r="AZ2" s="7">
        <v>640255746.60000002</v>
      </c>
      <c r="BA2" s="7">
        <v>845174628.19000006</v>
      </c>
      <c r="BB2" s="7">
        <v>1066701138.79</v>
      </c>
      <c r="BC2" s="7">
        <v>1306778710.5</v>
      </c>
      <c r="BD2" s="7">
        <v>1610322364.21</v>
      </c>
      <c r="BE2" s="7">
        <v>1866435464.3499999</v>
      </c>
      <c r="BF2" s="7">
        <v>2101741080.21</v>
      </c>
      <c r="BG2" s="7">
        <v>2389280227.1399999</v>
      </c>
      <c r="BH2" s="7">
        <v>2843491218.1999998</v>
      </c>
      <c r="BI2" s="7">
        <v>3085931476.0799999</v>
      </c>
      <c r="BJ2" s="1">
        <v>198034536</v>
      </c>
      <c r="BK2" s="10">
        <v>439805748.72000003</v>
      </c>
      <c r="BL2" s="11">
        <v>697582956.63999999</v>
      </c>
      <c r="BM2" s="11">
        <v>916320934.33000004</v>
      </c>
      <c r="BN2" s="11">
        <v>1168432074.4000001</v>
      </c>
      <c r="BO2" s="7">
        <v>1428171449.24</v>
      </c>
      <c r="BP2" s="1">
        <v>1751104704.47</v>
      </c>
      <c r="BQ2" s="7">
        <v>2050481684.8800001</v>
      </c>
      <c r="BR2" s="7">
        <v>2303964806.8400002</v>
      </c>
      <c r="BS2" s="7">
        <v>2637455149.5500002</v>
      </c>
      <c r="BT2" s="7">
        <v>3095084765.1199999</v>
      </c>
      <c r="BU2" s="7">
        <v>3359666044</v>
      </c>
      <c r="BV2" s="7">
        <v>209120983.94999999</v>
      </c>
      <c r="BW2" s="7">
        <v>473066650.86000001</v>
      </c>
      <c r="BX2" s="7">
        <v>733436604.22000003</v>
      </c>
      <c r="BY2" s="7">
        <v>954030510.62</v>
      </c>
      <c r="BZ2" s="7">
        <v>1235580855.8699999</v>
      </c>
      <c r="CA2" s="7">
        <v>1456045911.6099999</v>
      </c>
      <c r="CB2" s="7">
        <v>1796326823.05</v>
      </c>
      <c r="CC2" s="7">
        <v>2091715551.0699999</v>
      </c>
      <c r="CD2" s="7">
        <v>2366804407.2399998</v>
      </c>
      <c r="CE2" s="7">
        <v>2682624967.1799998</v>
      </c>
      <c r="CF2" s="7">
        <v>3089641381.75</v>
      </c>
      <c r="CG2" s="7">
        <v>3330663608.2399998</v>
      </c>
      <c r="CH2" s="7">
        <v>196266949.41999999</v>
      </c>
      <c r="CI2" s="7">
        <v>462073299.39999998</v>
      </c>
      <c r="CJ2" s="7">
        <v>699402882.66999996</v>
      </c>
      <c r="CK2" s="7">
        <v>915272120.76999998</v>
      </c>
      <c r="CL2" s="7">
        <v>1190689925.9000001</v>
      </c>
      <c r="CM2" s="7">
        <v>1431870339.6199999</v>
      </c>
      <c r="CN2" s="7">
        <v>1726032928.1300001</v>
      </c>
      <c r="CO2" s="7">
        <v>2000219612.5799999</v>
      </c>
      <c r="CP2" s="7">
        <v>2294745351.73</v>
      </c>
      <c r="CQ2" s="7">
        <v>2601541554.5999999</v>
      </c>
      <c r="CR2" s="7">
        <v>2971548999.98</v>
      </c>
      <c r="CS2" s="7">
        <v>3235929111.6199999</v>
      </c>
      <c r="CT2" s="7">
        <v>203815256.71000001</v>
      </c>
      <c r="CU2" s="7">
        <v>490777437.20999998</v>
      </c>
      <c r="CV2" s="7">
        <v>742345728.47000003</v>
      </c>
      <c r="CW2" s="7">
        <v>972112348.67999995</v>
      </c>
      <c r="CX2" s="7">
        <v>1248285600.5</v>
      </c>
      <c r="CY2" s="7">
        <v>1499899246.0699999</v>
      </c>
      <c r="CZ2" s="7">
        <v>1838944768.1600001</v>
      </c>
      <c r="DA2" s="7">
        <v>2128499282.78</v>
      </c>
      <c r="DB2" s="7">
        <v>2439349948.3800001</v>
      </c>
      <c r="DC2" s="7">
        <v>2763526616.9899998</v>
      </c>
      <c r="DD2" s="7">
        <v>3198211723.0700002</v>
      </c>
      <c r="DE2" s="7">
        <v>3461733813.0900002</v>
      </c>
      <c r="DF2" s="7">
        <v>216868999.83000001</v>
      </c>
      <c r="DG2" s="7">
        <v>507097570.12</v>
      </c>
      <c r="DH2" s="7">
        <v>774920128.58000004</v>
      </c>
      <c r="DI2" s="7">
        <v>1015866443.08</v>
      </c>
      <c r="DJ2" s="7">
        <v>1296668010.1500001</v>
      </c>
      <c r="DK2" s="7">
        <v>1579661390.5</v>
      </c>
      <c r="DL2" s="7">
        <v>1912872369.46</v>
      </c>
      <c r="DM2" s="7">
        <v>2228526060.1999998</v>
      </c>
      <c r="DN2" s="7">
        <v>2543507379.3099999</v>
      </c>
      <c r="DO2" s="7">
        <v>2924986159.3200002</v>
      </c>
      <c r="DP2" s="7">
        <v>3346065881.4000001</v>
      </c>
      <c r="DQ2" s="7">
        <v>3634281607.1599998</v>
      </c>
      <c r="DR2" s="7">
        <v>229747573.56</v>
      </c>
      <c r="DS2" s="7">
        <v>533903660.38</v>
      </c>
      <c r="DT2" s="7">
        <v>825407525.40999997</v>
      </c>
      <c r="DU2" s="7">
        <v>1086333176.6300001</v>
      </c>
      <c r="DV2" s="7">
        <v>1378750309.6700001</v>
      </c>
      <c r="DW2" s="7">
        <v>1703437085.2</v>
      </c>
      <c r="DX2" s="7">
        <v>2111065473.8800001</v>
      </c>
      <c r="DY2" s="7">
        <v>2457879126.0799999</v>
      </c>
      <c r="DZ2" s="7">
        <v>2738037862.1500001</v>
      </c>
      <c r="EA2" s="7">
        <v>3212995553.1599998</v>
      </c>
      <c r="EB2" s="7">
        <v>3773270988.1799998</v>
      </c>
      <c r="EC2" s="7">
        <v>4083902671.8800001</v>
      </c>
      <c r="ED2" s="7">
        <v>232340000.66999999</v>
      </c>
      <c r="EE2" s="7">
        <v>538904673.01999998</v>
      </c>
      <c r="EF2" s="7">
        <v>855705477.71000004</v>
      </c>
      <c r="EG2" s="7">
        <v>1115359448.48</v>
      </c>
      <c r="EH2" s="7">
        <v>1441006803.52</v>
      </c>
      <c r="EI2" s="7">
        <v>1733058624.8399999</v>
      </c>
      <c r="EJ2" s="7">
        <v>2109593445.4200001</v>
      </c>
      <c r="EK2" s="7">
        <v>2478739804.71</v>
      </c>
      <c r="EL2" s="7">
        <v>2819140388.4200001</v>
      </c>
      <c r="EM2" s="7">
        <v>3226991446.9099998</v>
      </c>
      <c r="EN2" s="7">
        <v>3655686971.02</v>
      </c>
      <c r="EO2" s="7">
        <v>3974838489.48</v>
      </c>
      <c r="EP2" s="7">
        <v>236243640.40000001</v>
      </c>
      <c r="EQ2" s="7">
        <v>578542684.64999998</v>
      </c>
      <c r="ER2" s="7">
        <v>893587246.35000002</v>
      </c>
      <c r="ES2" s="7">
        <v>1154406467.53</v>
      </c>
      <c r="ET2" s="7">
        <v>1484933398.97</v>
      </c>
      <c r="EU2" s="7">
        <v>1825967162.1700001</v>
      </c>
      <c r="EV2" s="7">
        <v>2197654065.02</v>
      </c>
      <c r="EW2" s="7">
        <v>2606907421.4499998</v>
      </c>
      <c r="EX2" s="7">
        <v>2939981698.8800001</v>
      </c>
      <c r="EY2" s="7">
        <v>3362059947</v>
      </c>
      <c r="EZ2" s="7">
        <v>3883687206.54</v>
      </c>
      <c r="FA2" s="7">
        <v>4207249686.6999998</v>
      </c>
      <c r="FB2" s="22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>
      <c r="A3" s="3" t="s">
        <v>1</v>
      </c>
      <c r="B3" s="5">
        <v>73066834.340000004</v>
      </c>
      <c r="C3" s="5">
        <v>263412048.38</v>
      </c>
      <c r="D3" s="5">
        <v>382499135.85000002</v>
      </c>
      <c r="E3" s="5">
        <v>459047788.99000001</v>
      </c>
      <c r="F3" s="5">
        <v>634938864.87</v>
      </c>
      <c r="G3" s="5">
        <v>746915012.96000004</v>
      </c>
      <c r="H3" s="5">
        <v>816915443.22000003</v>
      </c>
      <c r="I3" s="5">
        <v>1001170916.83</v>
      </c>
      <c r="J3" s="5">
        <v>1093341631.6500001</v>
      </c>
      <c r="K3" s="5">
        <v>1156794858.2</v>
      </c>
      <c r="L3" s="5">
        <v>1337171845.5699999</v>
      </c>
      <c r="M3" s="5">
        <v>1450314889</v>
      </c>
      <c r="N3" s="5">
        <v>78553345.939999998</v>
      </c>
      <c r="O3" s="5">
        <v>261022443.44999999</v>
      </c>
      <c r="P3" s="5">
        <v>379968143.62</v>
      </c>
      <c r="Q3" s="5">
        <v>461067090.63999999</v>
      </c>
      <c r="R3" s="5">
        <v>624167631.47000003</v>
      </c>
      <c r="S3" s="5">
        <v>739905733.85000002</v>
      </c>
      <c r="T3" s="5">
        <v>805797410.45000005</v>
      </c>
      <c r="U3" s="5">
        <v>996195515.84000003</v>
      </c>
      <c r="V3" s="5">
        <v>1093742917.3900001</v>
      </c>
      <c r="W3" s="5">
        <v>1161395634.6400001</v>
      </c>
      <c r="X3" s="5">
        <v>1352866832.5699999</v>
      </c>
      <c r="Y3" s="5">
        <v>1465592197.8299999</v>
      </c>
      <c r="Z3" s="5">
        <v>71662917.060000002</v>
      </c>
      <c r="AA3" s="5">
        <v>273381499.75999999</v>
      </c>
      <c r="AB3" s="7">
        <v>394338697.68000001</v>
      </c>
      <c r="AC3" s="7">
        <v>464884316.47000003</v>
      </c>
      <c r="AD3" s="7">
        <v>642701983.80999994</v>
      </c>
      <c r="AE3" s="7">
        <v>762077932.55999994</v>
      </c>
      <c r="AF3" s="7">
        <v>838277900.63</v>
      </c>
      <c r="AG3" s="7">
        <v>1028418159.17</v>
      </c>
      <c r="AH3" s="7">
        <v>1133113772.1300001</v>
      </c>
      <c r="AI3" s="7">
        <v>1197717452.2</v>
      </c>
      <c r="AJ3" s="7">
        <v>1385823643.5599999</v>
      </c>
      <c r="AK3" s="7">
        <v>1515512186.5</v>
      </c>
      <c r="AL3" s="7">
        <v>71859694.599999994</v>
      </c>
      <c r="AM3" s="7">
        <v>285653053.51999998</v>
      </c>
      <c r="AN3" s="7">
        <v>412201163.04000002</v>
      </c>
      <c r="AO3" s="7">
        <v>489369823.99000001</v>
      </c>
      <c r="AP3" s="7">
        <v>685153220.87</v>
      </c>
      <c r="AQ3" s="7">
        <v>805358826.44000006</v>
      </c>
      <c r="AR3" s="7">
        <v>877316276.74000001</v>
      </c>
      <c r="AS3" s="7">
        <v>1080074909.6400001</v>
      </c>
      <c r="AT3" s="7">
        <v>1195479523.8599999</v>
      </c>
      <c r="AU3" s="7">
        <v>1255859836.5</v>
      </c>
      <c r="AV3" s="7">
        <v>1473938191.51</v>
      </c>
      <c r="AW3" s="7">
        <v>1594721639.75</v>
      </c>
      <c r="AX3" s="7">
        <v>68968550.159999996</v>
      </c>
      <c r="AY3" s="7">
        <v>296639596.20999998</v>
      </c>
      <c r="AZ3" s="7">
        <v>422600071.63999999</v>
      </c>
      <c r="BA3" s="7">
        <v>510549268.91000003</v>
      </c>
      <c r="BB3" s="7">
        <v>688836851</v>
      </c>
      <c r="BC3" s="7">
        <v>797978011.77999997</v>
      </c>
      <c r="BD3" s="7">
        <v>880450042.84000003</v>
      </c>
      <c r="BE3" s="7">
        <v>1090254023.4200001</v>
      </c>
      <c r="BF3" s="7">
        <v>1184005440.0699999</v>
      </c>
      <c r="BG3" s="7">
        <v>1236022200.6400001</v>
      </c>
      <c r="BH3" s="7">
        <v>1470014040.5699999</v>
      </c>
      <c r="BI3" s="7">
        <v>1596290877.5999999</v>
      </c>
      <c r="BJ3" s="1">
        <v>68842762</v>
      </c>
      <c r="BK3" s="7">
        <v>293448749.51999998</v>
      </c>
      <c r="BL3" s="11">
        <v>421160530.72000003</v>
      </c>
      <c r="BM3" s="11">
        <v>501650431.58999997</v>
      </c>
      <c r="BN3" s="1">
        <v>710066531.59000003</v>
      </c>
      <c r="BO3" s="7">
        <v>824335719.41999996</v>
      </c>
      <c r="BP3" s="1">
        <v>894929933.34999979</v>
      </c>
      <c r="BQ3" s="7">
        <v>1121660445.4000001</v>
      </c>
      <c r="BR3" s="7">
        <v>1224678026.05</v>
      </c>
      <c r="BS3" s="7">
        <v>1281950365.26</v>
      </c>
      <c r="BT3" s="7">
        <v>1509103588.02</v>
      </c>
      <c r="BU3" s="7">
        <v>1647282067.73</v>
      </c>
      <c r="BV3" s="7">
        <v>65225007.710000001</v>
      </c>
      <c r="BW3" s="7">
        <v>337107279</v>
      </c>
      <c r="BX3" s="7">
        <v>498898365.06</v>
      </c>
      <c r="BY3" s="7">
        <v>609830276.13</v>
      </c>
      <c r="BZ3" s="7">
        <v>855676004.09000003</v>
      </c>
      <c r="CA3" s="7">
        <v>998640490.76999998</v>
      </c>
      <c r="CB3" s="7">
        <v>1091710662.05</v>
      </c>
      <c r="CC3" s="7">
        <v>1348689980.49</v>
      </c>
      <c r="CD3" s="7">
        <v>1476612776.53</v>
      </c>
      <c r="CE3" s="7">
        <v>1565875244.5</v>
      </c>
      <c r="CF3" s="7">
        <v>1797926048.9100001</v>
      </c>
      <c r="CG3" s="7">
        <v>1952725290.73</v>
      </c>
      <c r="CH3" s="7">
        <v>102848405.81999999</v>
      </c>
      <c r="CI3" s="7">
        <v>348053650.06999999</v>
      </c>
      <c r="CJ3" s="7">
        <v>496503261.56</v>
      </c>
      <c r="CK3" s="7">
        <v>591783300.87</v>
      </c>
      <c r="CL3" s="7">
        <v>843441176.58000004</v>
      </c>
      <c r="CM3" s="7">
        <v>983922402.74000001</v>
      </c>
      <c r="CN3" s="7">
        <v>1071332296.5</v>
      </c>
      <c r="CO3" s="7">
        <v>1291521021.4400001</v>
      </c>
      <c r="CP3" s="7">
        <v>1431730266.73</v>
      </c>
      <c r="CQ3" s="7">
        <v>1527349470.74</v>
      </c>
      <c r="CR3" s="7">
        <v>1773751531.02</v>
      </c>
      <c r="CS3" s="7">
        <v>1921897140.1800001</v>
      </c>
      <c r="CT3" s="7">
        <v>98529005.650000006</v>
      </c>
      <c r="CU3" s="7">
        <v>354054476.07999998</v>
      </c>
      <c r="CV3" s="7">
        <v>513053929.27999997</v>
      </c>
      <c r="CW3" s="7">
        <v>607797851.58000004</v>
      </c>
      <c r="CX3" s="7">
        <v>868134949.77999997</v>
      </c>
      <c r="CY3" s="7">
        <v>1015763728.64</v>
      </c>
      <c r="CZ3" s="7">
        <v>1108126486.1500001</v>
      </c>
      <c r="DA3" s="7">
        <v>1342153566</v>
      </c>
      <c r="DB3" s="7">
        <v>1489288461.48</v>
      </c>
      <c r="DC3" s="7">
        <v>1576287856.47</v>
      </c>
      <c r="DD3" s="7">
        <v>1829759701.3399999</v>
      </c>
      <c r="DE3" s="7">
        <v>1983986318.1500001</v>
      </c>
      <c r="DF3" s="7">
        <v>99867776.829999998</v>
      </c>
      <c r="DG3" s="7">
        <v>354391594.05000001</v>
      </c>
      <c r="DH3" s="7">
        <v>519295858.44999999</v>
      </c>
      <c r="DI3" s="7">
        <v>619950495.37</v>
      </c>
      <c r="DJ3" s="7">
        <v>889058229.91999996</v>
      </c>
      <c r="DK3" s="7">
        <v>1037918226.24</v>
      </c>
      <c r="DL3" s="7">
        <v>1143506971.22</v>
      </c>
      <c r="DM3" s="7">
        <v>1394582134.03</v>
      </c>
      <c r="DN3" s="7">
        <v>1526450846.3299999</v>
      </c>
      <c r="DO3" s="7">
        <v>1635720629.7</v>
      </c>
      <c r="DP3" s="7">
        <v>1908227685.8699999</v>
      </c>
      <c r="DQ3" s="7">
        <v>2073896695.0599999</v>
      </c>
      <c r="DR3" s="7">
        <v>101159405.18000001</v>
      </c>
      <c r="DS3" s="7">
        <v>358964032.26999998</v>
      </c>
      <c r="DT3" s="7">
        <v>530588091.44</v>
      </c>
      <c r="DU3" s="7">
        <v>642392657.12</v>
      </c>
      <c r="DV3" s="7">
        <v>902958695.28999996</v>
      </c>
      <c r="DW3" s="7">
        <v>1056513298.0599999</v>
      </c>
      <c r="DX3" s="7">
        <v>1166409763.9000001</v>
      </c>
      <c r="DY3" s="7">
        <v>1419503671.99</v>
      </c>
      <c r="DZ3" s="7">
        <v>1548926101.9300001</v>
      </c>
      <c r="EA3" s="7">
        <v>1653641530.1099999</v>
      </c>
      <c r="EB3" s="7">
        <v>1922861633.5599999</v>
      </c>
      <c r="EC3" s="7">
        <v>2089427973.5</v>
      </c>
      <c r="ED3" s="7">
        <v>111244659.38</v>
      </c>
      <c r="EE3" s="7">
        <v>374344422.89999998</v>
      </c>
      <c r="EF3" s="7">
        <v>548401981.82000005</v>
      </c>
      <c r="EG3" s="7">
        <v>671039033.87</v>
      </c>
      <c r="EH3" s="7">
        <v>944726484.53999996</v>
      </c>
      <c r="EI3" s="7">
        <v>1090854615.48</v>
      </c>
      <c r="EJ3" s="7">
        <v>1204614820.26</v>
      </c>
      <c r="EK3" s="7">
        <v>1469406137.03</v>
      </c>
      <c r="EL3" s="7">
        <v>1608079231.03</v>
      </c>
      <c r="EM3" s="7">
        <v>1717503060.0899999</v>
      </c>
      <c r="EN3" s="7">
        <v>1989353756.6700001</v>
      </c>
      <c r="EO3" s="7">
        <v>2158087638.5999999</v>
      </c>
      <c r="EP3" s="7">
        <v>128083402.18000001</v>
      </c>
      <c r="EQ3" s="7">
        <v>409174855.10000002</v>
      </c>
      <c r="ER3" s="7">
        <v>588031352.71000004</v>
      </c>
      <c r="ES3" s="7">
        <v>716862352.96000004</v>
      </c>
      <c r="ET3" s="7">
        <v>970461705.99000001</v>
      </c>
      <c r="EU3" s="7">
        <v>1163441400.2</v>
      </c>
      <c r="EV3" s="7">
        <v>1266137249.49</v>
      </c>
      <c r="EW3" s="7">
        <v>1552518458.3399999</v>
      </c>
      <c r="EX3" s="7">
        <v>1683738693.3199999</v>
      </c>
      <c r="EY3" s="7">
        <v>1797140526.28</v>
      </c>
      <c r="EZ3" s="7">
        <v>2089078976.45</v>
      </c>
      <c r="FA3" s="7">
        <v>2253533345.1999998</v>
      </c>
      <c r="FB3" s="22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>
      <c r="A4" s="3" t="s">
        <v>53</v>
      </c>
      <c r="B4" s="5">
        <v>25591506.149999999</v>
      </c>
      <c r="C4" s="5">
        <v>50201654.75</v>
      </c>
      <c r="D4" s="5">
        <v>61142017.409999996</v>
      </c>
      <c r="E4" s="5">
        <v>89707292.680000007</v>
      </c>
      <c r="F4" s="5">
        <v>114034654.36</v>
      </c>
      <c r="G4" s="5">
        <v>125380018.19</v>
      </c>
      <c r="H4" s="5">
        <v>152289528.94</v>
      </c>
      <c r="I4" s="5">
        <v>175647218.97</v>
      </c>
      <c r="J4" s="5">
        <v>187076542.02000001</v>
      </c>
      <c r="K4" s="5">
        <v>208845818.72999999</v>
      </c>
      <c r="L4" s="5">
        <v>239027487.11000001</v>
      </c>
      <c r="M4" s="5">
        <v>254153821</v>
      </c>
      <c r="N4" s="5">
        <v>25633334.829999998</v>
      </c>
      <c r="O4" s="5">
        <v>49071050.469999999</v>
      </c>
      <c r="P4" s="5">
        <v>62927555.530000001</v>
      </c>
      <c r="Q4" s="5">
        <v>87315803.980000004</v>
      </c>
      <c r="R4" s="5">
        <v>109634882.45</v>
      </c>
      <c r="S4" s="5">
        <v>123922630.98</v>
      </c>
      <c r="T4" s="5">
        <v>153998914.72</v>
      </c>
      <c r="U4" s="5">
        <v>186673954.12</v>
      </c>
      <c r="V4" s="5">
        <v>199460342.5</v>
      </c>
      <c r="W4" s="5">
        <v>220931809.65000001</v>
      </c>
      <c r="X4" s="5">
        <v>252441200.77000001</v>
      </c>
      <c r="Y4" s="5">
        <v>266753315.56</v>
      </c>
      <c r="Z4" s="5">
        <v>25045372.899999999</v>
      </c>
      <c r="AA4" s="5">
        <v>55775947.990000002</v>
      </c>
      <c r="AB4" s="7">
        <v>71852961.599999994</v>
      </c>
      <c r="AC4" s="7">
        <v>96475508.620000005</v>
      </c>
      <c r="AD4" s="7">
        <v>128250255.76000001</v>
      </c>
      <c r="AE4" s="7">
        <v>143847004.28</v>
      </c>
      <c r="AF4" s="7">
        <v>173464875.03</v>
      </c>
      <c r="AG4" s="7">
        <v>205726997.81999999</v>
      </c>
      <c r="AH4" s="7">
        <v>220575074.47999999</v>
      </c>
      <c r="AI4" s="7">
        <v>246736809.22</v>
      </c>
      <c r="AJ4" s="7">
        <v>274879621.80000001</v>
      </c>
      <c r="AK4" s="7">
        <v>296787662.31999999</v>
      </c>
      <c r="AL4" s="7">
        <v>25330589.690000001</v>
      </c>
      <c r="AM4" s="7">
        <v>56534420.469999999</v>
      </c>
      <c r="AN4" s="7">
        <v>72288147.519999996</v>
      </c>
      <c r="AO4" s="7">
        <v>96842794.709999993</v>
      </c>
      <c r="AP4" s="7">
        <v>128563021.94</v>
      </c>
      <c r="AQ4" s="7">
        <v>140969290.52000001</v>
      </c>
      <c r="AR4" s="7">
        <v>168356568.34</v>
      </c>
      <c r="AS4" s="7">
        <v>202279349.38</v>
      </c>
      <c r="AT4" s="7">
        <v>216979706.16999999</v>
      </c>
      <c r="AU4" s="7">
        <v>236641290.37</v>
      </c>
      <c r="AV4" s="7">
        <v>272774110.19999999</v>
      </c>
      <c r="AW4" s="7">
        <v>286347587.93000001</v>
      </c>
      <c r="AX4" s="7">
        <v>27958742.02</v>
      </c>
      <c r="AY4" s="7">
        <v>61670855.560000002</v>
      </c>
      <c r="AZ4" s="7">
        <v>75593312.670000002</v>
      </c>
      <c r="BA4" s="7">
        <v>108054512.12</v>
      </c>
      <c r="BB4" s="7">
        <v>139875529.34999999</v>
      </c>
      <c r="BC4" s="7">
        <v>155418970.65000001</v>
      </c>
      <c r="BD4" s="7">
        <v>190443304.18000001</v>
      </c>
      <c r="BE4" s="7">
        <v>223285012.15000001</v>
      </c>
      <c r="BF4" s="7">
        <v>236894195.11000001</v>
      </c>
      <c r="BG4" s="7">
        <v>261775109.55000001</v>
      </c>
      <c r="BH4" s="7">
        <v>298430006.48000002</v>
      </c>
      <c r="BI4" s="7">
        <v>313756499.83999997</v>
      </c>
      <c r="BJ4" s="1">
        <v>34750382</v>
      </c>
      <c r="BK4" s="7">
        <v>70848208.209999993</v>
      </c>
      <c r="BL4" s="11">
        <v>86671542.090000004</v>
      </c>
      <c r="BM4" s="11">
        <v>122282440.77</v>
      </c>
      <c r="BN4" s="1">
        <v>164169725.72</v>
      </c>
      <c r="BO4" s="7">
        <v>179730523.36000001</v>
      </c>
      <c r="BP4" s="1">
        <v>218409135.25000003</v>
      </c>
      <c r="BQ4" s="7">
        <v>256694339.71000001</v>
      </c>
      <c r="BR4" s="7">
        <v>271042572.81</v>
      </c>
      <c r="BS4" s="7">
        <v>296159899.61000001</v>
      </c>
      <c r="BT4" s="7">
        <v>336634291.82999998</v>
      </c>
      <c r="BU4" s="7">
        <v>352964384.69</v>
      </c>
      <c r="BV4" s="7">
        <v>33726759.219999999</v>
      </c>
      <c r="BW4" s="7">
        <v>71888956.959999993</v>
      </c>
      <c r="BX4" s="7">
        <v>89647931.129999995</v>
      </c>
      <c r="BY4" s="7">
        <v>128910421.45</v>
      </c>
      <c r="BZ4" s="7">
        <v>173061798.81999999</v>
      </c>
      <c r="CA4" s="7">
        <v>188851816.78</v>
      </c>
      <c r="CB4" s="7">
        <v>226121443.52000001</v>
      </c>
      <c r="CC4" s="7">
        <v>270098072.45999998</v>
      </c>
      <c r="CD4" s="7">
        <v>284965312.35000002</v>
      </c>
      <c r="CE4" s="7">
        <v>317449815.79000002</v>
      </c>
      <c r="CF4" s="7">
        <v>355545042.20999998</v>
      </c>
      <c r="CG4" s="7">
        <v>374718028.43000001</v>
      </c>
      <c r="CH4" s="7">
        <v>36596542.149999999</v>
      </c>
      <c r="CI4" s="7">
        <v>73717832.260000005</v>
      </c>
      <c r="CJ4" s="7">
        <v>90783770.709999993</v>
      </c>
      <c r="CK4" s="7">
        <v>118384239.53</v>
      </c>
      <c r="CL4" s="7">
        <v>163710535.22999999</v>
      </c>
      <c r="CM4" s="7">
        <v>181090245.78</v>
      </c>
      <c r="CN4" s="7">
        <v>213216606.52000001</v>
      </c>
      <c r="CO4" s="7">
        <v>264385535.38</v>
      </c>
      <c r="CP4" s="7">
        <v>280353846.31999999</v>
      </c>
      <c r="CQ4" s="7">
        <v>309185178.17000002</v>
      </c>
      <c r="CR4" s="7">
        <v>350484245.13</v>
      </c>
      <c r="CS4" s="7">
        <v>371135054.44999999</v>
      </c>
      <c r="CT4" s="7">
        <v>30735122.829999998</v>
      </c>
      <c r="CU4" s="7">
        <v>74937997.329999998</v>
      </c>
      <c r="CV4" s="7">
        <v>94716563.040000007</v>
      </c>
      <c r="CW4" s="7">
        <v>127131459.31</v>
      </c>
      <c r="CX4" s="7">
        <v>173900875.77000001</v>
      </c>
      <c r="CY4" s="7">
        <v>194656638.31</v>
      </c>
      <c r="CZ4" s="7">
        <v>232295142.06</v>
      </c>
      <c r="DA4" s="7">
        <v>280755574.93000001</v>
      </c>
      <c r="DB4" s="7">
        <v>298587036.49000001</v>
      </c>
      <c r="DC4" s="7">
        <v>331094015.91000003</v>
      </c>
      <c r="DD4" s="7">
        <v>377366846.37</v>
      </c>
      <c r="DE4" s="7">
        <v>397409212.85000002</v>
      </c>
      <c r="DF4" s="7">
        <v>33143852.850000001</v>
      </c>
      <c r="DG4" s="7">
        <v>81428053.400000006</v>
      </c>
      <c r="DH4" s="7">
        <v>101593750.86</v>
      </c>
      <c r="DI4" s="7">
        <v>140553788.09</v>
      </c>
      <c r="DJ4" s="7">
        <v>189000581.44</v>
      </c>
      <c r="DK4" s="7">
        <v>209950531.66999999</v>
      </c>
      <c r="DL4" s="7">
        <v>258663038.59</v>
      </c>
      <c r="DM4" s="7">
        <v>302746139.73000002</v>
      </c>
      <c r="DN4" s="7">
        <v>323552292.80000001</v>
      </c>
      <c r="DO4" s="7">
        <v>359397005.69999999</v>
      </c>
      <c r="DP4" s="7">
        <v>410258563.89999998</v>
      </c>
      <c r="DQ4" s="7">
        <v>431402895.06</v>
      </c>
      <c r="DR4" s="7">
        <v>44617214.68</v>
      </c>
      <c r="DS4" s="7">
        <v>90239716.629999995</v>
      </c>
      <c r="DT4" s="7">
        <v>113036515.83</v>
      </c>
      <c r="DU4" s="7">
        <v>164181530.63</v>
      </c>
      <c r="DV4" s="7">
        <v>207137401.28999999</v>
      </c>
      <c r="DW4" s="7">
        <v>229507651.69999999</v>
      </c>
      <c r="DX4" s="7">
        <v>280491789.24000001</v>
      </c>
      <c r="DY4" s="7">
        <v>327752734.38999999</v>
      </c>
      <c r="DZ4" s="7">
        <v>346470252.63999999</v>
      </c>
      <c r="EA4" s="7">
        <v>384097612.45999998</v>
      </c>
      <c r="EB4" s="7">
        <v>434671896.05000001</v>
      </c>
      <c r="EC4" s="7">
        <v>458175579.50999999</v>
      </c>
      <c r="ED4" s="7">
        <v>48622572.359999999</v>
      </c>
      <c r="EE4" s="7">
        <v>93749902.129999995</v>
      </c>
      <c r="EF4" s="7">
        <v>115049062.97</v>
      </c>
      <c r="EG4" s="7">
        <v>166397609.94</v>
      </c>
      <c r="EH4" s="7">
        <v>214831536.71000001</v>
      </c>
      <c r="EI4" s="7">
        <v>238841119.31999999</v>
      </c>
      <c r="EJ4" s="7">
        <v>295672792.56999999</v>
      </c>
      <c r="EK4" s="7">
        <v>345656431.42000002</v>
      </c>
      <c r="EL4" s="7">
        <v>367031748.77999997</v>
      </c>
      <c r="EM4" s="7">
        <v>408851734.30000001</v>
      </c>
      <c r="EN4" s="7">
        <v>460961915.04000002</v>
      </c>
      <c r="EO4" s="7">
        <v>484244547.06999999</v>
      </c>
      <c r="EP4" s="7">
        <v>52343909.469999999</v>
      </c>
      <c r="EQ4" s="7">
        <v>100264511.55</v>
      </c>
      <c r="ER4" s="7">
        <v>122697438.11</v>
      </c>
      <c r="ES4" s="7">
        <v>175428855.88</v>
      </c>
      <c r="ET4" s="7">
        <v>219556412.41</v>
      </c>
      <c r="EU4" s="7">
        <v>243387795.78999999</v>
      </c>
      <c r="EV4" s="7">
        <v>299907461.43000001</v>
      </c>
      <c r="EW4" s="7">
        <v>360670549.95999998</v>
      </c>
      <c r="EX4" s="7">
        <v>379549300.70999998</v>
      </c>
      <c r="EY4" s="7">
        <v>425340445.62</v>
      </c>
      <c r="EZ4" s="7">
        <v>477358336.60000002</v>
      </c>
      <c r="FA4" s="7">
        <v>499546579.48000002</v>
      </c>
      <c r="FB4" s="22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>
      <c r="A5" s="3" t="s">
        <v>2</v>
      </c>
      <c r="B5" s="5">
        <v>16128785.24</v>
      </c>
      <c r="C5" s="5">
        <v>32634735.129999999</v>
      </c>
      <c r="D5" s="5">
        <v>53159726.890000001</v>
      </c>
      <c r="E5" s="5">
        <v>76417115.870000005</v>
      </c>
      <c r="F5" s="5">
        <v>94913778.579999998</v>
      </c>
      <c r="G5" s="5">
        <v>115730210.20999999</v>
      </c>
      <c r="H5" s="5">
        <v>133513135.98999999</v>
      </c>
      <c r="I5" s="5">
        <v>142337349.97999999</v>
      </c>
      <c r="J5" s="5">
        <v>158975924.55000001</v>
      </c>
      <c r="K5" s="5">
        <v>178822518.05000001</v>
      </c>
      <c r="L5" s="5">
        <v>206939500.66999999</v>
      </c>
      <c r="M5" s="5">
        <v>237040875</v>
      </c>
      <c r="N5" s="5">
        <v>10814968.07</v>
      </c>
      <c r="O5" s="5">
        <v>18511671.640000001</v>
      </c>
      <c r="P5" s="5">
        <v>38226928.740000002</v>
      </c>
      <c r="Q5" s="5">
        <v>57757137.210000001</v>
      </c>
      <c r="R5" s="5">
        <v>67521819.209999993</v>
      </c>
      <c r="S5" s="5">
        <v>90324780.650000006</v>
      </c>
      <c r="T5" s="5">
        <v>109436168.53</v>
      </c>
      <c r="U5" s="5">
        <v>126153961.37</v>
      </c>
      <c r="V5" s="5">
        <v>148246610.02000001</v>
      </c>
      <c r="W5" s="5">
        <v>170025018.25</v>
      </c>
      <c r="X5" s="5">
        <v>195522720.30000001</v>
      </c>
      <c r="Y5" s="5">
        <v>234789927.91</v>
      </c>
      <c r="Z5" s="5">
        <v>12695822.49</v>
      </c>
      <c r="AA5" s="5">
        <v>22300325.210000001</v>
      </c>
      <c r="AB5" s="7">
        <v>49549689.340000004</v>
      </c>
      <c r="AC5" s="7">
        <v>77506274.829999998</v>
      </c>
      <c r="AD5" s="7">
        <v>88699512.230000004</v>
      </c>
      <c r="AE5" s="7">
        <v>118451479</v>
      </c>
      <c r="AF5" s="7">
        <v>138889827.90000001</v>
      </c>
      <c r="AG5" s="7">
        <v>151509357.25</v>
      </c>
      <c r="AH5" s="7">
        <v>175642855.53999999</v>
      </c>
      <c r="AI5" s="7">
        <v>203054038.5</v>
      </c>
      <c r="AJ5" s="7">
        <v>236941383.83000001</v>
      </c>
      <c r="AK5" s="7">
        <v>280872903.72000003</v>
      </c>
      <c r="AL5" s="7">
        <v>8793464.8200000003</v>
      </c>
      <c r="AM5" s="7">
        <v>21219455.300000001</v>
      </c>
      <c r="AN5" s="7">
        <v>56652364.689999998</v>
      </c>
      <c r="AO5" s="7">
        <v>87548266.930000007</v>
      </c>
      <c r="AP5" s="7">
        <v>100684927.67</v>
      </c>
      <c r="AQ5" s="7">
        <v>134850533.06999999</v>
      </c>
      <c r="AR5" s="7">
        <v>160929371.25</v>
      </c>
      <c r="AS5" s="7">
        <v>173047561.97</v>
      </c>
      <c r="AT5" s="7">
        <v>201175429.25</v>
      </c>
      <c r="AU5" s="7">
        <v>233772497.59999999</v>
      </c>
      <c r="AV5" s="7">
        <v>287317585.69999999</v>
      </c>
      <c r="AW5" s="7">
        <v>348628620.68000001</v>
      </c>
      <c r="AX5" s="7">
        <v>20609339.870000001</v>
      </c>
      <c r="AY5" s="7">
        <v>37164267.579999998</v>
      </c>
      <c r="AZ5" s="7">
        <v>85405314.700000003</v>
      </c>
      <c r="BA5" s="7">
        <v>126590755.20999999</v>
      </c>
      <c r="BB5" s="7">
        <v>144761101.66999999</v>
      </c>
      <c r="BC5" s="7">
        <v>191707499.86000001</v>
      </c>
      <c r="BD5" s="7">
        <v>225314215.93000001</v>
      </c>
      <c r="BE5" s="7">
        <v>237763213.96000001</v>
      </c>
      <c r="BF5" s="7">
        <v>273685414.38999999</v>
      </c>
      <c r="BG5" s="7">
        <v>321713814.26999998</v>
      </c>
      <c r="BH5" s="7">
        <v>376847477.29000002</v>
      </c>
      <c r="BI5" s="7">
        <v>424616985.12</v>
      </c>
      <c r="BJ5" s="1">
        <v>37241985</v>
      </c>
      <c r="BK5" s="7">
        <v>51050699.520000003</v>
      </c>
      <c r="BL5" s="11">
        <v>102410093.2</v>
      </c>
      <c r="BM5" s="11">
        <v>137251360.21000001</v>
      </c>
      <c r="BN5" s="1">
        <v>168346947.27000001</v>
      </c>
      <c r="BO5" s="7">
        <v>210695807.88</v>
      </c>
      <c r="BP5" s="1">
        <v>251353592.21999997</v>
      </c>
      <c r="BQ5" s="7">
        <v>286967540.55000001</v>
      </c>
      <c r="BR5" s="7">
        <v>316903283.61000001</v>
      </c>
      <c r="BS5" s="7">
        <v>364967821.56999999</v>
      </c>
      <c r="BT5" s="7">
        <v>419779597.69</v>
      </c>
      <c r="BU5" s="7">
        <v>483792843.26999998</v>
      </c>
      <c r="BV5" s="7">
        <v>22761886.789999999</v>
      </c>
      <c r="BW5" s="7">
        <v>40325675.25</v>
      </c>
      <c r="BX5" s="7">
        <v>96250148.760000005</v>
      </c>
      <c r="BY5" s="7">
        <v>118043470.44</v>
      </c>
      <c r="BZ5" s="7">
        <v>135708360.44</v>
      </c>
      <c r="CA5" s="7">
        <v>180914982.50999999</v>
      </c>
      <c r="CB5" s="7">
        <v>230827158.36000001</v>
      </c>
      <c r="CC5" s="7">
        <v>243655422.53</v>
      </c>
      <c r="CD5" s="7">
        <v>276136394.62</v>
      </c>
      <c r="CE5" s="7">
        <v>318040842.83999997</v>
      </c>
      <c r="CF5" s="7">
        <v>362993103.01999998</v>
      </c>
      <c r="CG5" s="7">
        <v>416467060.91000003</v>
      </c>
      <c r="CH5" s="7">
        <v>13163174.48</v>
      </c>
      <c r="CI5" s="7">
        <v>31460146.07</v>
      </c>
      <c r="CJ5" s="7">
        <v>69848034.189999998</v>
      </c>
      <c r="CK5" s="7">
        <v>98105007.159999996</v>
      </c>
      <c r="CL5" s="7">
        <v>119913961.53</v>
      </c>
      <c r="CM5" s="7">
        <v>163869948.74000001</v>
      </c>
      <c r="CN5" s="7">
        <v>188476798.09999999</v>
      </c>
      <c r="CO5" s="7">
        <v>207820509.09</v>
      </c>
      <c r="CP5" s="7">
        <v>248213261.56999999</v>
      </c>
      <c r="CQ5" s="7">
        <v>306442497.82999998</v>
      </c>
      <c r="CR5" s="7">
        <v>341472899.99000001</v>
      </c>
      <c r="CS5" s="7">
        <v>389337449.20999998</v>
      </c>
      <c r="CT5" s="7">
        <v>24737816.699999999</v>
      </c>
      <c r="CU5" s="7">
        <v>34789316.329999998</v>
      </c>
      <c r="CV5" s="7">
        <v>80686022.129999995</v>
      </c>
      <c r="CW5" s="7">
        <v>106052088.8</v>
      </c>
      <c r="CX5" s="7">
        <v>122713731.84</v>
      </c>
      <c r="CY5" s="7">
        <v>158374215.09</v>
      </c>
      <c r="CZ5" s="7">
        <v>189098272.11000001</v>
      </c>
      <c r="DA5" s="7">
        <v>206538451.66999999</v>
      </c>
      <c r="DB5" s="7">
        <v>234627330.83000001</v>
      </c>
      <c r="DC5" s="7">
        <v>272606205.74000001</v>
      </c>
      <c r="DD5" s="7">
        <v>333688832.79000002</v>
      </c>
      <c r="DE5" s="7">
        <v>394511521.91000003</v>
      </c>
      <c r="DF5" s="7">
        <v>23044469.260000002</v>
      </c>
      <c r="DG5" s="7">
        <v>36825673.990000002</v>
      </c>
      <c r="DH5" s="7">
        <v>86255313.620000005</v>
      </c>
      <c r="DI5" s="7">
        <v>134992736.09</v>
      </c>
      <c r="DJ5" s="7">
        <v>151006775.34</v>
      </c>
      <c r="DK5" s="7">
        <v>215590917.00999999</v>
      </c>
      <c r="DL5" s="7">
        <v>256846520.06999999</v>
      </c>
      <c r="DM5" s="7">
        <v>278548732.33999997</v>
      </c>
      <c r="DN5" s="7">
        <v>326378134.63</v>
      </c>
      <c r="DO5" s="7">
        <v>378127895.51999998</v>
      </c>
      <c r="DP5" s="7">
        <v>440007856.14999998</v>
      </c>
      <c r="DQ5" s="7">
        <v>520718600.33999997</v>
      </c>
      <c r="DR5" s="7">
        <v>46264778.729999997</v>
      </c>
      <c r="DS5" s="7">
        <v>62048799.560000002</v>
      </c>
      <c r="DT5" s="7">
        <v>116270624.03</v>
      </c>
      <c r="DU5" s="7">
        <v>177477887.19</v>
      </c>
      <c r="DV5" s="7">
        <v>193445700.72</v>
      </c>
      <c r="DW5" s="7">
        <v>266329838.88</v>
      </c>
      <c r="DX5" s="7">
        <v>286415013.82999998</v>
      </c>
      <c r="DY5" s="7">
        <v>308814306.94</v>
      </c>
      <c r="DZ5" s="7">
        <v>362541594.98000002</v>
      </c>
      <c r="EA5" s="7">
        <v>434050066.86000001</v>
      </c>
      <c r="EB5" s="7">
        <v>485204751.64999998</v>
      </c>
      <c r="EC5" s="7">
        <v>555289366.12</v>
      </c>
      <c r="ED5" s="7">
        <v>54271683.200000003</v>
      </c>
      <c r="EE5" s="7">
        <v>70646836.459999993</v>
      </c>
      <c r="EF5" s="7">
        <v>137565693.86000001</v>
      </c>
      <c r="EG5" s="7">
        <v>184673963.08000001</v>
      </c>
      <c r="EH5" s="7">
        <v>197309735.22</v>
      </c>
      <c r="EI5" s="7">
        <v>267484805.28</v>
      </c>
      <c r="EJ5" s="7">
        <v>314589237.06</v>
      </c>
      <c r="EK5" s="7">
        <v>330450647.70999998</v>
      </c>
      <c r="EL5" s="7">
        <v>380814112.45999998</v>
      </c>
      <c r="EM5" s="7">
        <v>436001816.87</v>
      </c>
      <c r="EN5" s="7">
        <v>469939213.88999999</v>
      </c>
      <c r="EO5" s="7">
        <v>549580693.69000006</v>
      </c>
      <c r="EP5" s="7">
        <v>21932127.309999999</v>
      </c>
      <c r="EQ5" s="7">
        <v>29688143.059999999</v>
      </c>
      <c r="ER5" s="7">
        <v>113919744.20999999</v>
      </c>
      <c r="ES5" s="7">
        <v>165920659.58000001</v>
      </c>
      <c r="ET5" s="7">
        <v>182047959.65000001</v>
      </c>
      <c r="EU5" s="7">
        <v>264516455.59999999</v>
      </c>
      <c r="EV5" s="7">
        <v>297055686.51999998</v>
      </c>
      <c r="EW5" s="7">
        <v>312552932.80000001</v>
      </c>
      <c r="EX5" s="7">
        <v>367904724.49000001</v>
      </c>
      <c r="EY5" s="7">
        <v>427342326.22000003</v>
      </c>
      <c r="EZ5" s="7">
        <v>477609973.55000001</v>
      </c>
      <c r="FA5" s="7">
        <v>576278895.99000001</v>
      </c>
      <c r="FB5" s="22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>
      <c r="A6" s="3" t="s">
        <v>3</v>
      </c>
      <c r="B6" s="5">
        <v>8268466.6500000004</v>
      </c>
      <c r="C6" s="5">
        <v>15236068.609999999</v>
      </c>
      <c r="D6" s="5">
        <v>22818335.5</v>
      </c>
      <c r="E6" s="5">
        <v>32493288.760000002</v>
      </c>
      <c r="F6" s="5">
        <v>40027737.990000002</v>
      </c>
      <c r="G6" s="5">
        <v>47446776.329999998</v>
      </c>
      <c r="H6" s="5">
        <v>54351793.340000004</v>
      </c>
      <c r="I6" s="5">
        <v>61867355.869999997</v>
      </c>
      <c r="J6" s="5">
        <v>67254841.769999996</v>
      </c>
      <c r="K6" s="5">
        <v>73375164.140000001</v>
      </c>
      <c r="L6" s="5">
        <v>80998627.280000001</v>
      </c>
      <c r="M6" s="5">
        <v>88137862</v>
      </c>
      <c r="N6" s="5">
        <v>7334068.9199999999</v>
      </c>
      <c r="O6" s="5">
        <v>12263961.85</v>
      </c>
      <c r="P6" s="5">
        <v>19381529.550000001</v>
      </c>
      <c r="Q6" s="5">
        <v>28590718.489999998</v>
      </c>
      <c r="R6" s="5">
        <v>34929991.350000001</v>
      </c>
      <c r="S6" s="5">
        <v>40729497.560000002</v>
      </c>
      <c r="T6" s="5">
        <v>48198047.719999999</v>
      </c>
      <c r="U6" s="5">
        <v>53589099.310000002</v>
      </c>
      <c r="V6" s="5">
        <v>59228469.039999999</v>
      </c>
      <c r="W6" s="5">
        <v>65812367.549999997</v>
      </c>
      <c r="X6" s="5">
        <v>72496095.989999995</v>
      </c>
      <c r="Y6" s="5">
        <v>80120525.709999993</v>
      </c>
      <c r="Z6" s="5">
        <v>6700261.6900000004</v>
      </c>
      <c r="AA6" s="5">
        <v>14494684.109999999</v>
      </c>
      <c r="AB6" s="7">
        <v>21719691.449999999</v>
      </c>
      <c r="AC6" s="7">
        <v>28660481.629999999</v>
      </c>
      <c r="AD6" s="7">
        <v>35146869.289999999</v>
      </c>
      <c r="AE6" s="7">
        <v>42446269.920000002</v>
      </c>
      <c r="AF6" s="7">
        <v>47702046.93</v>
      </c>
      <c r="AG6" s="7">
        <v>52618397.479999997</v>
      </c>
      <c r="AH6" s="7">
        <v>59903624.700000003</v>
      </c>
      <c r="AI6" s="7">
        <v>64244442.130000003</v>
      </c>
      <c r="AJ6" s="7">
        <v>72889118.299999997</v>
      </c>
      <c r="AK6" s="7">
        <v>78394022.959999993</v>
      </c>
      <c r="AL6" s="7">
        <v>5995709.96</v>
      </c>
      <c r="AM6" s="7">
        <v>12080639.619999999</v>
      </c>
      <c r="AN6" s="7">
        <v>19640536.539999999</v>
      </c>
      <c r="AO6" s="7">
        <v>24779902.010000002</v>
      </c>
      <c r="AP6" s="7">
        <v>31090355.550000001</v>
      </c>
      <c r="AQ6" s="7">
        <v>36175328.32</v>
      </c>
      <c r="AR6" s="7">
        <v>43459206.939999998</v>
      </c>
      <c r="AS6" s="7">
        <v>49032733.310000002</v>
      </c>
      <c r="AT6" s="7">
        <v>54882824.82</v>
      </c>
      <c r="AU6" s="7">
        <v>59358380.869999997</v>
      </c>
      <c r="AV6" s="7">
        <v>67355153.75</v>
      </c>
      <c r="AW6" s="7">
        <v>73053387.700000003</v>
      </c>
      <c r="AX6" s="7">
        <v>5913989.5999999996</v>
      </c>
      <c r="AY6" s="7">
        <v>11866927.689999999</v>
      </c>
      <c r="AZ6" s="7">
        <v>18691017.48</v>
      </c>
      <c r="BA6" s="7">
        <v>25617804.780000001</v>
      </c>
      <c r="BB6" s="7">
        <v>31099630.359999999</v>
      </c>
      <c r="BC6" s="7">
        <v>36370615.880000003</v>
      </c>
      <c r="BD6" s="7">
        <v>46330365.079999998</v>
      </c>
      <c r="BE6" s="7">
        <v>50139558.170000002</v>
      </c>
      <c r="BF6" s="7">
        <v>57659177.390000001</v>
      </c>
      <c r="BG6" s="7">
        <v>62840328.969999999</v>
      </c>
      <c r="BH6" s="7">
        <v>70189661.709999993</v>
      </c>
      <c r="BI6" s="7">
        <v>76032806.719999999</v>
      </c>
      <c r="BJ6" s="1">
        <v>6958644</v>
      </c>
      <c r="BK6" s="7">
        <v>13512986.07</v>
      </c>
      <c r="BL6" s="11">
        <v>18198797.25</v>
      </c>
      <c r="BM6" s="11">
        <v>23478543.66</v>
      </c>
      <c r="BN6" s="1">
        <v>31605907.640000001</v>
      </c>
      <c r="BO6" s="7">
        <v>36861473.590000004</v>
      </c>
      <c r="BP6" s="1">
        <v>46329664.88000001</v>
      </c>
      <c r="BQ6" s="7">
        <v>52562120.340000004</v>
      </c>
      <c r="BR6" s="7">
        <v>57108853.369999997</v>
      </c>
      <c r="BS6" s="7">
        <v>62151923.729999997</v>
      </c>
      <c r="BT6" s="7">
        <v>69756460.810000002</v>
      </c>
      <c r="BU6" s="7">
        <v>78435162.269999996</v>
      </c>
      <c r="BV6" s="7">
        <v>6216396.0199999996</v>
      </c>
      <c r="BW6" s="7">
        <v>14823401.289999999</v>
      </c>
      <c r="BX6" s="7">
        <v>21657375.289999999</v>
      </c>
      <c r="BY6" s="7">
        <v>30694457.289999999</v>
      </c>
      <c r="BZ6" s="7">
        <v>36582414.25</v>
      </c>
      <c r="CA6" s="7">
        <v>42276871.340000004</v>
      </c>
      <c r="CB6" s="7">
        <v>48845240.920000002</v>
      </c>
      <c r="CC6" s="7">
        <v>52051988.880000003</v>
      </c>
      <c r="CD6" s="7">
        <v>57218529.18</v>
      </c>
      <c r="CE6" s="7">
        <v>60880388.549999997</v>
      </c>
      <c r="CF6" s="7">
        <v>68583991.390000001</v>
      </c>
      <c r="CG6" s="7">
        <v>75445882.049999997</v>
      </c>
      <c r="CH6" s="7">
        <v>6275969.3200000003</v>
      </c>
      <c r="CI6" s="7">
        <v>12101784.98</v>
      </c>
      <c r="CJ6" s="7">
        <v>17123601.559999999</v>
      </c>
      <c r="CK6" s="7">
        <v>27338946.059999999</v>
      </c>
      <c r="CL6" s="7">
        <v>32860721.539999999</v>
      </c>
      <c r="CM6" s="7">
        <v>38339011.229999997</v>
      </c>
      <c r="CN6" s="7">
        <v>43591931.899999999</v>
      </c>
      <c r="CO6" s="7">
        <v>47926772.93</v>
      </c>
      <c r="CP6" s="7">
        <v>51814513.57</v>
      </c>
      <c r="CQ6" s="7">
        <v>56720554.740000002</v>
      </c>
      <c r="CR6" s="7">
        <v>61090333.130000003</v>
      </c>
      <c r="CS6" s="7">
        <v>67426364.829999998</v>
      </c>
      <c r="CT6" s="7">
        <v>6644340.9100000001</v>
      </c>
      <c r="CU6" s="7">
        <v>12855121.550000001</v>
      </c>
      <c r="CV6" s="7">
        <v>18590882.82</v>
      </c>
      <c r="CW6" s="7">
        <v>23814669.859999999</v>
      </c>
      <c r="CX6" s="7">
        <v>28259447.260000002</v>
      </c>
      <c r="CY6" s="7">
        <v>35615388.68</v>
      </c>
      <c r="CZ6" s="7">
        <v>39521601.590000004</v>
      </c>
      <c r="DA6" s="7">
        <v>43645264.609999999</v>
      </c>
      <c r="DB6" s="7">
        <v>49018495.880000003</v>
      </c>
      <c r="DC6" s="7">
        <v>52726222.25</v>
      </c>
      <c r="DD6" s="7">
        <v>59978196.039999999</v>
      </c>
      <c r="DE6" s="7">
        <v>66394791.409999996</v>
      </c>
      <c r="DF6" s="7">
        <v>5093157.04</v>
      </c>
      <c r="DG6" s="7">
        <v>12138674.939999999</v>
      </c>
      <c r="DH6" s="7">
        <v>19343158.629999999</v>
      </c>
      <c r="DI6" s="7">
        <v>23725650.84</v>
      </c>
      <c r="DJ6" s="7">
        <v>29877056.920000002</v>
      </c>
      <c r="DK6" s="7">
        <v>39038340.990000002</v>
      </c>
      <c r="DL6" s="7">
        <v>46922048.579999998</v>
      </c>
      <c r="DM6" s="7">
        <v>51844527.469999999</v>
      </c>
      <c r="DN6" s="7">
        <v>55399931.090000004</v>
      </c>
      <c r="DO6" s="7">
        <v>62271961.280000001</v>
      </c>
      <c r="DP6" s="7">
        <v>69502032.370000005</v>
      </c>
      <c r="DQ6" s="7">
        <v>77644726.569999993</v>
      </c>
      <c r="DR6" s="7">
        <v>5846685.75</v>
      </c>
      <c r="DS6" s="7">
        <v>14317866.25</v>
      </c>
      <c r="DT6" s="7">
        <v>19382828.260000002</v>
      </c>
      <c r="DU6" s="7">
        <v>27570623.170000002</v>
      </c>
      <c r="DV6" s="7">
        <v>34299019.270000003</v>
      </c>
      <c r="DW6" s="7">
        <v>44969530.539999999</v>
      </c>
      <c r="DX6" s="7">
        <v>52387507.689999998</v>
      </c>
      <c r="DY6" s="7">
        <v>59331206.590000004</v>
      </c>
      <c r="DZ6" s="7">
        <v>65378787.43</v>
      </c>
      <c r="EA6" s="7">
        <v>72057037.159999996</v>
      </c>
      <c r="EB6" s="7">
        <v>79601927.260000005</v>
      </c>
      <c r="EC6" s="7">
        <v>86809228.120000005</v>
      </c>
      <c r="ED6" s="7">
        <v>7778874.96</v>
      </c>
      <c r="EE6" s="7">
        <v>14194273.619999999</v>
      </c>
      <c r="EF6" s="7">
        <v>21827682.140000001</v>
      </c>
      <c r="EG6" s="7">
        <v>31930933.25</v>
      </c>
      <c r="EH6" s="7">
        <v>39938229.859999999</v>
      </c>
      <c r="EI6" s="7">
        <v>49743094.729999997</v>
      </c>
      <c r="EJ6" s="7">
        <v>55630506.219999999</v>
      </c>
      <c r="EK6" s="7">
        <v>60835821.600000001</v>
      </c>
      <c r="EL6" s="7">
        <v>67454537.75</v>
      </c>
      <c r="EM6" s="7">
        <v>74980742.709999993</v>
      </c>
      <c r="EN6" s="7">
        <v>79070593.459999993</v>
      </c>
      <c r="EO6" s="7">
        <v>91034036.75</v>
      </c>
      <c r="EP6" s="7">
        <v>4451401.53</v>
      </c>
      <c r="EQ6" s="7">
        <v>13955110.17</v>
      </c>
      <c r="ER6" s="7">
        <v>22195943.280000001</v>
      </c>
      <c r="ES6" s="7">
        <v>31771084.899999999</v>
      </c>
      <c r="ET6" s="7">
        <v>39121270.729999997</v>
      </c>
      <c r="EU6" s="7">
        <v>47640190.969999999</v>
      </c>
      <c r="EV6" s="7">
        <v>54351292.469999999</v>
      </c>
      <c r="EW6" s="7">
        <v>60767156.960000001</v>
      </c>
      <c r="EX6" s="7">
        <v>67483885.739999995</v>
      </c>
      <c r="EY6" s="7">
        <v>73097394.609999999</v>
      </c>
      <c r="EZ6" s="7">
        <v>78486887.900000006</v>
      </c>
      <c r="FA6" s="7">
        <v>86976847.25</v>
      </c>
      <c r="FB6" s="22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>
      <c r="A7" s="3" t="s">
        <v>4</v>
      </c>
      <c r="B7" s="5">
        <v>1091725.6100000001</v>
      </c>
      <c r="C7" s="5">
        <v>693656.11</v>
      </c>
      <c r="D7" s="5">
        <v>705428.36</v>
      </c>
      <c r="E7" s="5">
        <v>733624.96</v>
      </c>
      <c r="F7" s="5">
        <v>741543.87</v>
      </c>
      <c r="G7" s="5">
        <v>759315.7</v>
      </c>
      <c r="H7" s="5">
        <v>763926.7</v>
      </c>
      <c r="I7" s="5">
        <v>16814027.059999999</v>
      </c>
      <c r="J7" s="5">
        <v>66045707.649999999</v>
      </c>
      <c r="K7" s="5">
        <v>67909679.579999998</v>
      </c>
      <c r="L7" s="5">
        <v>98468151.939999998</v>
      </c>
      <c r="M7" s="5">
        <v>142235491</v>
      </c>
      <c r="N7" s="5">
        <v>5011639.9400000004</v>
      </c>
      <c r="O7" s="5">
        <v>5146608.88</v>
      </c>
      <c r="P7" s="5">
        <v>5268747.32</v>
      </c>
      <c r="Q7" s="5">
        <v>5339868.9800000004</v>
      </c>
      <c r="R7" s="5">
        <v>5359368.08</v>
      </c>
      <c r="S7" s="5">
        <v>5412513.4100000001</v>
      </c>
      <c r="T7" s="5">
        <v>5431784.6299999999</v>
      </c>
      <c r="U7" s="5">
        <v>19610136.73</v>
      </c>
      <c r="V7" s="5">
        <v>66794196.950000003</v>
      </c>
      <c r="W7" s="5">
        <v>67074399.490000002</v>
      </c>
      <c r="X7" s="5">
        <v>89815734.920000002</v>
      </c>
      <c r="Y7" s="5">
        <v>138228667.83000001</v>
      </c>
      <c r="Z7" s="5">
        <v>591603.24</v>
      </c>
      <c r="AA7" s="5">
        <v>21488765.449999999</v>
      </c>
      <c r="AB7" s="7">
        <v>21514967.449999999</v>
      </c>
      <c r="AC7" s="7">
        <v>21645358.170000002</v>
      </c>
      <c r="AD7" s="7">
        <v>21666772.359999999</v>
      </c>
      <c r="AE7" s="7">
        <v>21898120.219999999</v>
      </c>
      <c r="AF7" s="7">
        <v>21998116.219999999</v>
      </c>
      <c r="AG7" s="7">
        <v>27030396.02</v>
      </c>
      <c r="AH7" s="7">
        <v>63962655.049999997</v>
      </c>
      <c r="AI7" s="7">
        <v>64017167.979999997</v>
      </c>
      <c r="AJ7" s="7">
        <v>87516895.620000005</v>
      </c>
      <c r="AK7" s="7">
        <v>130933013.77</v>
      </c>
      <c r="AL7" s="7">
        <v>1159076.73</v>
      </c>
      <c r="AM7" s="7">
        <v>48610633.960000001</v>
      </c>
      <c r="AN7" s="7">
        <v>48737007.219999999</v>
      </c>
      <c r="AO7" s="7">
        <v>48801397.369999997</v>
      </c>
      <c r="AP7" s="7">
        <v>48978714.409999996</v>
      </c>
      <c r="AQ7" s="7">
        <v>49028059.369999997</v>
      </c>
      <c r="AR7" s="7">
        <v>49228645.219999999</v>
      </c>
      <c r="AS7" s="7">
        <v>50641368.079999998</v>
      </c>
      <c r="AT7" s="7">
        <v>66139182.789999999</v>
      </c>
      <c r="AU7" s="7">
        <v>67501357.209999993</v>
      </c>
      <c r="AV7" s="7">
        <v>85866201.430000007</v>
      </c>
      <c r="AW7" s="7">
        <v>121428267.23999999</v>
      </c>
      <c r="AX7" s="7">
        <v>1490752.13</v>
      </c>
      <c r="AY7" s="7">
        <v>57974608.829999998</v>
      </c>
      <c r="AZ7" s="7">
        <v>60054610.850000001</v>
      </c>
      <c r="BA7" s="7">
        <v>60148573.280000001</v>
      </c>
      <c r="BB7" s="7">
        <v>60254518.420000002</v>
      </c>
      <c r="BC7" s="7">
        <v>60533261.869999997</v>
      </c>
      <c r="BD7" s="7">
        <v>60542479.619999997</v>
      </c>
      <c r="BE7" s="7">
        <v>61919275.140000001</v>
      </c>
      <c r="BF7" s="7">
        <v>69736541.900000006</v>
      </c>
      <c r="BG7" s="7">
        <v>69825960.319999993</v>
      </c>
      <c r="BH7" s="7">
        <v>78463312.079999998</v>
      </c>
      <c r="BI7" s="7">
        <v>105222997.90000001</v>
      </c>
      <c r="BJ7" s="1">
        <v>1040047</v>
      </c>
      <c r="BK7" s="7">
        <v>52110767.229999997</v>
      </c>
      <c r="BL7" s="11">
        <v>52475220.130000003</v>
      </c>
      <c r="BM7" s="11">
        <v>52476137.770000003</v>
      </c>
      <c r="BN7" s="1">
        <v>52490646.920000002</v>
      </c>
      <c r="BO7" s="7">
        <v>52839599.189999998</v>
      </c>
      <c r="BP7" s="1">
        <v>53057647.270000003</v>
      </c>
      <c r="BQ7" s="7">
        <v>57531846.259999998</v>
      </c>
      <c r="BR7" s="7">
        <v>67589393.950000003</v>
      </c>
      <c r="BS7" s="7">
        <v>67629679.680000007</v>
      </c>
      <c r="BT7" s="7">
        <v>84791756.170000002</v>
      </c>
      <c r="BU7" s="7">
        <v>111653218.05</v>
      </c>
      <c r="BV7" s="7">
        <v>1917089.92</v>
      </c>
      <c r="BW7" s="7">
        <v>48073474.619999997</v>
      </c>
      <c r="BX7" s="7">
        <v>48142464.149999999</v>
      </c>
      <c r="BY7" s="7">
        <v>48176194.579999998</v>
      </c>
      <c r="BZ7" s="7">
        <v>49239708.890000001</v>
      </c>
      <c r="CA7" s="7">
        <v>49467586.700000003</v>
      </c>
      <c r="CB7" s="7">
        <v>49701117.740000002</v>
      </c>
      <c r="CC7" s="7">
        <v>51667785.710000001</v>
      </c>
      <c r="CD7" s="7">
        <v>57684129.700000003</v>
      </c>
      <c r="CE7" s="7">
        <v>57760169.310000002</v>
      </c>
      <c r="CF7" s="7">
        <v>74655054.840000004</v>
      </c>
      <c r="CG7" s="7">
        <v>90028137.969999999</v>
      </c>
      <c r="CH7" s="7">
        <v>938646.43</v>
      </c>
      <c r="CI7" s="7">
        <v>39984506.640000001</v>
      </c>
      <c r="CJ7" s="7">
        <v>40032626.590000004</v>
      </c>
      <c r="CK7" s="7">
        <v>40035730.890000001</v>
      </c>
      <c r="CL7" s="7">
        <v>40051359.159999996</v>
      </c>
      <c r="CM7" s="7">
        <v>40070108.159999996</v>
      </c>
      <c r="CN7" s="7">
        <v>40184813.359999999</v>
      </c>
      <c r="CO7" s="7">
        <v>42206536.649999999</v>
      </c>
      <c r="CP7" s="7">
        <v>47567866</v>
      </c>
      <c r="CQ7" s="7">
        <v>47600191.420000002</v>
      </c>
      <c r="CR7" s="7">
        <v>63012544.609999999</v>
      </c>
      <c r="CS7" s="7">
        <v>88570528.060000002</v>
      </c>
      <c r="CT7" s="7">
        <v>1505672.33</v>
      </c>
      <c r="CU7" s="7">
        <v>49248926.840000004</v>
      </c>
      <c r="CV7" s="7">
        <v>49368500.579999998</v>
      </c>
      <c r="CW7" s="7">
        <v>49374878.170000002</v>
      </c>
      <c r="CX7" s="7">
        <v>49374948.170000002</v>
      </c>
      <c r="CY7" s="7">
        <v>49412442.369999997</v>
      </c>
      <c r="CZ7" s="7">
        <v>49676356.82</v>
      </c>
      <c r="DA7" s="7">
        <v>51317313.75</v>
      </c>
      <c r="DB7" s="7">
        <v>58433908.530000001</v>
      </c>
      <c r="DC7" s="7">
        <v>58487257.210000001</v>
      </c>
      <c r="DD7" s="7">
        <v>74606284.310000002</v>
      </c>
      <c r="DE7" s="7">
        <v>97097741.469999999</v>
      </c>
      <c r="DF7" s="7">
        <v>1019616.36</v>
      </c>
      <c r="DG7" s="7">
        <v>46636397.109999999</v>
      </c>
      <c r="DH7" s="7">
        <v>46783048.109999999</v>
      </c>
      <c r="DI7" s="7">
        <v>46810337.700000003</v>
      </c>
      <c r="DJ7" s="7">
        <v>46815855.109999999</v>
      </c>
      <c r="DK7" s="7">
        <v>46836340.719999999</v>
      </c>
      <c r="DL7" s="7">
        <v>46934813.82</v>
      </c>
      <c r="DM7" s="7">
        <v>48562401.159999996</v>
      </c>
      <c r="DN7" s="7">
        <v>57968547.119999997</v>
      </c>
      <c r="DO7" s="7">
        <v>58213896.490000002</v>
      </c>
      <c r="DP7" s="7">
        <v>70134931.189999998</v>
      </c>
      <c r="DQ7" s="7">
        <v>101406032.84</v>
      </c>
      <c r="DR7" s="7">
        <v>913735.53</v>
      </c>
      <c r="DS7" s="7">
        <v>47206991.399999999</v>
      </c>
      <c r="DT7" s="7">
        <v>47237546.399999999</v>
      </c>
      <c r="DU7" s="7">
        <v>47237618.899999999</v>
      </c>
      <c r="DV7" s="7">
        <v>47438088.770000003</v>
      </c>
      <c r="DW7" s="7">
        <v>47468115.049999997</v>
      </c>
      <c r="DX7" s="7">
        <v>47600583.649999999</v>
      </c>
      <c r="DY7" s="7">
        <v>48994313.009999998</v>
      </c>
      <c r="DZ7" s="7">
        <v>61415003.509999998</v>
      </c>
      <c r="EA7" s="7">
        <v>61476943.329999998</v>
      </c>
      <c r="EB7" s="7">
        <v>87743372.599999994</v>
      </c>
      <c r="EC7" s="7">
        <v>104884699.73999999</v>
      </c>
      <c r="ED7" s="7">
        <v>551013.99</v>
      </c>
      <c r="EE7" s="7">
        <v>48873826.979999997</v>
      </c>
      <c r="EF7" s="7">
        <v>48911359.020000003</v>
      </c>
      <c r="EG7" s="7">
        <v>48922778.770000003</v>
      </c>
      <c r="EH7" s="7">
        <v>48922943.770000003</v>
      </c>
      <c r="EI7" s="7">
        <v>48926365.299999997</v>
      </c>
      <c r="EJ7" s="7">
        <v>48926365.299999997</v>
      </c>
      <c r="EK7" s="7">
        <v>52688301.960000001</v>
      </c>
      <c r="EL7" s="7">
        <v>61795301.579999998</v>
      </c>
      <c r="EM7" s="7">
        <v>61866592.009999998</v>
      </c>
      <c r="EN7" s="7">
        <v>90023693.379999995</v>
      </c>
      <c r="EO7" s="7">
        <v>105531948.27</v>
      </c>
      <c r="EP7" s="7">
        <v>1033398.92</v>
      </c>
      <c r="EQ7" s="7">
        <v>51395619.780000001</v>
      </c>
      <c r="ER7" s="7">
        <v>51445822.780000001</v>
      </c>
      <c r="ES7" s="7">
        <v>51506085.07</v>
      </c>
      <c r="ET7" s="7">
        <v>51894139.07</v>
      </c>
      <c r="EU7" s="7">
        <v>52254978.57</v>
      </c>
      <c r="EV7" s="7">
        <v>52491608.420000002</v>
      </c>
      <c r="EW7" s="7">
        <v>55544532.020000003</v>
      </c>
      <c r="EX7" s="7">
        <v>63355236.549999997</v>
      </c>
      <c r="EY7" s="7">
        <v>63452475.270000003</v>
      </c>
      <c r="EZ7" s="7">
        <v>78916432.329999998</v>
      </c>
      <c r="FA7" s="7">
        <v>109633595.09</v>
      </c>
      <c r="FB7" s="22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>
      <c r="A8" s="3" t="s">
        <v>5</v>
      </c>
      <c r="B8" s="5">
        <v>6814795.1399999997</v>
      </c>
      <c r="C8" s="5">
        <v>15925559.16</v>
      </c>
      <c r="D8" s="5">
        <v>23834430.859999999</v>
      </c>
      <c r="E8" s="5">
        <v>30461675.489999998</v>
      </c>
      <c r="F8" s="5">
        <v>37395034.969999999</v>
      </c>
      <c r="G8" s="5">
        <v>44436834.920000002</v>
      </c>
      <c r="H8" s="5">
        <v>51500772.259999998</v>
      </c>
      <c r="I8" s="5">
        <v>57722783.119999997</v>
      </c>
      <c r="J8" s="5">
        <v>64330725.920000002</v>
      </c>
      <c r="K8" s="5">
        <v>71775716.810000002</v>
      </c>
      <c r="L8" s="5">
        <v>79310599.640000001</v>
      </c>
      <c r="M8" s="5">
        <v>88104902</v>
      </c>
      <c r="N8" s="5">
        <v>6992420.96</v>
      </c>
      <c r="O8" s="5">
        <v>14051072.119999999</v>
      </c>
      <c r="P8" s="5">
        <v>22028872.940000001</v>
      </c>
      <c r="Q8" s="5">
        <v>29744969.039999999</v>
      </c>
      <c r="R8" s="5">
        <v>35726322.090000004</v>
      </c>
      <c r="S8" s="5">
        <v>43543346.009999998</v>
      </c>
      <c r="T8" s="5">
        <v>50149235.270000003</v>
      </c>
      <c r="U8" s="5">
        <v>56461100.210000001</v>
      </c>
      <c r="V8" s="5">
        <v>64012840.619999997</v>
      </c>
      <c r="W8" s="5">
        <v>71121248.609999999</v>
      </c>
      <c r="X8" s="5">
        <v>78342529.079999998</v>
      </c>
      <c r="Y8" s="5">
        <v>87089664.879999995</v>
      </c>
      <c r="Z8" s="5">
        <v>6779337.0499999998</v>
      </c>
      <c r="AA8" s="5">
        <v>14579911.380000001</v>
      </c>
      <c r="AB8" s="7">
        <v>22572770.440000001</v>
      </c>
      <c r="AC8" s="7">
        <v>29832484.879999999</v>
      </c>
      <c r="AD8" s="7">
        <v>36426076.170000002</v>
      </c>
      <c r="AE8" s="7">
        <v>43744418.149999999</v>
      </c>
      <c r="AF8" s="7">
        <v>50647433.950000003</v>
      </c>
      <c r="AG8" s="7">
        <v>56559365.950000003</v>
      </c>
      <c r="AH8" s="7">
        <v>64411486.119999997</v>
      </c>
      <c r="AI8" s="7">
        <v>71110616.969999999</v>
      </c>
      <c r="AJ8" s="7">
        <v>78501668.030000001</v>
      </c>
      <c r="AK8" s="7">
        <v>87427382.049999997</v>
      </c>
      <c r="AL8" s="7">
        <v>7082122.1799999997</v>
      </c>
      <c r="AM8" s="7">
        <v>14897868.75</v>
      </c>
      <c r="AN8" s="7">
        <v>23543357.609999999</v>
      </c>
      <c r="AO8" s="7">
        <v>30443209.940000001</v>
      </c>
      <c r="AP8" s="7">
        <v>37959822.399999999</v>
      </c>
      <c r="AQ8" s="7">
        <v>45089577.780000001</v>
      </c>
      <c r="AR8" s="7">
        <v>51945484.909999996</v>
      </c>
      <c r="AS8" s="7">
        <v>58478072.590000004</v>
      </c>
      <c r="AT8" s="7">
        <v>65722432.119999997</v>
      </c>
      <c r="AU8" s="7">
        <v>72522589.560000002</v>
      </c>
      <c r="AV8" s="7">
        <v>80188418.430000007</v>
      </c>
      <c r="AW8" s="7">
        <v>89480207.730000004</v>
      </c>
      <c r="AX8" s="7">
        <v>6671608.2300000004</v>
      </c>
      <c r="AY8" s="7">
        <v>16280410.710000001</v>
      </c>
      <c r="AZ8" s="7">
        <v>22561353.600000001</v>
      </c>
      <c r="BA8" s="7">
        <v>30368536.77</v>
      </c>
      <c r="BB8" s="7">
        <v>37260046.43</v>
      </c>
      <c r="BC8" s="7">
        <v>44273586.950000003</v>
      </c>
      <c r="BD8" s="7">
        <v>52351943.979999997</v>
      </c>
      <c r="BE8" s="7">
        <v>58286877.5</v>
      </c>
      <c r="BF8" s="7">
        <v>70366172.319999993</v>
      </c>
      <c r="BG8" s="7">
        <v>79865867.980000004</v>
      </c>
      <c r="BH8" s="7">
        <v>98148598.090000004</v>
      </c>
      <c r="BI8" s="7">
        <v>121991139.16</v>
      </c>
      <c r="BJ8" s="1">
        <v>17731618</v>
      </c>
      <c r="BK8" s="7">
        <v>42712348.990000002</v>
      </c>
      <c r="BL8" s="11">
        <v>58026730.859999999</v>
      </c>
      <c r="BM8" s="11">
        <v>79340136.709999993</v>
      </c>
      <c r="BN8" s="1">
        <v>99843587.900000006</v>
      </c>
      <c r="BO8" s="7">
        <v>115642595.81999999</v>
      </c>
      <c r="BP8" s="1">
        <v>135531976.00999999</v>
      </c>
      <c r="BQ8" s="7">
        <v>151661753.90000001</v>
      </c>
      <c r="BR8" s="7">
        <v>167985621.88999999</v>
      </c>
      <c r="BS8" s="7">
        <v>188459400.71000001</v>
      </c>
      <c r="BT8" s="7">
        <v>207790916.59999999</v>
      </c>
      <c r="BU8" s="7">
        <v>229456987.34999999</v>
      </c>
      <c r="BV8" s="7">
        <v>21405472.32</v>
      </c>
      <c r="BW8" s="7">
        <v>41737404.060000002</v>
      </c>
      <c r="BX8" s="7">
        <v>60434233.68</v>
      </c>
      <c r="BY8" s="7">
        <v>81422826.049999997</v>
      </c>
      <c r="BZ8" s="7">
        <v>97996903.129999995</v>
      </c>
      <c r="CA8" s="7">
        <v>116467063.11</v>
      </c>
      <c r="CB8" s="7">
        <v>133441832.01000001</v>
      </c>
      <c r="CC8" s="7">
        <v>148341987.86000001</v>
      </c>
      <c r="CD8" s="7">
        <v>163078828.27000001</v>
      </c>
      <c r="CE8" s="7">
        <v>179418056.05000001</v>
      </c>
      <c r="CF8" s="7">
        <v>197111472.08000001</v>
      </c>
      <c r="CG8" s="7">
        <v>215815109.52000001</v>
      </c>
      <c r="CH8" s="7">
        <v>18969122.510000002</v>
      </c>
      <c r="CI8" s="7">
        <v>38318627.770000003</v>
      </c>
      <c r="CJ8" s="7">
        <v>56082973.789999999</v>
      </c>
      <c r="CK8" s="7">
        <v>71553232.959999993</v>
      </c>
      <c r="CL8" s="7">
        <v>87363754.230000004</v>
      </c>
      <c r="CM8" s="7">
        <v>105592006.34999999</v>
      </c>
      <c r="CN8" s="7">
        <v>119061013</v>
      </c>
      <c r="CO8" s="7">
        <v>134495760.52000001</v>
      </c>
      <c r="CP8" s="7">
        <v>151018446.58000001</v>
      </c>
      <c r="CQ8" s="7">
        <v>168555474.28</v>
      </c>
      <c r="CR8" s="7">
        <v>184167357.72</v>
      </c>
      <c r="CS8" s="7">
        <v>206067666.19</v>
      </c>
      <c r="CT8" s="7">
        <v>15926956.68</v>
      </c>
      <c r="CU8" s="7">
        <v>34663538.380000003</v>
      </c>
      <c r="CV8" s="7">
        <v>54567997.920000002</v>
      </c>
      <c r="CW8" s="7">
        <v>69379090.840000004</v>
      </c>
      <c r="CX8" s="7">
        <v>85515522.540000007</v>
      </c>
      <c r="CY8" s="7">
        <v>100249335.16</v>
      </c>
      <c r="CZ8" s="7">
        <v>116108774.02</v>
      </c>
      <c r="DA8" s="7">
        <v>130817638.7</v>
      </c>
      <c r="DB8" s="7">
        <v>144969385.74000001</v>
      </c>
      <c r="DC8" s="7">
        <v>162296504.44999999</v>
      </c>
      <c r="DD8" s="7">
        <v>178662129.86000001</v>
      </c>
      <c r="DE8" s="7">
        <v>200085184.62</v>
      </c>
      <c r="DF8" s="7">
        <v>33924.300000000003</v>
      </c>
      <c r="DG8" s="7">
        <v>72629.509999999995</v>
      </c>
      <c r="DH8" s="7">
        <v>-378.77</v>
      </c>
      <c r="DI8" s="7">
        <v>4085.13</v>
      </c>
      <c r="DJ8" s="7">
        <v>4288.93</v>
      </c>
      <c r="DK8" s="7">
        <v>6411804.9699999997</v>
      </c>
      <c r="DL8" s="7">
        <v>18426838.460000001</v>
      </c>
      <c r="DM8" s="7">
        <v>31773179.219999999</v>
      </c>
      <c r="DN8" s="7">
        <v>53312294.329999998</v>
      </c>
      <c r="DO8" s="7">
        <v>66906281.32</v>
      </c>
      <c r="DP8" s="7">
        <v>82154968.75</v>
      </c>
      <c r="DQ8" s="7">
        <v>103154513.51000001</v>
      </c>
      <c r="DR8" s="7">
        <v>0</v>
      </c>
      <c r="DS8" s="7">
        <v>317</v>
      </c>
      <c r="DT8" s="7">
        <v>317</v>
      </c>
      <c r="DU8" s="7">
        <v>317</v>
      </c>
      <c r="DV8" s="7">
        <v>317</v>
      </c>
      <c r="DW8" s="7">
        <v>5398623.3399999999</v>
      </c>
      <c r="DX8" s="7">
        <v>19958790.23</v>
      </c>
      <c r="DY8" s="7">
        <v>30829757.34</v>
      </c>
      <c r="DZ8" s="7">
        <v>50759710.490000002</v>
      </c>
      <c r="EA8" s="7">
        <v>66444864.710000001</v>
      </c>
      <c r="EB8" s="7">
        <v>83882065.700000003</v>
      </c>
      <c r="EC8" s="7">
        <v>102702926.06999999</v>
      </c>
      <c r="ED8" s="7">
        <v>0</v>
      </c>
      <c r="EE8" s="7">
        <v>-227.14</v>
      </c>
      <c r="EF8" s="7">
        <v>-227.14</v>
      </c>
      <c r="EG8" s="7">
        <v>-227.14</v>
      </c>
      <c r="EH8" s="7">
        <v>-227.14</v>
      </c>
      <c r="EI8" s="7">
        <v>-227.14</v>
      </c>
      <c r="EJ8" s="7">
        <v>-227.14</v>
      </c>
      <c r="EK8" s="7">
        <v>-313.72000000000003</v>
      </c>
      <c r="EL8" s="7">
        <v>-313.72000000000003</v>
      </c>
      <c r="EM8" s="7">
        <v>-313.72000000000003</v>
      </c>
      <c r="EN8" s="7">
        <v>-313.72000000000003</v>
      </c>
      <c r="EO8" s="7">
        <v>-313.72000000000003</v>
      </c>
      <c r="EP8" s="7">
        <v>-6333.37</v>
      </c>
      <c r="EQ8" s="7">
        <v>-6383.37</v>
      </c>
      <c r="ER8" s="7">
        <v>-6526.66</v>
      </c>
      <c r="ES8" s="7">
        <v>-6576.66</v>
      </c>
      <c r="ET8" s="7">
        <v>-6726.66</v>
      </c>
      <c r="EU8" s="7">
        <v>-6726.66</v>
      </c>
      <c r="EV8" s="7">
        <v>-6726.66</v>
      </c>
      <c r="EW8" s="7">
        <v>-6726.66</v>
      </c>
      <c r="EX8" s="7">
        <v>-6726.66</v>
      </c>
      <c r="EY8" s="7">
        <v>-5213.66</v>
      </c>
      <c r="EZ8" s="7">
        <v>-5213.66</v>
      </c>
      <c r="FA8" s="7">
        <v>-5213.66</v>
      </c>
      <c r="FB8" s="22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>
      <c r="A9" s="3" t="s">
        <v>6</v>
      </c>
      <c r="B9" s="5">
        <v>609244.5</v>
      </c>
      <c r="C9" s="5">
        <v>1267309.97</v>
      </c>
      <c r="D9" s="5">
        <v>1947920.21</v>
      </c>
      <c r="E9" s="5">
        <v>2585542.7000000002</v>
      </c>
      <c r="F9" s="5">
        <v>3198240.97</v>
      </c>
      <c r="G9" s="5">
        <v>3762634.15</v>
      </c>
      <c r="H9" s="5">
        <v>4434216.6500000004</v>
      </c>
      <c r="I9" s="5">
        <v>4953324.87</v>
      </c>
      <c r="J9" s="5">
        <v>5510921.4400000004</v>
      </c>
      <c r="K9" s="5">
        <v>6038528.8499999996</v>
      </c>
      <c r="L9" s="5">
        <v>6784953.9900000002</v>
      </c>
      <c r="M9" s="5">
        <v>7438461</v>
      </c>
      <c r="N9" s="5">
        <v>823803.7</v>
      </c>
      <c r="O9" s="5">
        <v>1420845.04</v>
      </c>
      <c r="P9" s="5">
        <v>2069948.16</v>
      </c>
      <c r="Q9" s="5">
        <v>2718692.09</v>
      </c>
      <c r="R9" s="5">
        <v>3185333.59</v>
      </c>
      <c r="S9" s="5">
        <v>4053552.75</v>
      </c>
      <c r="T9" s="5">
        <v>4693901.9000000004</v>
      </c>
      <c r="U9" s="5">
        <v>5387926.6900000004</v>
      </c>
      <c r="V9" s="5">
        <v>5887494.2599999998</v>
      </c>
      <c r="W9" s="5">
        <v>6672712.0999999996</v>
      </c>
      <c r="X9" s="5">
        <v>7257903.9500000002</v>
      </c>
      <c r="Y9" s="5">
        <v>8015905.8899999997</v>
      </c>
      <c r="Z9" s="5">
        <v>803228.16000000003</v>
      </c>
      <c r="AA9" s="5">
        <v>1449519.03</v>
      </c>
      <c r="AB9" s="7">
        <v>2244136.88</v>
      </c>
      <c r="AC9" s="7">
        <v>2753665.84</v>
      </c>
      <c r="AD9" s="7">
        <v>2932448.97</v>
      </c>
      <c r="AE9" s="7">
        <v>4408945.12</v>
      </c>
      <c r="AF9" s="7">
        <v>5097559.83</v>
      </c>
      <c r="AG9" s="7">
        <v>5675565.2699999996</v>
      </c>
      <c r="AH9" s="7">
        <v>6463658.8899999997</v>
      </c>
      <c r="AI9" s="7">
        <v>7075013.1399999997</v>
      </c>
      <c r="AJ9" s="7">
        <v>7640426.5800000001</v>
      </c>
      <c r="AK9" s="7">
        <v>8734060.5999999996</v>
      </c>
      <c r="AL9" s="7">
        <v>718980.14</v>
      </c>
      <c r="AM9" s="7">
        <v>1471070.79</v>
      </c>
      <c r="AN9" s="7">
        <v>2388841.64</v>
      </c>
      <c r="AO9" s="7">
        <v>3002267.45</v>
      </c>
      <c r="AP9" s="7">
        <v>3820676.47</v>
      </c>
      <c r="AQ9" s="7">
        <v>4504159.8</v>
      </c>
      <c r="AR9" s="7">
        <v>5188914.53</v>
      </c>
      <c r="AS9" s="7">
        <v>5878287.6900000004</v>
      </c>
      <c r="AT9" s="7">
        <v>6514744.0099999998</v>
      </c>
      <c r="AU9" s="7">
        <v>6567410.8899999997</v>
      </c>
      <c r="AV9" s="7">
        <v>8118165.8499999996</v>
      </c>
      <c r="AW9" s="7">
        <v>9204406.6199999992</v>
      </c>
      <c r="AX9" s="7">
        <v>966899.72</v>
      </c>
      <c r="AY9" s="7">
        <v>1570571.95</v>
      </c>
      <c r="AZ9" s="7">
        <v>2334610.96</v>
      </c>
      <c r="BA9" s="7">
        <v>3201383.7</v>
      </c>
      <c r="BB9" s="7">
        <v>4164266.16</v>
      </c>
      <c r="BC9" s="7">
        <v>4312266.83</v>
      </c>
      <c r="BD9" s="7">
        <v>5451236.4800000004</v>
      </c>
      <c r="BE9" s="7">
        <v>6287268.3200000003</v>
      </c>
      <c r="BF9" s="7">
        <v>6956615.4800000004</v>
      </c>
      <c r="BG9" s="7">
        <v>8373769.6200000001</v>
      </c>
      <c r="BH9" s="7">
        <v>10723630.99</v>
      </c>
      <c r="BI9" s="7">
        <v>12107558.25</v>
      </c>
      <c r="BJ9" s="1">
        <v>2079495</v>
      </c>
      <c r="BK9" s="7">
        <v>3760745.98</v>
      </c>
      <c r="BL9" s="11">
        <v>5726650.2199999997</v>
      </c>
      <c r="BM9" s="11">
        <v>6999967.4800000004</v>
      </c>
      <c r="BN9" s="1">
        <v>9058897.2899999991</v>
      </c>
      <c r="BO9" s="7">
        <v>10530288.49</v>
      </c>
      <c r="BP9" s="1">
        <v>12605419.099999998</v>
      </c>
      <c r="BQ9" s="7">
        <v>13899924.17</v>
      </c>
      <c r="BR9" s="7">
        <v>15554251.539999999</v>
      </c>
      <c r="BS9" s="7">
        <v>17465196.57</v>
      </c>
      <c r="BT9" s="7">
        <v>19518535.829999998</v>
      </c>
      <c r="BU9" s="7">
        <v>21247115.949999999</v>
      </c>
      <c r="BV9" s="7">
        <v>3231826.69</v>
      </c>
      <c r="BW9" s="7">
        <v>4643859.12</v>
      </c>
      <c r="BX9" s="7">
        <v>6228164.9199999999</v>
      </c>
      <c r="BY9" s="7">
        <v>8773888.3900000006</v>
      </c>
      <c r="BZ9" s="7">
        <v>10350593.91</v>
      </c>
      <c r="CA9" s="7">
        <v>11741441.33</v>
      </c>
      <c r="CB9" s="7">
        <v>13880429.08</v>
      </c>
      <c r="CC9" s="7">
        <v>15225566.18</v>
      </c>
      <c r="CD9" s="7">
        <v>17217226.940000001</v>
      </c>
      <c r="CE9" s="7">
        <v>19761764.309999999</v>
      </c>
      <c r="CF9" s="7">
        <v>21585690.219999999</v>
      </c>
      <c r="CG9" s="7">
        <v>22985702.77</v>
      </c>
      <c r="CH9" s="7">
        <v>2584157.3199999998</v>
      </c>
      <c r="CI9" s="7">
        <v>4541442.6900000004</v>
      </c>
      <c r="CJ9" s="7">
        <v>7319881.6299999999</v>
      </c>
      <c r="CK9" s="7">
        <v>9316833.8699999992</v>
      </c>
      <c r="CL9" s="7">
        <v>11121069.35</v>
      </c>
      <c r="CM9" s="7">
        <v>13121626.890000001</v>
      </c>
      <c r="CN9" s="7">
        <v>14901747.949999999</v>
      </c>
      <c r="CO9" s="7">
        <v>16469791.82</v>
      </c>
      <c r="CP9" s="7">
        <v>18876563.27</v>
      </c>
      <c r="CQ9" s="7">
        <v>21239418.57</v>
      </c>
      <c r="CR9" s="7">
        <v>23890720.809999999</v>
      </c>
      <c r="CS9" s="7">
        <v>26005168.16</v>
      </c>
      <c r="CT9" s="7">
        <v>3084656.16</v>
      </c>
      <c r="CU9" s="7">
        <v>5107058.6399999997</v>
      </c>
      <c r="CV9" s="7">
        <v>7600300.0999999996</v>
      </c>
      <c r="CW9" s="7">
        <v>9816006.8699999992</v>
      </c>
      <c r="CX9" s="7">
        <v>11974629.82</v>
      </c>
      <c r="CY9" s="7">
        <v>12812526.34</v>
      </c>
      <c r="CZ9" s="7">
        <v>16495062.710000001</v>
      </c>
      <c r="DA9" s="7">
        <v>18166735.41</v>
      </c>
      <c r="DB9" s="7">
        <v>20801866.289999999</v>
      </c>
      <c r="DC9" s="7">
        <v>22606170.300000001</v>
      </c>
      <c r="DD9" s="7">
        <v>24668341.84</v>
      </c>
      <c r="DE9" s="7">
        <v>27219951.199999999</v>
      </c>
      <c r="DF9" s="7">
        <v>2472419.81</v>
      </c>
      <c r="DG9" s="7">
        <v>2472419.81</v>
      </c>
      <c r="DH9" s="7">
        <v>2472419.81</v>
      </c>
      <c r="DI9" s="7">
        <v>2472419.81</v>
      </c>
      <c r="DJ9" s="7">
        <v>2472419.81</v>
      </c>
      <c r="DK9" s="7">
        <v>2565713.9199999999</v>
      </c>
      <c r="DL9" s="7">
        <v>5223269.92</v>
      </c>
      <c r="DM9" s="7">
        <v>6883753</v>
      </c>
      <c r="DN9" s="7">
        <v>9183195.1199999992</v>
      </c>
      <c r="DO9" s="7">
        <v>11111435.039999999</v>
      </c>
      <c r="DP9" s="7">
        <v>14063972.210000001</v>
      </c>
      <c r="DQ9" s="7">
        <v>16277072.439999999</v>
      </c>
      <c r="DR9" s="7">
        <v>2522385.85</v>
      </c>
      <c r="DS9" s="7">
        <v>2522385.85</v>
      </c>
      <c r="DT9" s="7">
        <v>2522385.85</v>
      </c>
      <c r="DU9" s="7">
        <v>2522385.85</v>
      </c>
      <c r="DV9" s="7">
        <v>2522385.85</v>
      </c>
      <c r="DW9" s="7">
        <v>4295776.9400000004</v>
      </c>
      <c r="DX9" s="7">
        <v>6551551.9299999997</v>
      </c>
      <c r="DY9" s="7">
        <v>7264107.2800000003</v>
      </c>
      <c r="DZ9" s="7">
        <v>10582486.220000001</v>
      </c>
      <c r="EA9" s="7">
        <v>12687481.99</v>
      </c>
      <c r="EB9" s="7">
        <v>15841453.07</v>
      </c>
      <c r="EC9" s="7">
        <v>18693932.960000001</v>
      </c>
      <c r="ED9" s="7">
        <v>1409677.16</v>
      </c>
      <c r="EE9" s="7">
        <v>1409677.16</v>
      </c>
      <c r="EF9" s="7">
        <v>1409677.16</v>
      </c>
      <c r="EG9" s="7">
        <v>1409677.16</v>
      </c>
      <c r="EH9" s="7">
        <v>1409677.16</v>
      </c>
      <c r="EI9" s="7">
        <v>1409677.16</v>
      </c>
      <c r="EJ9" s="7">
        <v>1409677.16</v>
      </c>
      <c r="EK9" s="7">
        <v>1409677.16</v>
      </c>
      <c r="EL9" s="7">
        <v>1409677.16</v>
      </c>
      <c r="EM9" s="7">
        <v>1409677.16</v>
      </c>
      <c r="EN9" s="7">
        <v>1409677.16</v>
      </c>
      <c r="EO9" s="7">
        <v>1409677.16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-68</v>
      </c>
      <c r="EZ9" s="7">
        <v>68</v>
      </c>
      <c r="FA9" s="7">
        <v>-68</v>
      </c>
      <c r="FB9" s="22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>
      <c r="A10" s="3" t="s">
        <v>7</v>
      </c>
      <c r="B10" s="5">
        <v>1258880.76</v>
      </c>
      <c r="C10" s="5">
        <v>2661956.67</v>
      </c>
      <c r="D10" s="5">
        <v>4058962.38</v>
      </c>
      <c r="E10" s="5">
        <v>5198245.21</v>
      </c>
      <c r="F10" s="5">
        <v>6309463.2699999996</v>
      </c>
      <c r="G10" s="5">
        <v>7335533.2199999997</v>
      </c>
      <c r="H10" s="5">
        <v>8523889.9299999997</v>
      </c>
      <c r="I10" s="5">
        <v>9515431.2100000009</v>
      </c>
      <c r="J10" s="5">
        <v>10401147.6</v>
      </c>
      <c r="K10" s="5">
        <v>11437977</v>
      </c>
      <c r="L10" s="5">
        <v>12592482.5</v>
      </c>
      <c r="M10" s="5">
        <v>13918222</v>
      </c>
      <c r="N10" s="5">
        <v>1293702.45</v>
      </c>
      <c r="O10" s="5">
        <v>2693063.58</v>
      </c>
      <c r="P10" s="5">
        <v>4078848.89</v>
      </c>
      <c r="Q10" s="5">
        <v>5242875.99</v>
      </c>
      <c r="R10" s="5">
        <v>6364636.0999999996</v>
      </c>
      <c r="S10" s="5">
        <v>7346553.6200000001</v>
      </c>
      <c r="T10" s="5">
        <v>8556873.0399999991</v>
      </c>
      <c r="U10" s="5">
        <v>9512888.4000000004</v>
      </c>
      <c r="V10" s="5">
        <v>10423169.369999999</v>
      </c>
      <c r="W10" s="5">
        <v>11545417.720000001</v>
      </c>
      <c r="X10" s="5">
        <v>12727486.49</v>
      </c>
      <c r="Y10" s="5">
        <v>14003309.029999999</v>
      </c>
      <c r="Z10" s="5">
        <v>1388188.46</v>
      </c>
      <c r="AA10" s="5">
        <v>2700351.34</v>
      </c>
      <c r="AB10" s="7">
        <v>4054548.15</v>
      </c>
      <c r="AC10" s="7">
        <v>5307787.72</v>
      </c>
      <c r="AD10" s="7">
        <v>6322761.79</v>
      </c>
      <c r="AE10" s="7">
        <v>7405178.1799999997</v>
      </c>
      <c r="AF10" s="7">
        <v>8617633.5500000007</v>
      </c>
      <c r="AG10" s="7">
        <v>9505182.2699999996</v>
      </c>
      <c r="AH10" s="7">
        <v>10438673.68</v>
      </c>
      <c r="AI10" s="7">
        <v>11550768.35</v>
      </c>
      <c r="AJ10" s="7">
        <v>12697769.529999999</v>
      </c>
      <c r="AK10" s="7">
        <v>14012394.49</v>
      </c>
      <c r="AL10" s="7">
        <v>1438073.2</v>
      </c>
      <c r="AM10" s="7">
        <v>2694436.06</v>
      </c>
      <c r="AN10" s="7">
        <v>4108443.18</v>
      </c>
      <c r="AO10" s="7">
        <v>5328472.96</v>
      </c>
      <c r="AP10" s="7">
        <v>6407787.5499999998</v>
      </c>
      <c r="AQ10" s="7">
        <v>7512072.0700000003</v>
      </c>
      <c r="AR10" s="7">
        <v>8710777.0500000007</v>
      </c>
      <c r="AS10" s="7">
        <v>9650855.9100000001</v>
      </c>
      <c r="AT10" s="7">
        <v>10566531.810000001</v>
      </c>
      <c r="AU10" s="7">
        <v>11692994.119999999</v>
      </c>
      <c r="AV10" s="7">
        <v>12817343.699999999</v>
      </c>
      <c r="AW10" s="7">
        <v>14204816.210000001</v>
      </c>
      <c r="AX10" s="7">
        <v>1483044.55</v>
      </c>
      <c r="AY10" s="7">
        <v>2733418.97</v>
      </c>
      <c r="AZ10" s="7">
        <v>4164209.19</v>
      </c>
      <c r="BA10" s="7">
        <v>5316647.6100000003</v>
      </c>
      <c r="BB10" s="7">
        <v>6417456.46</v>
      </c>
      <c r="BC10" s="7">
        <v>7550524.5</v>
      </c>
      <c r="BD10" s="7">
        <v>8778997.7300000004</v>
      </c>
      <c r="BE10" s="7">
        <v>9754871.0500000007</v>
      </c>
      <c r="BF10" s="7">
        <v>10642003.6</v>
      </c>
      <c r="BG10" s="7">
        <v>11744357.1</v>
      </c>
      <c r="BH10" s="7">
        <v>12842947.24</v>
      </c>
      <c r="BI10" s="7">
        <v>14298944.029999999</v>
      </c>
      <c r="BJ10" s="1">
        <v>1440768</v>
      </c>
      <c r="BK10" s="7">
        <v>2775562.87</v>
      </c>
      <c r="BL10" s="11">
        <v>4257221.34</v>
      </c>
      <c r="BM10" s="11">
        <v>5313585.3899999997</v>
      </c>
      <c r="BN10" s="1">
        <v>6521475.8300000001</v>
      </c>
      <c r="BO10" s="7">
        <v>7687018.4100000001</v>
      </c>
      <c r="BP10" s="1">
        <v>8877750.7899999991</v>
      </c>
      <c r="BQ10" s="7">
        <v>9880358.6400000006</v>
      </c>
      <c r="BR10" s="7">
        <v>10858142.26</v>
      </c>
      <c r="BS10" s="7">
        <v>11904591.32</v>
      </c>
      <c r="BT10" s="7">
        <v>13103868.32</v>
      </c>
      <c r="BU10" s="7">
        <v>14509171.800000001</v>
      </c>
      <c r="BV10" s="7">
        <v>1380516.92</v>
      </c>
      <c r="BW10" s="7">
        <v>2854274.43</v>
      </c>
      <c r="BX10" s="7">
        <v>4326014.3899999997</v>
      </c>
      <c r="BY10" s="7">
        <v>5519223.5899999999</v>
      </c>
      <c r="BZ10" s="7">
        <v>6657052.6500000004</v>
      </c>
      <c r="CA10" s="7">
        <v>7803280.2300000004</v>
      </c>
      <c r="CB10" s="7">
        <v>9049435.5</v>
      </c>
      <c r="CC10" s="7">
        <v>10029786.85</v>
      </c>
      <c r="CD10" s="7">
        <v>10958510.33</v>
      </c>
      <c r="CE10" s="7">
        <v>12066413.119999999</v>
      </c>
      <c r="CF10" s="7">
        <v>13266352.210000001</v>
      </c>
      <c r="CG10" s="7">
        <v>14662472.18</v>
      </c>
      <c r="CH10" s="7">
        <v>1421910.24</v>
      </c>
      <c r="CI10" s="7">
        <v>2861244.42</v>
      </c>
      <c r="CJ10" s="7">
        <v>4117121.38</v>
      </c>
      <c r="CK10" s="7">
        <v>5454537.4400000004</v>
      </c>
      <c r="CL10" s="7">
        <v>6557767.4199999999</v>
      </c>
      <c r="CM10" s="7">
        <v>7629694.9500000002</v>
      </c>
      <c r="CN10" s="7">
        <v>8949532.1899999995</v>
      </c>
      <c r="CO10" s="7">
        <v>9846963.6600000001</v>
      </c>
      <c r="CP10" s="7">
        <v>10801932.85</v>
      </c>
      <c r="CQ10" s="7">
        <v>11937337.359999999</v>
      </c>
      <c r="CR10" s="7">
        <v>13145245.609999999</v>
      </c>
      <c r="CS10" s="7">
        <v>14404501.859999999</v>
      </c>
      <c r="CT10" s="7">
        <v>1493972.02</v>
      </c>
      <c r="CU10" s="7">
        <v>2873769.21</v>
      </c>
      <c r="CV10" s="7">
        <v>4249433.72</v>
      </c>
      <c r="CW10" s="7">
        <v>5493775.2000000002</v>
      </c>
      <c r="CX10" s="7">
        <v>6613325.9299999997</v>
      </c>
      <c r="CY10" s="7">
        <v>8229256.2000000002</v>
      </c>
      <c r="CZ10" s="7">
        <v>8976380.7400000002</v>
      </c>
      <c r="DA10" s="7">
        <v>9750144.5199999996</v>
      </c>
      <c r="DB10" s="7">
        <v>10731129.279999999</v>
      </c>
      <c r="DC10" s="7">
        <v>11846250.779999999</v>
      </c>
      <c r="DD10" s="7">
        <v>13001457.810000001</v>
      </c>
      <c r="DE10" s="7">
        <v>14340407.23</v>
      </c>
      <c r="DF10" s="7">
        <v>1437539.55</v>
      </c>
      <c r="DG10" s="7">
        <v>2752674.65</v>
      </c>
      <c r="DH10" s="7">
        <v>4192508.5</v>
      </c>
      <c r="DI10" s="7">
        <v>5469932.3099999996</v>
      </c>
      <c r="DJ10" s="7">
        <v>6498402.5</v>
      </c>
      <c r="DK10" s="7">
        <v>7628502.8399999999</v>
      </c>
      <c r="DL10" s="7">
        <v>8793631.0099999998</v>
      </c>
      <c r="DM10" s="7">
        <v>9699473.2799999993</v>
      </c>
      <c r="DN10" s="7">
        <v>10761862.890000001</v>
      </c>
      <c r="DO10" s="7">
        <v>11944180.65</v>
      </c>
      <c r="DP10" s="7">
        <v>13077123.35</v>
      </c>
      <c r="DQ10" s="7">
        <v>14235883.050000001</v>
      </c>
      <c r="DR10" s="7">
        <v>1697198.56</v>
      </c>
      <c r="DS10" s="7">
        <v>1697198.56</v>
      </c>
      <c r="DT10" s="7">
        <v>4600082.84</v>
      </c>
      <c r="DU10" s="7">
        <v>5692438.5099999998</v>
      </c>
      <c r="DV10" s="7">
        <v>6834118.6600000001</v>
      </c>
      <c r="DW10" s="7">
        <v>7955441.2599999998</v>
      </c>
      <c r="DX10" s="7">
        <v>9072215.9299999997</v>
      </c>
      <c r="DY10" s="7">
        <v>10045225.529999999</v>
      </c>
      <c r="DZ10" s="7">
        <v>10936748.91</v>
      </c>
      <c r="EA10" s="7">
        <v>11966766.5</v>
      </c>
      <c r="EB10" s="7">
        <v>13105222.59</v>
      </c>
      <c r="EC10" s="7">
        <v>14522408.050000001</v>
      </c>
      <c r="ED10" s="7">
        <v>1271232.21</v>
      </c>
      <c r="EE10" s="7">
        <v>2720082.05</v>
      </c>
      <c r="EF10" s="7">
        <v>4171439.08</v>
      </c>
      <c r="EG10" s="7">
        <v>5342241.93</v>
      </c>
      <c r="EH10" s="7">
        <v>6473920.3300000001</v>
      </c>
      <c r="EI10" s="7">
        <v>7535857.9100000001</v>
      </c>
      <c r="EJ10" s="7">
        <v>8693527.7899999991</v>
      </c>
      <c r="EK10" s="7">
        <v>9667139.9900000002</v>
      </c>
      <c r="EL10" s="7">
        <v>10549119.33</v>
      </c>
      <c r="EM10" s="7">
        <v>11560471.039999999</v>
      </c>
      <c r="EN10" s="7">
        <v>12759877.939999999</v>
      </c>
      <c r="EO10" s="7">
        <v>14126578.84</v>
      </c>
      <c r="EP10" s="7">
        <v>1313272.0900000001</v>
      </c>
      <c r="EQ10" s="7">
        <v>2734553.4</v>
      </c>
      <c r="ER10" s="7">
        <v>4103324.44</v>
      </c>
      <c r="ES10" s="7">
        <v>5265702.13</v>
      </c>
      <c r="ET10" s="7">
        <v>6419155.1399999997</v>
      </c>
      <c r="EU10" s="7">
        <v>7763127.9199999999</v>
      </c>
      <c r="EV10" s="7">
        <v>8980331.7400000002</v>
      </c>
      <c r="EW10" s="7">
        <v>9929595.0199999996</v>
      </c>
      <c r="EX10" s="7">
        <v>10793880.550000001</v>
      </c>
      <c r="EY10" s="7">
        <v>11879254.779999999</v>
      </c>
      <c r="EZ10" s="7">
        <v>13177410.390000001</v>
      </c>
      <c r="FA10" s="7">
        <v>14459799.67</v>
      </c>
      <c r="FB10" s="22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>
      <c r="A11" s="3" t="s">
        <v>8</v>
      </c>
      <c r="B11" s="5">
        <v>3436537</v>
      </c>
      <c r="C11" s="5">
        <v>3477890</v>
      </c>
      <c r="D11" s="5">
        <v>7778714</v>
      </c>
      <c r="E11" s="5">
        <v>9888053</v>
      </c>
      <c r="F11" s="5">
        <v>10197817.16</v>
      </c>
      <c r="G11" s="5">
        <v>16012784.16</v>
      </c>
      <c r="H11" s="5">
        <v>17840513.16</v>
      </c>
      <c r="I11" s="5">
        <v>18644908.16</v>
      </c>
      <c r="J11" s="5">
        <v>21470082.91</v>
      </c>
      <c r="K11" s="5">
        <v>27428689.91</v>
      </c>
      <c r="L11" s="5">
        <v>30564664.91</v>
      </c>
      <c r="M11" s="5">
        <v>35255733</v>
      </c>
      <c r="N11" s="5">
        <v>3341363</v>
      </c>
      <c r="O11" s="5">
        <v>3475401</v>
      </c>
      <c r="P11" s="5">
        <v>7641803.1399999997</v>
      </c>
      <c r="Q11" s="5">
        <v>11713784.140000001</v>
      </c>
      <c r="R11" s="5">
        <v>12630107.6</v>
      </c>
      <c r="S11" s="5">
        <v>17933163.039999999</v>
      </c>
      <c r="T11" s="5">
        <v>20828974.039999999</v>
      </c>
      <c r="U11" s="5">
        <v>21429600.039999999</v>
      </c>
      <c r="V11" s="5">
        <v>23790380.039999999</v>
      </c>
      <c r="W11" s="5">
        <v>28668923.039999999</v>
      </c>
      <c r="X11" s="5">
        <v>31400875.039999999</v>
      </c>
      <c r="Y11" s="5">
        <v>38011341.039999999</v>
      </c>
      <c r="Z11" s="5">
        <v>1680221</v>
      </c>
      <c r="AA11" s="5">
        <v>1755991</v>
      </c>
      <c r="AB11" s="7">
        <v>8335882.29</v>
      </c>
      <c r="AC11" s="7">
        <v>10622769.289999999</v>
      </c>
      <c r="AD11" s="7">
        <v>11310251.92</v>
      </c>
      <c r="AE11" s="7">
        <v>17633060.920000002</v>
      </c>
      <c r="AF11" s="7">
        <v>20131131.120000001</v>
      </c>
      <c r="AG11" s="7">
        <v>20429522.120000001</v>
      </c>
      <c r="AH11" s="7">
        <v>21593109.27</v>
      </c>
      <c r="AI11" s="7">
        <v>23996323.27</v>
      </c>
      <c r="AJ11" s="7">
        <v>30123662.27</v>
      </c>
      <c r="AK11" s="7">
        <v>35420054.119999997</v>
      </c>
      <c r="AL11" s="7">
        <v>2357957.83</v>
      </c>
      <c r="AM11" s="7">
        <v>2929513.75</v>
      </c>
      <c r="AN11" s="7">
        <v>8228463.75</v>
      </c>
      <c r="AO11" s="7">
        <v>10562902.75</v>
      </c>
      <c r="AP11" s="7">
        <v>10775200.75</v>
      </c>
      <c r="AQ11" s="7">
        <v>15251518.75</v>
      </c>
      <c r="AR11" s="7">
        <v>18390131.379999999</v>
      </c>
      <c r="AS11" s="7">
        <v>18808358.07</v>
      </c>
      <c r="AT11" s="7">
        <v>20474844.07</v>
      </c>
      <c r="AU11" s="7">
        <v>23445571.510000002</v>
      </c>
      <c r="AV11" s="7">
        <v>30085317.890000001</v>
      </c>
      <c r="AW11" s="7">
        <v>35469977.890000001</v>
      </c>
      <c r="AX11" s="7">
        <v>2255191</v>
      </c>
      <c r="AY11" s="7">
        <v>2448136</v>
      </c>
      <c r="AZ11" s="7">
        <v>6542481</v>
      </c>
      <c r="BA11" s="7">
        <v>9388307.8599999994</v>
      </c>
      <c r="BB11" s="7">
        <v>9813570.8599999994</v>
      </c>
      <c r="BC11" s="7">
        <v>13826285.859999999</v>
      </c>
      <c r="BD11" s="7">
        <v>18846935.690000001</v>
      </c>
      <c r="BE11" s="7">
        <v>19165875.690000001</v>
      </c>
      <c r="BF11" s="7">
        <v>21270490.690000001</v>
      </c>
      <c r="BG11" s="7">
        <v>24413085.690000001</v>
      </c>
      <c r="BH11" s="7">
        <v>28748953.07</v>
      </c>
      <c r="BI11" s="7">
        <v>33294696.07</v>
      </c>
      <c r="BJ11" s="1">
        <v>2665797</v>
      </c>
      <c r="BK11" s="7">
        <v>2777827.85</v>
      </c>
      <c r="BL11" s="11">
        <v>7381313.8499999996</v>
      </c>
      <c r="BM11" s="11">
        <v>10886205.85</v>
      </c>
      <c r="BN11" s="1">
        <v>11024430.85</v>
      </c>
      <c r="BO11" s="7">
        <v>16056160.85</v>
      </c>
      <c r="BP11" s="1">
        <v>19347997.850000001</v>
      </c>
      <c r="BQ11" s="7">
        <v>20368692.41</v>
      </c>
      <c r="BR11" s="7">
        <v>22954038.41</v>
      </c>
      <c r="BS11" s="7">
        <v>27819017.219999999</v>
      </c>
      <c r="BT11" s="7">
        <v>31454231.75</v>
      </c>
      <c r="BU11" s="7">
        <v>37583386.75</v>
      </c>
      <c r="BV11" s="7">
        <v>1971178</v>
      </c>
      <c r="BW11" s="7">
        <v>2084940.97</v>
      </c>
      <c r="BX11" s="7">
        <v>6201383.5</v>
      </c>
      <c r="BY11" s="7">
        <v>9871724.5</v>
      </c>
      <c r="BZ11" s="7">
        <v>9969136.5</v>
      </c>
      <c r="CA11" s="7">
        <v>14533062.550000001</v>
      </c>
      <c r="CB11" s="7">
        <v>17481443.359999999</v>
      </c>
      <c r="CC11" s="7">
        <v>18051591.32</v>
      </c>
      <c r="CD11" s="7">
        <v>19941485.32</v>
      </c>
      <c r="CE11" s="7">
        <v>25152971.890000001</v>
      </c>
      <c r="CF11" s="7">
        <v>28407070.390000001</v>
      </c>
      <c r="CG11" s="7">
        <v>33643711.890000001</v>
      </c>
      <c r="CH11" s="7">
        <v>1576293.49</v>
      </c>
      <c r="CI11" s="7">
        <v>1752061.22</v>
      </c>
      <c r="CJ11" s="7">
        <v>6926261.7199999997</v>
      </c>
      <c r="CK11" s="7">
        <v>8577812.5</v>
      </c>
      <c r="CL11" s="7">
        <v>8659195.5</v>
      </c>
      <c r="CM11" s="7">
        <v>14206728</v>
      </c>
      <c r="CN11" s="7">
        <v>16017661</v>
      </c>
      <c r="CO11" s="7">
        <v>16404386</v>
      </c>
      <c r="CP11" s="7">
        <v>18637849.109999999</v>
      </c>
      <c r="CQ11" s="7">
        <v>24331422.260000002</v>
      </c>
      <c r="CR11" s="7">
        <v>26294998.829999998</v>
      </c>
      <c r="CS11" s="7">
        <v>31623470.829999998</v>
      </c>
      <c r="CT11" s="7">
        <v>1465587</v>
      </c>
      <c r="CU11" s="7">
        <v>1570708.38</v>
      </c>
      <c r="CV11" s="7">
        <v>7413257</v>
      </c>
      <c r="CW11" s="7">
        <v>8868839</v>
      </c>
      <c r="CX11" s="7">
        <v>9040761.4800000004</v>
      </c>
      <c r="CY11" s="7">
        <v>14053636.720000001</v>
      </c>
      <c r="CZ11" s="7">
        <v>19540322.719999999</v>
      </c>
      <c r="DA11" s="7">
        <v>20032847.32</v>
      </c>
      <c r="DB11" s="7">
        <v>23309606.649999999</v>
      </c>
      <c r="DC11" s="7">
        <v>25134778.609999999</v>
      </c>
      <c r="DD11" s="7">
        <v>32073995.609999999</v>
      </c>
      <c r="DE11" s="7">
        <v>36323414.609999999</v>
      </c>
      <c r="DF11" s="7">
        <v>4118968.33</v>
      </c>
      <c r="DG11" s="7">
        <v>4677220.79</v>
      </c>
      <c r="DH11" s="7">
        <v>8353279.79</v>
      </c>
      <c r="DI11" s="7">
        <v>12059672.279999999</v>
      </c>
      <c r="DJ11" s="7">
        <v>12218819.279999999</v>
      </c>
      <c r="DK11" s="7">
        <v>17504660.280000001</v>
      </c>
      <c r="DL11" s="7">
        <v>21674211.23</v>
      </c>
      <c r="DM11" s="7">
        <v>22542034.23</v>
      </c>
      <c r="DN11" s="7">
        <v>25530312.23</v>
      </c>
      <c r="DO11" s="7">
        <v>32527512.23</v>
      </c>
      <c r="DP11" s="7">
        <v>35847424.229999997</v>
      </c>
      <c r="DQ11" s="7">
        <v>41485762.210000001</v>
      </c>
      <c r="DR11" s="7">
        <v>4156030</v>
      </c>
      <c r="DS11" s="7">
        <v>4356137</v>
      </c>
      <c r="DT11" s="7">
        <v>8639165</v>
      </c>
      <c r="DU11" s="7">
        <v>13630223.060000001</v>
      </c>
      <c r="DV11" s="7">
        <v>13924698.060000001</v>
      </c>
      <c r="DW11" s="7">
        <v>17775971.16</v>
      </c>
      <c r="DX11" s="7">
        <v>23485165.300000001</v>
      </c>
      <c r="DY11" s="7">
        <v>24028047.300000001</v>
      </c>
      <c r="DZ11" s="7">
        <v>27109104.050000001</v>
      </c>
      <c r="EA11" s="7">
        <v>33718288.049999997</v>
      </c>
      <c r="EB11" s="7">
        <v>37822984.549999997</v>
      </c>
      <c r="EC11" s="7">
        <v>42904242.549999997</v>
      </c>
      <c r="ED11" s="7">
        <v>5198849</v>
      </c>
      <c r="EE11" s="7">
        <v>5264727.49</v>
      </c>
      <c r="EF11" s="7">
        <v>12951232.130000001</v>
      </c>
      <c r="EG11" s="7">
        <v>16025875.130000001</v>
      </c>
      <c r="EH11" s="7">
        <v>16166187.82</v>
      </c>
      <c r="EI11" s="7">
        <v>22337981.84</v>
      </c>
      <c r="EJ11" s="7">
        <v>25689194.210000001</v>
      </c>
      <c r="EK11" s="7">
        <v>26000609.210000001</v>
      </c>
      <c r="EL11" s="7">
        <v>28919033.23</v>
      </c>
      <c r="EM11" s="7">
        <v>32164273.829999998</v>
      </c>
      <c r="EN11" s="7">
        <v>35188754.270000003</v>
      </c>
      <c r="EO11" s="7">
        <v>42918556.270000003</v>
      </c>
      <c r="EP11" s="7">
        <v>164400</v>
      </c>
      <c r="EQ11" s="7">
        <v>2672996</v>
      </c>
      <c r="ER11" s="7">
        <v>10155825</v>
      </c>
      <c r="ES11" s="7">
        <v>12025705.369999999</v>
      </c>
      <c r="ET11" s="7">
        <v>12188784.369999999</v>
      </c>
      <c r="EU11" s="7">
        <v>21649369.370000001</v>
      </c>
      <c r="EV11" s="7">
        <v>24380759.370000001</v>
      </c>
      <c r="EW11" s="7">
        <v>24554947.370000001</v>
      </c>
      <c r="EX11" s="7">
        <v>27032837.370000001</v>
      </c>
      <c r="EY11" s="7">
        <v>33881869.100000001</v>
      </c>
      <c r="EZ11" s="7">
        <v>38620428.100000001</v>
      </c>
      <c r="FA11" s="7">
        <v>46949478.100000001</v>
      </c>
      <c r="FB11" s="22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>
      <c r="A12" s="3" t="s">
        <v>9</v>
      </c>
      <c r="B12" s="5">
        <v>771449.46</v>
      </c>
      <c r="C12" s="5">
        <v>1510618.23</v>
      </c>
      <c r="D12" s="5">
        <v>1485610.61</v>
      </c>
      <c r="E12" s="5">
        <v>5744283.8700000001</v>
      </c>
      <c r="F12" s="5">
        <v>1136449.26</v>
      </c>
      <c r="G12" s="5">
        <v>1557933.52</v>
      </c>
      <c r="H12" s="5">
        <v>1405335.98</v>
      </c>
      <c r="I12" s="5">
        <v>1730224.55</v>
      </c>
      <c r="J12" s="5">
        <v>1470835.49</v>
      </c>
      <c r="K12" s="5">
        <v>1724446.59</v>
      </c>
      <c r="L12" s="5">
        <v>3647565.49</v>
      </c>
      <c r="M12" s="5">
        <v>1088352</v>
      </c>
      <c r="N12" s="5">
        <v>2394243.7999999998</v>
      </c>
      <c r="O12" s="5">
        <v>758324.15</v>
      </c>
      <c r="P12" s="5">
        <v>373483.27</v>
      </c>
      <c r="Q12" s="5">
        <v>2312297.23</v>
      </c>
      <c r="R12" s="5">
        <v>1916379.21</v>
      </c>
      <c r="S12" s="5">
        <v>2020470.98</v>
      </c>
      <c r="T12" s="5">
        <v>1201140.28</v>
      </c>
      <c r="U12" s="5">
        <v>1475001.73</v>
      </c>
      <c r="V12" s="5">
        <v>1335602.6399999999</v>
      </c>
      <c r="W12" s="5">
        <v>2256279.96</v>
      </c>
      <c r="X12" s="5">
        <v>1665618.33</v>
      </c>
      <c r="Y12" s="5">
        <v>1078433.8500000001</v>
      </c>
      <c r="Z12" s="5">
        <v>1726564.8</v>
      </c>
      <c r="AA12" s="5">
        <v>2626767.9300000002</v>
      </c>
      <c r="AB12" s="7">
        <v>627803.64</v>
      </c>
      <c r="AC12" s="7">
        <v>2060354.68</v>
      </c>
      <c r="AD12" s="7">
        <v>843061.89</v>
      </c>
      <c r="AE12" s="7">
        <v>3298904.59</v>
      </c>
      <c r="AF12" s="7">
        <v>917805.96</v>
      </c>
      <c r="AG12" s="7">
        <v>1745744.6</v>
      </c>
      <c r="AH12" s="7">
        <v>1381150.96</v>
      </c>
      <c r="AI12" s="7">
        <v>964426.81</v>
      </c>
      <c r="AJ12" s="7">
        <v>2664381.54</v>
      </c>
      <c r="AK12" s="7">
        <v>568570.84</v>
      </c>
      <c r="AL12" s="7">
        <v>2008522.89</v>
      </c>
      <c r="AM12" s="7">
        <v>-65668.7</v>
      </c>
      <c r="AN12" s="7">
        <v>-533248.9</v>
      </c>
      <c r="AO12" s="7">
        <v>26209</v>
      </c>
      <c r="AP12" s="7">
        <v>890057.08</v>
      </c>
      <c r="AQ12" s="7">
        <v>502767.45</v>
      </c>
      <c r="AR12" s="7">
        <v>201781.21</v>
      </c>
      <c r="AS12" s="7">
        <v>437315.85</v>
      </c>
      <c r="AT12" s="7">
        <v>318054.59000000003</v>
      </c>
      <c r="AU12" s="7">
        <v>666850.23</v>
      </c>
      <c r="AV12" s="7">
        <v>613822.92000000004</v>
      </c>
      <c r="AW12" s="7">
        <v>638191.27</v>
      </c>
      <c r="AX12" s="7">
        <v>1268187.6200000001</v>
      </c>
      <c r="AY12" s="7">
        <v>41576.1</v>
      </c>
      <c r="AZ12" s="7">
        <v>73406.42</v>
      </c>
      <c r="BA12" s="7">
        <v>182117.17</v>
      </c>
      <c r="BB12" s="7">
        <v>305334.40000000002</v>
      </c>
      <c r="BC12" s="7">
        <v>341611.38</v>
      </c>
      <c r="BD12" s="7">
        <v>360464.92</v>
      </c>
      <c r="BE12" s="7">
        <v>230513.05</v>
      </c>
      <c r="BF12" s="7">
        <v>963435.08</v>
      </c>
      <c r="BG12" s="7">
        <v>994194.95</v>
      </c>
      <c r="BH12" s="7">
        <v>901865.78</v>
      </c>
      <c r="BI12" s="7">
        <v>957385.83</v>
      </c>
      <c r="BJ12" s="1">
        <v>33643</v>
      </c>
      <c r="BK12" s="7">
        <v>55591.64</v>
      </c>
      <c r="BL12" s="11">
        <v>105273.88</v>
      </c>
      <c r="BM12" s="11">
        <v>187363.89</v>
      </c>
      <c r="BN12" s="1">
        <v>363781.31</v>
      </c>
      <c r="BO12" s="7">
        <v>369241.72</v>
      </c>
      <c r="BP12" s="1">
        <v>564671.69000000216</v>
      </c>
      <c r="BQ12" s="7">
        <v>431275.39</v>
      </c>
      <c r="BR12" s="7">
        <v>543947.17000000004</v>
      </c>
      <c r="BS12" s="7">
        <v>781045.48</v>
      </c>
      <c r="BT12" s="7">
        <v>938197.99</v>
      </c>
      <c r="BU12" s="7">
        <v>958387.6</v>
      </c>
      <c r="BV12" s="7">
        <v>415972.7</v>
      </c>
      <c r="BW12" s="7">
        <v>74125.990000000005</v>
      </c>
      <c r="BX12" s="7">
        <v>551986.82999999996</v>
      </c>
      <c r="BY12" s="7">
        <v>167973.43</v>
      </c>
      <c r="BZ12" s="7">
        <v>307258.03999999998</v>
      </c>
      <c r="CA12" s="7">
        <v>661542.24</v>
      </c>
      <c r="CB12" s="7">
        <v>395011.78</v>
      </c>
      <c r="CC12" s="7">
        <v>422522.2</v>
      </c>
      <c r="CD12" s="7">
        <v>558212.57999999996</v>
      </c>
      <c r="CE12" s="7">
        <v>784040.26</v>
      </c>
      <c r="CF12" s="7">
        <v>977502.41</v>
      </c>
      <c r="CG12" s="7">
        <v>2426070</v>
      </c>
      <c r="CH12" s="7">
        <v>-1411869.05</v>
      </c>
      <c r="CI12" s="7">
        <v>-1394701.37</v>
      </c>
      <c r="CJ12" s="7">
        <v>-1333700.23</v>
      </c>
      <c r="CK12" s="7">
        <v>-1285919.55</v>
      </c>
      <c r="CL12" s="7">
        <v>-1138022.32</v>
      </c>
      <c r="CM12" s="7">
        <v>-1082998.22</v>
      </c>
      <c r="CN12" s="7">
        <v>-1072536.03</v>
      </c>
      <c r="CO12" s="7">
        <v>-1050738.56</v>
      </c>
      <c r="CP12" s="7">
        <v>-939246.27</v>
      </c>
      <c r="CQ12" s="7">
        <v>-639710.81000000006</v>
      </c>
      <c r="CR12" s="7">
        <v>-491714.91</v>
      </c>
      <c r="CS12" s="7">
        <v>-430829.38</v>
      </c>
      <c r="CT12" s="7">
        <v>6845.5</v>
      </c>
      <c r="CU12" s="7">
        <v>23940.04</v>
      </c>
      <c r="CV12" s="7">
        <v>74081.37</v>
      </c>
      <c r="CW12" s="7">
        <v>134019</v>
      </c>
      <c r="CX12" s="7">
        <v>334244.59000000003</v>
      </c>
      <c r="CY12" s="7">
        <v>372186.02</v>
      </c>
      <c r="CZ12" s="7">
        <v>387465.62</v>
      </c>
      <c r="DA12" s="7">
        <v>417233.81</v>
      </c>
      <c r="DB12" s="7">
        <v>459467.17</v>
      </c>
      <c r="DC12" s="7">
        <v>812582.85</v>
      </c>
      <c r="DD12" s="7">
        <v>1025595.79</v>
      </c>
      <c r="DE12" s="7">
        <v>1045569.85</v>
      </c>
      <c r="DF12" s="7">
        <v>8009.2</v>
      </c>
      <c r="DG12" s="7">
        <v>19215.28</v>
      </c>
      <c r="DH12" s="7">
        <v>46754.27</v>
      </c>
      <c r="DI12" s="7">
        <v>118950.92</v>
      </c>
      <c r="DJ12" s="7">
        <v>346661.05</v>
      </c>
      <c r="DK12" s="7">
        <v>396550.47</v>
      </c>
      <c r="DL12" s="7">
        <v>403798.65</v>
      </c>
      <c r="DM12" s="7">
        <v>414162.95</v>
      </c>
      <c r="DN12" s="7">
        <v>484546.06</v>
      </c>
      <c r="DO12" s="7">
        <v>830011.08</v>
      </c>
      <c r="DP12" s="7">
        <v>1001540.8</v>
      </c>
      <c r="DQ12" s="7">
        <v>1084801.02</v>
      </c>
      <c r="DR12" s="7">
        <v>8419.69</v>
      </c>
      <c r="DS12" s="7">
        <v>16034.27</v>
      </c>
      <c r="DT12" s="7">
        <v>24557.57</v>
      </c>
      <c r="DU12" s="7">
        <v>116784.96000000001</v>
      </c>
      <c r="DV12" s="7">
        <v>375157.4</v>
      </c>
      <c r="DW12" s="7">
        <v>401274.91</v>
      </c>
      <c r="DX12" s="7">
        <v>415766.86</v>
      </c>
      <c r="DY12" s="7">
        <v>422964.03</v>
      </c>
      <c r="DZ12" s="7">
        <v>760616.02</v>
      </c>
      <c r="EA12" s="7">
        <v>877244</v>
      </c>
      <c r="EB12" s="7">
        <v>1106417.73</v>
      </c>
      <c r="EC12" s="7">
        <v>1146291.1200000001</v>
      </c>
      <c r="ED12" s="7">
        <v>20277.5</v>
      </c>
      <c r="EE12" s="7">
        <v>21672.77</v>
      </c>
      <c r="EF12" s="7">
        <v>52412.94</v>
      </c>
      <c r="EG12" s="7">
        <v>111291.28</v>
      </c>
      <c r="EH12" s="7">
        <v>283725.71999999997</v>
      </c>
      <c r="EI12" s="7">
        <v>443212.12</v>
      </c>
      <c r="EJ12" s="7">
        <v>444614.04</v>
      </c>
      <c r="EK12" s="7">
        <v>461458.23</v>
      </c>
      <c r="EL12" s="7">
        <v>733171.29</v>
      </c>
      <c r="EM12" s="7">
        <v>968341.6</v>
      </c>
      <c r="EN12" s="7">
        <v>1229476.1100000001</v>
      </c>
      <c r="EO12" s="7">
        <v>1224739.01</v>
      </c>
      <c r="EP12" s="7">
        <v>27483</v>
      </c>
      <c r="EQ12" s="7">
        <v>68453.91</v>
      </c>
      <c r="ER12" s="7">
        <v>75342.149999999994</v>
      </c>
      <c r="ES12" s="7">
        <v>132550.39999999999</v>
      </c>
      <c r="ET12" s="7">
        <v>445748.55</v>
      </c>
      <c r="EU12" s="7">
        <v>502961.72</v>
      </c>
      <c r="EV12" s="7">
        <v>550601.12</v>
      </c>
      <c r="EW12" s="7">
        <v>594851.06999999995</v>
      </c>
      <c r="EX12" s="7">
        <v>642008.96</v>
      </c>
      <c r="EY12" s="7">
        <v>1211426.72</v>
      </c>
      <c r="EZ12" s="7">
        <v>1274057.53</v>
      </c>
      <c r="FA12" s="7">
        <v>1395436.57</v>
      </c>
      <c r="FB12" s="22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>
      <c r="A13" s="3"/>
      <c r="B13" s="5" t="s">
        <v>22</v>
      </c>
      <c r="C13" s="5" t="s">
        <v>22</v>
      </c>
      <c r="D13" s="5" t="s">
        <v>22</v>
      </c>
      <c r="E13" s="5" t="s">
        <v>22</v>
      </c>
      <c r="F13" s="5" t="s">
        <v>22</v>
      </c>
      <c r="G13" s="5" t="s">
        <v>22</v>
      </c>
      <c r="H13" s="5" t="s">
        <v>22</v>
      </c>
      <c r="I13" s="5" t="s">
        <v>54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19</v>
      </c>
      <c r="O13" s="5" t="s">
        <v>19</v>
      </c>
      <c r="P13" s="5" t="s">
        <v>19</v>
      </c>
      <c r="Q13" s="5" t="s">
        <v>19</v>
      </c>
      <c r="R13" s="5" t="s">
        <v>19</v>
      </c>
      <c r="S13" s="5" t="s">
        <v>19</v>
      </c>
      <c r="T13" s="5" t="s">
        <v>19</v>
      </c>
      <c r="U13" s="5" t="s">
        <v>54</v>
      </c>
      <c r="V13" s="5" t="s">
        <v>19</v>
      </c>
      <c r="W13" s="5" t="s">
        <v>19</v>
      </c>
      <c r="X13" s="5" t="s">
        <v>19</v>
      </c>
      <c r="Y13" s="5" t="s">
        <v>19</v>
      </c>
      <c r="Z13" s="5" t="s">
        <v>19</v>
      </c>
      <c r="AA13" s="5" t="s">
        <v>19</v>
      </c>
      <c r="AB13" t="s">
        <v>19</v>
      </c>
      <c r="AC13" t="s">
        <v>19</v>
      </c>
      <c r="AD13" t="s">
        <v>19</v>
      </c>
      <c r="AE13" t="s">
        <v>19</v>
      </c>
      <c r="AF13" t="s">
        <v>19</v>
      </c>
      <c r="AG13" t="s">
        <v>19</v>
      </c>
      <c r="AH13" t="s">
        <v>19</v>
      </c>
      <c r="AI13" t="s">
        <v>19</v>
      </c>
      <c r="AJ13" t="s">
        <v>22</v>
      </c>
      <c r="AK13" t="s">
        <v>19</v>
      </c>
      <c r="AL13" t="s">
        <v>19</v>
      </c>
      <c r="AM13" t="s">
        <v>19</v>
      </c>
      <c r="AN13" t="s">
        <v>19</v>
      </c>
      <c r="AO13" t="s">
        <v>22</v>
      </c>
      <c r="AP13" t="s">
        <v>19</v>
      </c>
      <c r="AQ13" t="s">
        <v>19</v>
      </c>
      <c r="AR13" t="s">
        <v>19</v>
      </c>
      <c r="AS13" t="s">
        <v>19</v>
      </c>
      <c r="AT13" t="s">
        <v>19</v>
      </c>
      <c r="AU13" t="s">
        <v>19</v>
      </c>
      <c r="AV13" t="s">
        <v>19</v>
      </c>
      <c r="AW13" t="s">
        <v>19</v>
      </c>
      <c r="AX13" t="s">
        <v>19</v>
      </c>
      <c r="AY13" t="s">
        <v>19</v>
      </c>
      <c r="AZ13" t="s">
        <v>19</v>
      </c>
      <c r="BA13" t="s">
        <v>19</v>
      </c>
      <c r="BB13" t="s">
        <v>19</v>
      </c>
      <c r="BC13" t="s">
        <v>19</v>
      </c>
      <c r="BD13" t="s">
        <v>19</v>
      </c>
      <c r="BE13" t="s">
        <v>19</v>
      </c>
      <c r="BF13" t="s">
        <v>19</v>
      </c>
      <c r="BG13" t="s">
        <v>19</v>
      </c>
      <c r="BH13" t="s">
        <v>19</v>
      </c>
      <c r="BI13" t="s">
        <v>19</v>
      </c>
      <c r="BJ13" t="s">
        <v>19</v>
      </c>
      <c r="BK13" t="s">
        <v>19</v>
      </c>
      <c r="BL13" t="s">
        <v>19</v>
      </c>
      <c r="BM13" t="s">
        <v>19</v>
      </c>
      <c r="BN13" t="s">
        <v>19</v>
      </c>
      <c r="BO13" t="s">
        <v>22</v>
      </c>
      <c r="BP13" t="s">
        <v>22</v>
      </c>
      <c r="BQ13" t="s">
        <v>22</v>
      </c>
      <c r="BR13" t="s">
        <v>19</v>
      </c>
      <c r="BS13" t="s">
        <v>19</v>
      </c>
      <c r="BT13" t="s">
        <v>19</v>
      </c>
      <c r="BU13" t="s">
        <v>19</v>
      </c>
      <c r="BV13" t="s">
        <v>54</v>
      </c>
      <c r="BW13" t="s">
        <v>19</v>
      </c>
      <c r="BX13" t="s">
        <v>19</v>
      </c>
      <c r="BY13" t="s">
        <v>22</v>
      </c>
      <c r="BZ13" t="s">
        <v>19</v>
      </c>
      <c r="CA13" t="s">
        <v>19</v>
      </c>
      <c r="CB13" t="s">
        <v>19</v>
      </c>
      <c r="CC13" t="s">
        <v>19</v>
      </c>
      <c r="CD13" t="s">
        <v>19</v>
      </c>
      <c r="CE13" t="s">
        <v>19</v>
      </c>
      <c r="CF13" t="s">
        <v>19</v>
      </c>
      <c r="CG13" t="s">
        <v>19</v>
      </c>
      <c r="CH13" t="s">
        <v>19</v>
      </c>
      <c r="CI13" t="s">
        <v>19</v>
      </c>
      <c r="CJ13" t="s">
        <v>19</v>
      </c>
      <c r="CK13" t="s">
        <v>19</v>
      </c>
      <c r="CL13" t="s">
        <v>19</v>
      </c>
      <c r="CM13" t="s">
        <v>19</v>
      </c>
      <c r="CN13" t="s">
        <v>19</v>
      </c>
      <c r="CO13" t="s">
        <v>19</v>
      </c>
      <c r="CP13" t="s">
        <v>19</v>
      </c>
      <c r="CQ13" t="s">
        <v>19</v>
      </c>
      <c r="CR13" t="s">
        <v>141</v>
      </c>
      <c r="CS13" t="s">
        <v>19</v>
      </c>
      <c r="CT13" t="s">
        <v>19</v>
      </c>
      <c r="CU13" t="s">
        <v>19</v>
      </c>
      <c r="CV13" t="s">
        <v>22</v>
      </c>
      <c r="CW13" t="s">
        <v>22</v>
      </c>
      <c r="CX13" t="s">
        <v>22</v>
      </c>
      <c r="CY13" t="s">
        <v>19</v>
      </c>
      <c r="CZ13" t="s">
        <v>19</v>
      </c>
      <c r="DA13" t="s">
        <v>19</v>
      </c>
      <c r="DB13" t="s">
        <v>19</v>
      </c>
      <c r="DC13" t="s">
        <v>54</v>
      </c>
      <c r="DD13" t="s">
        <v>19</v>
      </c>
      <c r="DE13" t="s">
        <v>19</v>
      </c>
      <c r="DF13" t="s">
        <v>19</v>
      </c>
      <c r="DG13" t="s">
        <v>19</v>
      </c>
      <c r="DH13" t="s">
        <v>22</v>
      </c>
      <c r="DI13" t="s">
        <v>22</v>
      </c>
      <c r="DJ13" t="s">
        <v>19</v>
      </c>
      <c r="DK13" t="s">
        <v>22</v>
      </c>
      <c r="DL13" t="s">
        <v>22</v>
      </c>
      <c r="DM13" t="s">
        <v>19</v>
      </c>
      <c r="DN13" t="s">
        <v>22</v>
      </c>
      <c r="DO13" t="s">
        <v>54</v>
      </c>
      <c r="DP13" t="s">
        <v>19</v>
      </c>
      <c r="DQ13" t="s">
        <v>19</v>
      </c>
      <c r="DR13" t="s">
        <v>19</v>
      </c>
      <c r="DS13" t="s">
        <v>19</v>
      </c>
      <c r="DT13" t="s">
        <v>22</v>
      </c>
      <c r="DU13" t="s">
        <v>22</v>
      </c>
      <c r="DV13" t="s">
        <v>22</v>
      </c>
      <c r="DW13" t="s">
        <v>19</v>
      </c>
      <c r="DX13" s="18" t="s">
        <v>22</v>
      </c>
      <c r="DY13" t="s">
        <v>22</v>
      </c>
      <c r="DZ13" t="s">
        <v>19</v>
      </c>
      <c r="EA13" s="18" t="s">
        <v>141</v>
      </c>
      <c r="EB13" s="18" t="s">
        <v>141</v>
      </c>
      <c r="EC13" s="18" t="s">
        <v>141</v>
      </c>
      <c r="ED13" s="18" t="s">
        <v>19</v>
      </c>
      <c r="EE13" t="s">
        <v>19</v>
      </c>
      <c r="EF13" t="s">
        <v>19</v>
      </c>
      <c r="EG13" t="s">
        <v>19</v>
      </c>
      <c r="EH13" s="18" t="s">
        <v>22</v>
      </c>
      <c r="EI13" s="18" t="s">
        <v>19</v>
      </c>
      <c r="EJ13" t="s">
        <v>19</v>
      </c>
      <c r="EK13" t="s">
        <v>19</v>
      </c>
      <c r="EL13" t="s">
        <v>19</v>
      </c>
      <c r="EM13" t="s">
        <v>141</v>
      </c>
      <c r="EN13" t="s">
        <v>19</v>
      </c>
      <c r="EO13" t="s">
        <v>141</v>
      </c>
      <c r="EP13" t="s">
        <v>19</v>
      </c>
      <c r="EQ13" t="s">
        <v>19</v>
      </c>
      <c r="ER13" t="s">
        <v>54</v>
      </c>
      <c r="ES13" t="s">
        <v>22</v>
      </c>
      <c r="ET13" t="s">
        <v>19</v>
      </c>
      <c r="EU13" t="s">
        <v>19</v>
      </c>
      <c r="EV13" s="18" t="s">
        <v>141</v>
      </c>
      <c r="EW13" s="18" t="s">
        <v>19</v>
      </c>
      <c r="EX13" t="s">
        <v>141</v>
      </c>
      <c r="EY13" t="s">
        <v>141</v>
      </c>
      <c r="EZ13" t="s">
        <v>54</v>
      </c>
      <c r="FA13" s="18" t="s">
        <v>141</v>
      </c>
      <c r="FB13" s="22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>
      <c r="A14" s="3" t="s">
        <v>10</v>
      </c>
      <c r="B14" s="5">
        <v>295957343.17000002</v>
      </c>
      <c r="C14" s="5">
        <v>732334814.51999998</v>
      </c>
      <c r="D14" s="5">
        <v>1113763272.9000001</v>
      </c>
      <c r="E14" s="5">
        <v>1428444164.3800001</v>
      </c>
      <c r="F14" s="5">
        <v>1858756297.1099999</v>
      </c>
      <c r="G14" s="5">
        <v>2223815086.3899999</v>
      </c>
      <c r="H14" s="5">
        <v>2567144407.1300001</v>
      </c>
      <c r="I14" s="5">
        <v>3034638205.7800002</v>
      </c>
      <c r="J14" s="5">
        <v>3402646107.1100001</v>
      </c>
      <c r="K14" s="5">
        <v>3768627597.9499998</v>
      </c>
      <c r="L14" s="5">
        <v>4310982740.0900002</v>
      </c>
      <c r="M14" s="5">
        <v>4735305604</v>
      </c>
      <c r="N14" s="5">
        <v>303911494.04000002</v>
      </c>
      <c r="O14" s="5">
        <v>736469343.41999996</v>
      </c>
      <c r="P14" s="5">
        <v>1112661353.1400001</v>
      </c>
      <c r="Q14" s="5">
        <v>1434345161.6500001</v>
      </c>
      <c r="R14" s="5">
        <v>1853162635.8199999</v>
      </c>
      <c r="S14" s="5">
        <v>2226925656.1500001</v>
      </c>
      <c r="T14" s="5">
        <v>2601117002.4099998</v>
      </c>
      <c r="U14" s="5">
        <v>3094862129.1599998</v>
      </c>
      <c r="V14" s="5">
        <v>3503834347.5</v>
      </c>
      <c r="W14" s="5">
        <v>3866443816.3000002</v>
      </c>
      <c r="X14" s="5">
        <v>4483260628.4399996</v>
      </c>
      <c r="Y14" s="5">
        <v>4925952978.8400002</v>
      </c>
      <c r="Z14" s="5">
        <v>300202009.32999998</v>
      </c>
      <c r="AA14" s="5">
        <v>807950113.34000003</v>
      </c>
      <c r="AB14" s="7">
        <v>1210175649.8800001</v>
      </c>
      <c r="AC14" s="7">
        <v>1540618510.4400001</v>
      </c>
      <c r="AD14" s="7">
        <v>1994656931.7</v>
      </c>
      <c r="AE14" s="7">
        <v>2401693824.2600002</v>
      </c>
      <c r="AF14" s="7">
        <v>2822034793.1399999</v>
      </c>
      <c r="AG14" s="7">
        <v>3316976167.4099998</v>
      </c>
      <c r="AH14" s="7">
        <v>3741576831.7199998</v>
      </c>
      <c r="AI14" s="7">
        <v>4122072378.0599999</v>
      </c>
      <c r="AJ14" s="7">
        <v>4756007701.2799997</v>
      </c>
      <c r="AK14" s="7">
        <v>5231009883.8100004</v>
      </c>
      <c r="AL14" s="7">
        <v>304739824.76999998</v>
      </c>
      <c r="AM14" s="7">
        <v>840618365.24000001</v>
      </c>
      <c r="AN14" s="7">
        <v>1264068363.1700001</v>
      </c>
      <c r="AO14" s="7">
        <v>1600007996.04</v>
      </c>
      <c r="AP14" s="7">
        <v>2072757162.24</v>
      </c>
      <c r="AQ14" s="7">
        <v>2477508765.04</v>
      </c>
      <c r="AR14" s="7">
        <v>2907681466.7199998</v>
      </c>
      <c r="AS14" s="7">
        <v>3402406940.4000001</v>
      </c>
      <c r="AT14" s="7">
        <v>3825740077.1500001</v>
      </c>
      <c r="AU14" s="7">
        <v>4242861865.8299999</v>
      </c>
      <c r="AV14" s="7">
        <v>4950800955.0500002</v>
      </c>
      <c r="AW14" s="7">
        <v>5427367587.5900002</v>
      </c>
      <c r="AX14" s="7">
        <v>316721385.16000003</v>
      </c>
      <c r="AY14" s="7">
        <v>892610636.09000003</v>
      </c>
      <c r="AZ14" s="7">
        <v>1338276135.1099999</v>
      </c>
      <c r="BA14" s="7">
        <v>1724592535.5999999</v>
      </c>
      <c r="BB14" s="7">
        <v>2189489443.9000001</v>
      </c>
      <c r="BC14" s="7">
        <v>2619091346.0599999</v>
      </c>
      <c r="BD14" s="7">
        <v>3099192350.6599998</v>
      </c>
      <c r="BE14" s="7">
        <v>3623521952.8000002</v>
      </c>
      <c r="BF14" s="7">
        <v>4033920566.2399998</v>
      </c>
      <c r="BG14" s="7">
        <v>4466848916.2299995</v>
      </c>
      <c r="BH14" s="7">
        <v>5288801711.5</v>
      </c>
      <c r="BI14" s="7">
        <v>5784501366.6000004</v>
      </c>
      <c r="BJ14" s="1">
        <v>370819677</v>
      </c>
      <c r="BK14" s="7">
        <v>972859236.60000002</v>
      </c>
      <c r="BL14" s="11">
        <v>1453996330.1800001</v>
      </c>
      <c r="BM14" s="11">
        <v>1856187107.6500001</v>
      </c>
      <c r="BN14" s="1">
        <v>2421924006.7199998</v>
      </c>
      <c r="BO14" s="7">
        <v>2882919877.9699998</v>
      </c>
      <c r="BP14" s="1">
        <v>3392112492.8799996</v>
      </c>
      <c r="BQ14" s="7">
        <v>4022139981.6500001</v>
      </c>
      <c r="BR14" s="7">
        <v>4459182937.8999996</v>
      </c>
      <c r="BS14" s="7">
        <v>4956744090.6999998</v>
      </c>
      <c r="BT14" s="7">
        <v>5787956210.1300001</v>
      </c>
      <c r="BU14" s="7">
        <v>6337548769.46</v>
      </c>
      <c r="BV14" s="7">
        <v>367373090.24000001</v>
      </c>
      <c r="BW14" s="7">
        <v>1036680042.55</v>
      </c>
      <c r="BX14" s="7">
        <v>1565774671.9300001</v>
      </c>
      <c r="BY14" s="7">
        <v>1995440966.47</v>
      </c>
      <c r="BZ14" s="7">
        <v>2611130086.5900002</v>
      </c>
      <c r="CA14" s="7">
        <v>3067404049.1700001</v>
      </c>
      <c r="CB14" s="7">
        <v>3617780597.3699999</v>
      </c>
      <c r="CC14" s="7">
        <v>4249950255.5500002</v>
      </c>
      <c r="CD14" s="7">
        <v>4731175813.0600004</v>
      </c>
      <c r="CE14" s="7">
        <v>5239814673.8000002</v>
      </c>
      <c r="CF14" s="7">
        <v>6010692709.4300003</v>
      </c>
      <c r="CG14" s="7">
        <v>6529581074.6899996</v>
      </c>
      <c r="CH14" s="7">
        <v>379229302.13</v>
      </c>
      <c r="CI14" s="7">
        <v>1013469894.15</v>
      </c>
      <c r="CJ14" s="7">
        <v>1486806715.5699999</v>
      </c>
      <c r="CK14" s="7">
        <v>1884535842.5</v>
      </c>
      <c r="CL14" s="7">
        <v>2503231444.1199999</v>
      </c>
      <c r="CM14" s="7">
        <v>2978629114.2399998</v>
      </c>
      <c r="CN14" s="7">
        <v>3440692792.6199999</v>
      </c>
      <c r="CO14" s="7">
        <v>4030246151.5100002</v>
      </c>
      <c r="CP14" s="7">
        <v>4552820651.46</v>
      </c>
      <c r="CQ14" s="7">
        <v>5074263389.1599998</v>
      </c>
      <c r="CR14" s="7">
        <v>5808367161.9200001</v>
      </c>
      <c r="CS14" s="7">
        <v>6351965626.0100002</v>
      </c>
      <c r="CT14" s="7">
        <v>387945232.49000001</v>
      </c>
      <c r="CU14" s="7">
        <v>1060902289.99</v>
      </c>
      <c r="CV14" s="7">
        <v>1572666696.4300001</v>
      </c>
      <c r="CW14" s="7">
        <v>1979975027.3099999</v>
      </c>
      <c r="CX14" s="7">
        <v>2604148037.6799998</v>
      </c>
      <c r="CY14" s="7">
        <v>3089438599.5999999</v>
      </c>
      <c r="CZ14" s="7">
        <v>3619170632.6999998</v>
      </c>
      <c r="DA14" s="7">
        <v>4232094053.5</v>
      </c>
      <c r="DB14" s="7">
        <v>4769576636.7200003</v>
      </c>
      <c r="DC14" s="7">
        <v>5277424461.5600004</v>
      </c>
      <c r="DD14" s="7">
        <v>6123043104.8299999</v>
      </c>
      <c r="DE14" s="7">
        <v>6680147926.3900003</v>
      </c>
      <c r="DF14" s="7">
        <v>387108733.36000001</v>
      </c>
      <c r="DG14" s="7">
        <v>1048512123.65</v>
      </c>
      <c r="DH14" s="7">
        <v>1563255841.8499999</v>
      </c>
      <c r="DI14" s="7">
        <v>2002024511.6199999</v>
      </c>
      <c r="DJ14" s="7">
        <v>2623967100.4499998</v>
      </c>
      <c r="DK14" s="7">
        <v>3163502979.6100001</v>
      </c>
      <c r="DL14" s="7">
        <v>3720267511.0100002</v>
      </c>
      <c r="DM14" s="7">
        <v>4376122597.6099997</v>
      </c>
      <c r="DN14" s="7">
        <v>4932529341.9099998</v>
      </c>
      <c r="DO14" s="7">
        <v>5542036968.3299999</v>
      </c>
      <c r="DP14" s="7">
        <v>6390341980.2200003</v>
      </c>
      <c r="DQ14" s="7">
        <v>7015588589.2600002</v>
      </c>
      <c r="DR14" s="7">
        <v>436933427.52999997</v>
      </c>
      <c r="DS14" s="7">
        <v>1115273139.1700001</v>
      </c>
      <c r="DT14" s="7">
        <v>1667709639.6300001</v>
      </c>
      <c r="DU14" s="7">
        <v>2167155643.02</v>
      </c>
      <c r="DV14" s="7">
        <v>2787685891.98</v>
      </c>
      <c r="DW14" s="7">
        <v>3384052607.04</v>
      </c>
      <c r="DX14" s="7">
        <v>4003853622.4400001</v>
      </c>
      <c r="DY14" s="7">
        <v>4694865460.4799995</v>
      </c>
      <c r="DZ14" s="7">
        <v>5222918268.3299999</v>
      </c>
      <c r="EA14" s="7">
        <v>5944013388.3299999</v>
      </c>
      <c r="EB14" s="7">
        <v>6935112712.9399996</v>
      </c>
      <c r="EC14" s="7">
        <v>7558459319.6199999</v>
      </c>
      <c r="ED14" s="7">
        <v>462708840.43000001</v>
      </c>
      <c r="EE14" s="7">
        <v>1150129867.4400001</v>
      </c>
      <c r="EF14" s="7">
        <v>1746045791.6900001</v>
      </c>
      <c r="EG14" s="7">
        <v>2241212622.75</v>
      </c>
      <c r="EH14" s="7">
        <v>2911069014.5100002</v>
      </c>
      <c r="EI14" s="7">
        <v>3460635123.8400002</v>
      </c>
      <c r="EJ14" s="7">
        <v>4065263949.8899999</v>
      </c>
      <c r="EK14" s="7">
        <v>4775315712.3000002</v>
      </c>
      <c r="EL14" s="7">
        <v>5345926004.3100004</v>
      </c>
      <c r="EM14" s="7">
        <f>SUM(EM2:EM12)</f>
        <v>5972297842.8000002</v>
      </c>
      <c r="EN14" s="7">
        <v>6795623612.2200003</v>
      </c>
      <c r="EO14" s="7">
        <v>7422996588.4200001</v>
      </c>
      <c r="EP14" s="7">
        <v>445586701.52999997</v>
      </c>
      <c r="EQ14" s="7">
        <v>1188490544.25</v>
      </c>
      <c r="ER14" s="7">
        <v>1806205512.3699999</v>
      </c>
      <c r="ES14" s="7">
        <v>2313312887.1599998</v>
      </c>
      <c r="ET14" s="7">
        <v>2967061848.2199998</v>
      </c>
      <c r="EU14" s="7">
        <v>3627116715.6500001</v>
      </c>
      <c r="EV14" s="7">
        <v>4201502328.9200001</v>
      </c>
      <c r="EW14" s="7">
        <v>4984033718.3299999</v>
      </c>
      <c r="EX14" s="7">
        <v>5540475539.9099998</v>
      </c>
      <c r="EY14" s="7">
        <v>6195400519.9399996</v>
      </c>
      <c r="EZ14" s="7">
        <v>7138204563.7299995</v>
      </c>
      <c r="FA14" s="7">
        <v>7796018518.3900003</v>
      </c>
      <c r="FB14" s="22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F15" s="5"/>
      <c r="AL15" s="5"/>
      <c r="AM15" s="5"/>
      <c r="AN15" s="5"/>
      <c r="AO15" s="5"/>
      <c r="AT15" s="5"/>
      <c r="AU15" s="5"/>
      <c r="AV15" s="5"/>
      <c r="AX15" s="5"/>
      <c r="AZ15" s="5"/>
      <c r="BA15" s="5"/>
      <c r="BB15" s="5"/>
      <c r="BC15" s="5"/>
      <c r="BD15" s="5"/>
      <c r="BE15" s="5"/>
      <c r="BF15" s="5"/>
      <c r="BG15" s="5"/>
      <c r="BH15" s="5"/>
      <c r="BJ15" s="5"/>
      <c r="BK15" s="5"/>
      <c r="BL15" s="5"/>
      <c r="BM15" s="5"/>
      <c r="BN15" s="5"/>
      <c r="BP15" s="5"/>
      <c r="BQ15" s="5"/>
      <c r="BT15" s="5"/>
      <c r="BU15" s="5"/>
      <c r="BY15" s="5"/>
      <c r="BZ15" s="5"/>
      <c r="CB15" s="5"/>
      <c r="CC15" s="5"/>
      <c r="CD15" s="5"/>
      <c r="CE15" s="5"/>
      <c r="CF15" s="5"/>
      <c r="CH15" s="5"/>
      <c r="CI15" s="5"/>
      <c r="CJ15" s="5"/>
      <c r="CL15" s="5"/>
      <c r="CM15" s="5"/>
      <c r="CO15" s="5"/>
      <c r="CP15" s="5"/>
      <c r="CR15" s="5"/>
      <c r="CV15" s="5"/>
      <c r="CW15" s="5"/>
      <c r="DB15" s="5"/>
      <c r="DC15" s="5"/>
      <c r="DD15" s="7"/>
      <c r="DF15" s="5"/>
      <c r="DG15" s="5"/>
      <c r="DJ15" s="5"/>
      <c r="DK15" s="5"/>
      <c r="DM15" s="5"/>
      <c r="DX15" s="18"/>
      <c r="EA15" s="5"/>
      <c r="EB15" s="5"/>
      <c r="EC15" s="18"/>
      <c r="ED15" s="18"/>
      <c r="EE15" s="5"/>
      <c r="EH15" s="18"/>
      <c r="EI15" s="18"/>
      <c r="EO15" s="5"/>
      <c r="EQ15" s="5"/>
      <c r="EU15" s="5"/>
      <c r="EV15" s="5"/>
      <c r="EW15" s="5"/>
      <c r="FA15" s="5"/>
      <c r="FB15" s="22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>
      <c r="A16" s="3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F16" s="5"/>
      <c r="AL16" s="5"/>
      <c r="AM16" s="5"/>
      <c r="AN16" s="5"/>
      <c r="AO16" s="5"/>
      <c r="AT16" s="5"/>
      <c r="AU16" s="5"/>
      <c r="AV16" s="5"/>
      <c r="AX16" s="5"/>
      <c r="AZ16" s="5"/>
      <c r="BA16" s="5"/>
      <c r="BB16" s="5"/>
      <c r="BC16" s="5"/>
      <c r="BD16" s="5"/>
      <c r="BE16" s="5"/>
      <c r="BF16" s="5"/>
      <c r="BG16" s="5"/>
      <c r="BH16" s="5"/>
      <c r="BJ16" s="5"/>
      <c r="BK16" s="5"/>
      <c r="BL16" s="5"/>
      <c r="BM16" s="5"/>
      <c r="BN16" s="5"/>
      <c r="BP16" s="5"/>
      <c r="BQ16" s="5"/>
      <c r="BT16" s="5"/>
      <c r="BU16" s="5"/>
      <c r="BY16" s="5"/>
      <c r="BZ16" s="5"/>
      <c r="CB16" s="5"/>
      <c r="CC16" s="5"/>
      <c r="CD16" s="5"/>
      <c r="CE16" s="5"/>
      <c r="CF16" s="5"/>
      <c r="CH16" s="5"/>
      <c r="CI16" s="5"/>
      <c r="CJ16" s="5"/>
      <c r="CL16" s="5"/>
      <c r="CM16" s="5"/>
      <c r="CO16" s="5"/>
      <c r="CP16" s="5"/>
      <c r="CR16" s="5"/>
      <c r="CV16" s="5"/>
      <c r="CW16" s="5"/>
      <c r="DB16" s="5"/>
      <c r="DC16" s="5"/>
      <c r="DD16" s="7"/>
      <c r="DF16" s="5"/>
      <c r="DG16" s="5"/>
      <c r="DJ16" s="5"/>
      <c r="DK16" s="5"/>
      <c r="DM16" s="5"/>
      <c r="DX16" s="18"/>
      <c r="EA16" s="5"/>
      <c r="EB16" s="5"/>
      <c r="EC16" s="18"/>
      <c r="ED16" s="18"/>
      <c r="EE16" s="5"/>
      <c r="EH16" s="18"/>
      <c r="EI16" s="18"/>
      <c r="EO16" s="5"/>
      <c r="EQ16" s="5"/>
      <c r="EU16" s="5"/>
      <c r="EV16" s="5"/>
      <c r="EW16" s="5"/>
      <c r="FA16" s="5"/>
      <c r="FB16" s="22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>
      <c r="A17" s="3" t="s">
        <v>21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/>
      <c r="T17" s="5"/>
      <c r="U17" s="5"/>
      <c r="V17" s="5"/>
      <c r="W17" s="5"/>
      <c r="X17" s="5"/>
      <c r="Y17" s="5"/>
      <c r="Z17" s="5"/>
      <c r="AA17" s="5"/>
      <c r="AF17" s="5"/>
      <c r="AL17" s="5"/>
      <c r="AM17" s="5"/>
      <c r="AN17" s="5"/>
      <c r="AO17" s="5"/>
      <c r="AT17" s="5"/>
      <c r="AU17" s="5"/>
      <c r="AV17" s="5"/>
      <c r="AX17" s="5"/>
      <c r="AZ17" s="5"/>
      <c r="BA17" s="5"/>
      <c r="BB17" s="5"/>
      <c r="BC17" s="5"/>
      <c r="BD17" s="5"/>
      <c r="BE17" s="5"/>
      <c r="BF17" s="5"/>
      <c r="BG17" s="5"/>
      <c r="BH17" s="5"/>
      <c r="BJ17" s="5"/>
      <c r="BK17" s="5"/>
      <c r="BL17" s="5"/>
      <c r="BM17" s="5"/>
      <c r="BN17" s="5"/>
      <c r="BP17" s="5"/>
      <c r="BQ17" s="5"/>
      <c r="BT17" s="5"/>
      <c r="BU17" s="5"/>
      <c r="BY17" s="5"/>
      <c r="BZ17" s="5"/>
      <c r="CB17" s="5"/>
      <c r="CC17" s="5"/>
      <c r="CD17" s="5"/>
      <c r="CE17" s="5"/>
      <c r="CF17" s="5"/>
      <c r="CH17" s="5"/>
      <c r="CI17" s="5"/>
      <c r="CJ17" s="5"/>
      <c r="CL17" s="5"/>
      <c r="CM17" s="5"/>
      <c r="CO17" s="5"/>
      <c r="CP17" s="5"/>
      <c r="CR17" s="5"/>
      <c r="CV17" s="5"/>
      <c r="CW17" s="5"/>
      <c r="DB17" s="5"/>
      <c r="DC17" s="5"/>
      <c r="DF17" s="5"/>
      <c r="DG17" s="5"/>
      <c r="DJ17" s="5"/>
      <c r="DK17" s="5"/>
      <c r="DM17" s="5"/>
      <c r="DX17" s="18"/>
      <c r="EA17" s="5"/>
      <c r="EB17" s="5"/>
      <c r="EC17" s="18"/>
      <c r="ED17" s="18"/>
      <c r="EE17" s="5"/>
      <c r="EH17" s="18"/>
      <c r="EI17" s="18"/>
      <c r="EO17" s="5"/>
      <c r="EQ17" s="5"/>
      <c r="EU17" s="5"/>
      <c r="EV17" s="5"/>
      <c r="EW17" s="5"/>
      <c r="FA17" s="5"/>
      <c r="FB17" s="22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>
      <c r="A18" s="3" t="s">
        <v>12</v>
      </c>
      <c r="B18" s="5">
        <v>4084337.64</v>
      </c>
      <c r="C18" s="5">
        <v>4673445.34</v>
      </c>
      <c r="D18" s="5">
        <v>5581992.46</v>
      </c>
      <c r="E18" s="5">
        <v>7251782.8899999997</v>
      </c>
      <c r="F18" s="5">
        <v>8231188.7999999998</v>
      </c>
      <c r="G18" s="5">
        <v>9634181.9800000004</v>
      </c>
      <c r="H18" s="5">
        <v>10522717.84</v>
      </c>
      <c r="I18" s="5">
        <v>12404154.49</v>
      </c>
      <c r="J18" s="5">
        <v>13470714.08</v>
      </c>
      <c r="K18" s="5">
        <v>14175135.960000001</v>
      </c>
      <c r="L18" s="5">
        <v>15349240.560000001</v>
      </c>
      <c r="M18" s="5">
        <v>16173056</v>
      </c>
      <c r="N18" s="5">
        <v>1473475.54</v>
      </c>
      <c r="O18" s="5">
        <v>2565070.12</v>
      </c>
      <c r="P18" s="5">
        <v>3143183.92</v>
      </c>
      <c r="Q18" s="5">
        <v>3960324.07</v>
      </c>
      <c r="R18" s="5">
        <v>4981346.03</v>
      </c>
      <c r="S18" s="5">
        <v>6207594.1699999999</v>
      </c>
      <c r="T18" s="5">
        <v>6965895.46</v>
      </c>
      <c r="U18" s="5">
        <v>7884571</v>
      </c>
      <c r="V18" s="5">
        <v>9303051.8000000007</v>
      </c>
      <c r="W18" s="5">
        <v>10733463.02</v>
      </c>
      <c r="X18" s="5">
        <v>11877694.300000001</v>
      </c>
      <c r="Y18" s="5">
        <v>13684722.67</v>
      </c>
      <c r="Z18" s="5">
        <v>991981.07</v>
      </c>
      <c r="AA18" s="5">
        <v>2105245.09</v>
      </c>
      <c r="AB18" s="7">
        <v>3264045.85</v>
      </c>
      <c r="AC18" s="7">
        <v>4418797.33</v>
      </c>
      <c r="AD18" s="7">
        <v>5215901.92</v>
      </c>
      <c r="AE18" s="7">
        <v>6370691.4500000002</v>
      </c>
      <c r="AF18" s="7">
        <v>7179657.0499999998</v>
      </c>
      <c r="AG18" s="7">
        <v>8228276.6600000001</v>
      </c>
      <c r="AH18" s="7">
        <v>9459580.8200000003</v>
      </c>
      <c r="AI18" s="7">
        <v>10267788.970000001</v>
      </c>
      <c r="AJ18" s="7">
        <v>11396949.16</v>
      </c>
      <c r="AK18" s="7">
        <v>12709312.23</v>
      </c>
      <c r="AL18" s="7">
        <v>611433.81000000006</v>
      </c>
      <c r="AM18" s="7">
        <v>2296934</v>
      </c>
      <c r="AN18" s="7">
        <v>3488536.14</v>
      </c>
      <c r="AO18" s="7">
        <v>4283205.9000000004</v>
      </c>
      <c r="AP18" s="7">
        <v>5556866.8399999999</v>
      </c>
      <c r="AQ18" s="7">
        <v>6398659.1699999999</v>
      </c>
      <c r="AR18" s="7">
        <v>7265699.3399999999</v>
      </c>
      <c r="AS18" s="7">
        <v>8619682.75</v>
      </c>
      <c r="AT18" s="7">
        <v>9757975.5299999993</v>
      </c>
      <c r="AU18" s="7">
        <v>10357980.140000001</v>
      </c>
      <c r="AV18" s="7">
        <v>11663664.939999999</v>
      </c>
      <c r="AW18" s="7">
        <v>13007273.039999999</v>
      </c>
      <c r="AX18" s="7">
        <v>954739.27</v>
      </c>
      <c r="AY18" s="7">
        <v>2080565.4</v>
      </c>
      <c r="AZ18" s="7">
        <v>3552499.26</v>
      </c>
      <c r="BA18" s="7">
        <v>4323442.04</v>
      </c>
      <c r="BB18" s="7">
        <v>5101389.5599999996</v>
      </c>
      <c r="BC18" s="7">
        <v>5921947.5800000001</v>
      </c>
      <c r="BD18" s="7">
        <v>6734396.29</v>
      </c>
      <c r="BE18" s="7">
        <v>7738635.8600000003</v>
      </c>
      <c r="BF18" s="7">
        <v>9146629.3100000005</v>
      </c>
      <c r="BG18" s="7">
        <v>10360182.59</v>
      </c>
      <c r="BH18" s="7">
        <v>11675844.49</v>
      </c>
      <c r="BI18" s="7">
        <v>12940414.1</v>
      </c>
      <c r="BJ18" s="1">
        <v>774947</v>
      </c>
      <c r="BK18" s="11">
        <v>2322905.2999999998</v>
      </c>
      <c r="BL18" s="11">
        <v>3560894.68</v>
      </c>
      <c r="BM18" s="11">
        <v>4688676.4000000004</v>
      </c>
      <c r="BN18" s="7">
        <v>6038760.9500000002</v>
      </c>
      <c r="BO18" s="7">
        <v>7210439.8899999997</v>
      </c>
      <c r="BP18" s="1">
        <v>8224710.3899999997</v>
      </c>
      <c r="BQ18" s="7">
        <v>9498601.9000000004</v>
      </c>
      <c r="BR18" s="7">
        <v>10890858.619999999</v>
      </c>
      <c r="BS18" s="7">
        <v>11996912.77</v>
      </c>
      <c r="BT18" s="7">
        <v>13355229.67</v>
      </c>
      <c r="BU18" s="7">
        <v>14946483.1</v>
      </c>
      <c r="BV18" s="7">
        <v>1124658.98</v>
      </c>
      <c r="BW18" s="7">
        <v>2374548.0299999998</v>
      </c>
      <c r="BX18" s="7">
        <v>3934052.59</v>
      </c>
      <c r="BY18" s="7">
        <v>4962548.54</v>
      </c>
      <c r="BZ18" s="7">
        <v>5661874.1699999999</v>
      </c>
      <c r="CA18" s="7">
        <v>7049005.7999999998</v>
      </c>
      <c r="CB18" s="7">
        <v>7996170.5700000003</v>
      </c>
      <c r="CC18" s="7">
        <v>10129305.75</v>
      </c>
      <c r="CD18" s="7">
        <v>11652409.939999999</v>
      </c>
      <c r="CE18" s="7">
        <v>12769814.1</v>
      </c>
      <c r="CF18" s="7">
        <v>14282462.26</v>
      </c>
      <c r="CG18" s="7">
        <v>15440891.75</v>
      </c>
      <c r="CH18" s="7">
        <v>1364779.63</v>
      </c>
      <c r="CI18" s="7">
        <v>2804128.37</v>
      </c>
      <c r="CJ18" s="7">
        <v>4079301.54</v>
      </c>
      <c r="CK18" s="7">
        <v>4956926.0999999996</v>
      </c>
      <c r="CL18" s="7">
        <v>6057567.6500000004</v>
      </c>
      <c r="CM18" s="7">
        <v>7048420</v>
      </c>
      <c r="CN18" s="7">
        <v>7712599.9500000002</v>
      </c>
      <c r="CO18" s="7">
        <v>9114281.4800000004</v>
      </c>
      <c r="CP18" s="7">
        <v>11454563.25</v>
      </c>
      <c r="CQ18" s="7">
        <v>12401567.68</v>
      </c>
      <c r="CR18" s="7">
        <v>13992779.43</v>
      </c>
      <c r="CS18" s="7">
        <v>14824256.65</v>
      </c>
      <c r="CT18" s="7">
        <v>803027.95</v>
      </c>
      <c r="CU18" s="7">
        <v>2333906.6</v>
      </c>
      <c r="CV18" s="7">
        <v>3024060.52</v>
      </c>
      <c r="CW18" s="7">
        <v>3660462.27</v>
      </c>
      <c r="CX18" s="7">
        <v>4512141.9000000004</v>
      </c>
      <c r="CY18" s="7">
        <v>5014468.6100000003</v>
      </c>
      <c r="CZ18" s="7">
        <v>5397992.29</v>
      </c>
      <c r="DA18" s="7">
        <v>6607005.5499999998</v>
      </c>
      <c r="DB18" s="7">
        <v>7243289.3300000001</v>
      </c>
      <c r="DC18" s="7">
        <v>7672076.4900000002</v>
      </c>
      <c r="DD18" s="7">
        <v>8576746</v>
      </c>
      <c r="DE18" s="7">
        <v>9962654.3699999992</v>
      </c>
      <c r="DF18" s="7">
        <v>1652972.86</v>
      </c>
      <c r="DG18" s="7">
        <v>3437893.09</v>
      </c>
      <c r="DH18" s="7">
        <v>4217750.2</v>
      </c>
      <c r="DI18" s="7">
        <v>4802807.7</v>
      </c>
      <c r="DJ18" s="7">
        <v>5681778.0599999996</v>
      </c>
      <c r="DK18" s="7">
        <v>6066511.75</v>
      </c>
      <c r="DL18" s="7">
        <v>6673934.3099999996</v>
      </c>
      <c r="DM18" s="7">
        <v>7423466.25</v>
      </c>
      <c r="DN18" s="7">
        <v>8264651.3099999996</v>
      </c>
      <c r="DO18" s="7">
        <v>10070838.52</v>
      </c>
      <c r="DP18" s="7">
        <v>11784537.75</v>
      </c>
      <c r="DQ18" s="7">
        <v>12983595.35</v>
      </c>
      <c r="DR18" s="7">
        <v>1015925.61</v>
      </c>
      <c r="DS18" s="7">
        <v>2494690.73</v>
      </c>
      <c r="DT18" s="7">
        <v>3671646.74</v>
      </c>
      <c r="DU18" s="7">
        <v>4369618.8099999996</v>
      </c>
      <c r="DV18" s="7">
        <v>5859316.5899999999</v>
      </c>
      <c r="DW18" s="7">
        <v>6845640.7400000002</v>
      </c>
      <c r="DX18" s="7">
        <v>7623192.4400000004</v>
      </c>
      <c r="DY18" s="7">
        <v>9218695.8200000003</v>
      </c>
      <c r="DZ18" s="7">
        <v>10119699.939999999</v>
      </c>
      <c r="EA18" s="7">
        <v>11267304.220000001</v>
      </c>
      <c r="EB18" s="7">
        <v>12818502.810000001</v>
      </c>
      <c r="EC18" s="7">
        <v>14325034.869999999</v>
      </c>
      <c r="ED18" s="7">
        <v>1135287.23</v>
      </c>
      <c r="EE18" s="7">
        <v>2906570.88</v>
      </c>
      <c r="EF18" s="7">
        <v>3877914.79</v>
      </c>
      <c r="EG18" s="7">
        <v>4705174.43</v>
      </c>
      <c r="EH18" s="7">
        <v>6102170.7199999997</v>
      </c>
      <c r="EI18" s="7">
        <v>6764807.5700000003</v>
      </c>
      <c r="EJ18" s="7">
        <v>7708379.25</v>
      </c>
      <c r="EK18" s="7">
        <v>8688146.7799999993</v>
      </c>
      <c r="EL18" s="7">
        <v>9726689.4399999995</v>
      </c>
      <c r="EM18" s="7">
        <v>10744829.5</v>
      </c>
      <c r="EN18" s="7">
        <v>12045563.66</v>
      </c>
      <c r="EO18" s="7">
        <v>12774347.689999999</v>
      </c>
      <c r="EP18" s="7">
        <v>2013685.69</v>
      </c>
      <c r="EQ18" s="7">
        <v>3318098.29</v>
      </c>
      <c r="ER18" s="7">
        <v>4743920.53</v>
      </c>
      <c r="ES18" s="7">
        <v>6052609.6600000001</v>
      </c>
      <c r="ET18" s="7">
        <v>6850933.04</v>
      </c>
      <c r="EU18" s="7">
        <v>7338018.5800000001</v>
      </c>
      <c r="EV18" s="7">
        <v>8369211.1799999997</v>
      </c>
      <c r="EW18" s="7">
        <v>9595288.5</v>
      </c>
      <c r="EX18" s="7">
        <v>10417480.779999999</v>
      </c>
      <c r="EY18" s="7">
        <v>13073729.390000001</v>
      </c>
      <c r="EZ18" s="7">
        <v>14310533.25</v>
      </c>
      <c r="FA18" s="7">
        <v>15505727.869999999</v>
      </c>
      <c r="FB18" s="22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>
      <c r="A19" s="3" t="s">
        <v>52</v>
      </c>
      <c r="B19" s="5">
        <v>2000000</v>
      </c>
      <c r="C19" s="5">
        <v>5000000</v>
      </c>
      <c r="D19" s="5">
        <v>8000000</v>
      </c>
      <c r="E19" s="5">
        <v>12000000</v>
      </c>
      <c r="F19" s="5">
        <v>15500000</v>
      </c>
      <c r="G19" s="5">
        <v>20000000</v>
      </c>
      <c r="H19" s="5">
        <v>23000000</v>
      </c>
      <c r="I19" s="5">
        <v>26500000</v>
      </c>
      <c r="J19" s="5">
        <v>29500000</v>
      </c>
      <c r="K19" s="5">
        <v>33000000</v>
      </c>
      <c r="L19" s="5">
        <v>36500000</v>
      </c>
      <c r="M19" s="5">
        <v>40000000</v>
      </c>
      <c r="N19" s="5">
        <v>2000000</v>
      </c>
      <c r="O19" s="5">
        <v>5000000</v>
      </c>
      <c r="P19" s="5">
        <v>8000000</v>
      </c>
      <c r="Q19" s="5">
        <v>12000000</v>
      </c>
      <c r="R19" s="5">
        <v>15500000</v>
      </c>
      <c r="S19" s="5">
        <v>20500000</v>
      </c>
      <c r="T19" s="5">
        <v>25000000</v>
      </c>
      <c r="U19" s="5">
        <v>28500000</v>
      </c>
      <c r="V19" s="5">
        <v>33000000</v>
      </c>
      <c r="W19" s="5">
        <v>37500000</v>
      </c>
      <c r="X19" s="5">
        <v>42500000</v>
      </c>
      <c r="Y19" s="5">
        <v>49000000</v>
      </c>
      <c r="Z19" s="5">
        <v>1639796</v>
      </c>
      <c r="AA19" s="5">
        <v>4639796</v>
      </c>
      <c r="AB19" s="7">
        <v>7639796</v>
      </c>
      <c r="AC19" s="7">
        <v>11639796</v>
      </c>
      <c r="AD19" s="7">
        <v>15139796</v>
      </c>
      <c r="AE19" s="7">
        <v>20139796</v>
      </c>
      <c r="AF19" s="7">
        <v>24639796</v>
      </c>
      <c r="AG19" s="7">
        <v>28139796</v>
      </c>
      <c r="AH19" s="7">
        <v>32639796</v>
      </c>
      <c r="AI19" s="7">
        <v>37139796</v>
      </c>
      <c r="AJ19" s="7">
        <v>43639796</v>
      </c>
      <c r="AK19" s="7">
        <v>49639796</v>
      </c>
      <c r="AL19" s="7">
        <v>2000000</v>
      </c>
      <c r="AM19" s="7">
        <v>5000000</v>
      </c>
      <c r="AN19" s="7">
        <v>8000000</v>
      </c>
      <c r="AO19" s="7">
        <v>12000000</v>
      </c>
      <c r="AP19" s="7">
        <v>15500000</v>
      </c>
      <c r="AQ19" s="7">
        <v>20500000</v>
      </c>
      <c r="AR19" s="7">
        <v>25000000</v>
      </c>
      <c r="AS19" s="7">
        <v>28500000</v>
      </c>
      <c r="AT19" s="7">
        <v>33000000</v>
      </c>
      <c r="AU19" s="7">
        <v>37500000</v>
      </c>
      <c r="AV19" s="7">
        <v>44000000</v>
      </c>
      <c r="AW19" s="7">
        <v>53500000</v>
      </c>
      <c r="AX19" s="7">
        <v>2000000</v>
      </c>
      <c r="AY19" s="7">
        <v>5000000</v>
      </c>
      <c r="AZ19" s="7">
        <v>8000000</v>
      </c>
      <c r="BA19" s="7">
        <v>12000000</v>
      </c>
      <c r="BB19" s="7">
        <v>15500000</v>
      </c>
      <c r="BC19" s="7">
        <v>20500000</v>
      </c>
      <c r="BD19" s="7">
        <v>27000000</v>
      </c>
      <c r="BE19" s="7">
        <v>30500000</v>
      </c>
      <c r="BF19" s="7">
        <v>35000000</v>
      </c>
      <c r="BG19" s="7">
        <v>40500000</v>
      </c>
      <c r="BH19" s="7">
        <v>47000000</v>
      </c>
      <c r="BI19" s="7">
        <v>53500000</v>
      </c>
      <c r="BJ19" s="5">
        <v>2000000</v>
      </c>
      <c r="BK19" s="11">
        <v>5000000</v>
      </c>
      <c r="BL19" s="11">
        <v>8000000</v>
      </c>
      <c r="BM19" s="11">
        <v>13600000</v>
      </c>
      <c r="BN19" s="7">
        <v>18100000</v>
      </c>
      <c r="BO19" s="7">
        <v>24100000</v>
      </c>
      <c r="BP19" s="1">
        <v>29600000</v>
      </c>
      <c r="BQ19" s="7">
        <v>33100000</v>
      </c>
      <c r="BR19" s="7">
        <v>37600000</v>
      </c>
      <c r="BS19" s="7">
        <v>43100000</v>
      </c>
      <c r="BT19" s="7">
        <v>49600000</v>
      </c>
      <c r="BU19" s="7">
        <v>56100000</v>
      </c>
      <c r="BV19" s="7">
        <v>3500000</v>
      </c>
      <c r="BW19" s="7">
        <v>3500000</v>
      </c>
      <c r="BX19" s="7">
        <v>11500000</v>
      </c>
      <c r="BY19" s="7">
        <v>17100000</v>
      </c>
      <c r="BZ19" s="7">
        <v>28600000</v>
      </c>
      <c r="CA19" s="7">
        <v>34600000</v>
      </c>
      <c r="CB19" s="7">
        <v>40100000</v>
      </c>
      <c r="CC19" s="7">
        <v>43600000</v>
      </c>
      <c r="CD19" s="7">
        <v>48100000</v>
      </c>
      <c r="CE19" s="7">
        <v>53600000</v>
      </c>
      <c r="CF19" s="7">
        <v>60100000</v>
      </c>
      <c r="CG19" s="7">
        <v>71350000</v>
      </c>
      <c r="CH19" s="7">
        <v>5000000</v>
      </c>
      <c r="CI19" s="7">
        <v>10000000</v>
      </c>
      <c r="CJ19" s="7">
        <v>15000000</v>
      </c>
      <c r="CK19" s="7">
        <v>26000000</v>
      </c>
      <c r="CL19" s="7">
        <v>29000000</v>
      </c>
      <c r="CM19" s="7">
        <v>34000000</v>
      </c>
      <c r="CN19" s="7">
        <v>39000000</v>
      </c>
      <c r="CO19" s="7">
        <v>44000000</v>
      </c>
      <c r="CP19" s="7">
        <v>49500000</v>
      </c>
      <c r="CQ19" s="7">
        <v>55500000</v>
      </c>
      <c r="CR19" s="7">
        <v>60500000</v>
      </c>
      <c r="CS19" s="7">
        <v>65500000</v>
      </c>
      <c r="CT19" s="7">
        <v>6000000</v>
      </c>
      <c r="CU19" s="7">
        <v>12000000</v>
      </c>
      <c r="CV19" s="7">
        <v>18500000</v>
      </c>
      <c r="CW19" s="7">
        <v>29500000</v>
      </c>
      <c r="CX19" s="7">
        <v>32500000</v>
      </c>
      <c r="CY19" s="7">
        <v>39500000</v>
      </c>
      <c r="CZ19" s="7">
        <v>44500000</v>
      </c>
      <c r="DA19" s="7">
        <v>49500000</v>
      </c>
      <c r="DB19" s="7">
        <v>56500000</v>
      </c>
      <c r="DC19" s="7">
        <v>62000000</v>
      </c>
      <c r="DD19" s="7">
        <v>68000000</v>
      </c>
      <c r="DE19" s="7">
        <v>74000000</v>
      </c>
      <c r="DF19" s="7">
        <v>2000000</v>
      </c>
      <c r="DG19" s="7">
        <v>13000000</v>
      </c>
      <c r="DH19" s="7">
        <v>18500000</v>
      </c>
      <c r="DI19" s="7">
        <v>28500000</v>
      </c>
      <c r="DJ19" s="7">
        <v>28500000</v>
      </c>
      <c r="DK19" s="7">
        <v>40000000</v>
      </c>
      <c r="DL19" s="7">
        <v>45000000</v>
      </c>
      <c r="DM19" s="7">
        <v>51000000</v>
      </c>
      <c r="DN19" s="7">
        <v>57000000</v>
      </c>
      <c r="DO19" s="7">
        <v>64500000</v>
      </c>
      <c r="DP19" s="7">
        <v>71500000</v>
      </c>
      <c r="DQ19" s="7">
        <v>78500000</v>
      </c>
      <c r="DR19" s="7">
        <v>7000000</v>
      </c>
      <c r="DS19" s="7">
        <v>14000000</v>
      </c>
      <c r="DT19" s="7">
        <v>21500000</v>
      </c>
      <c r="DU19" s="7">
        <v>27500000</v>
      </c>
      <c r="DV19" s="7">
        <v>34000000</v>
      </c>
      <c r="DW19" s="7">
        <v>41500000</v>
      </c>
      <c r="DX19" s="7">
        <v>45500000</v>
      </c>
      <c r="DY19" s="7">
        <v>52000000</v>
      </c>
      <c r="DZ19" s="7">
        <v>55400000</v>
      </c>
      <c r="EA19" s="7">
        <v>59400000</v>
      </c>
      <c r="EB19" s="7">
        <v>68900000</v>
      </c>
      <c r="EC19" s="7">
        <v>76610408</v>
      </c>
      <c r="ED19" s="7">
        <v>3200000</v>
      </c>
      <c r="EE19" s="7">
        <v>12700000</v>
      </c>
      <c r="EF19" s="7">
        <v>19450000</v>
      </c>
      <c r="EG19" s="7">
        <v>26807979.850000001</v>
      </c>
      <c r="EH19" s="7">
        <v>37607979.850000001</v>
      </c>
      <c r="EI19" s="7">
        <v>41382633.630000003</v>
      </c>
      <c r="EJ19" s="7">
        <v>48482633.630000003</v>
      </c>
      <c r="EK19" s="7">
        <v>54482633.630000003</v>
      </c>
      <c r="EL19" s="7">
        <v>61282633.630000003</v>
      </c>
      <c r="EM19" s="7">
        <v>67782633.629999995</v>
      </c>
      <c r="EN19" s="7">
        <v>73782633.629999995</v>
      </c>
      <c r="EO19" s="7">
        <v>79782633.629999995</v>
      </c>
      <c r="EP19" s="7">
        <v>6000000</v>
      </c>
      <c r="EQ19" s="7">
        <v>15050000</v>
      </c>
      <c r="ER19" s="7">
        <v>21050000</v>
      </c>
      <c r="ES19" s="7">
        <v>28050000</v>
      </c>
      <c r="ET19" s="7">
        <v>36550000</v>
      </c>
      <c r="EU19" s="7">
        <v>42550000</v>
      </c>
      <c r="EV19" s="7">
        <v>48550000</v>
      </c>
      <c r="EW19" s="7">
        <v>56550000</v>
      </c>
      <c r="EX19" s="7">
        <v>64550000</v>
      </c>
      <c r="EY19" s="7">
        <v>72550000</v>
      </c>
      <c r="EZ19" s="7">
        <v>80050000</v>
      </c>
      <c r="FA19" s="7">
        <v>89050000</v>
      </c>
      <c r="FB19" s="22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>
      <c r="A20" s="3" t="s">
        <v>52</v>
      </c>
      <c r="B20" s="5">
        <v>750000</v>
      </c>
      <c r="C20" s="5">
        <v>1500000</v>
      </c>
      <c r="D20" s="5">
        <v>2250000</v>
      </c>
      <c r="E20" s="5">
        <v>3000000</v>
      </c>
      <c r="F20" s="5">
        <v>3750000</v>
      </c>
      <c r="G20" s="5">
        <v>4500000</v>
      </c>
      <c r="H20" s="5">
        <v>5250000</v>
      </c>
      <c r="I20" s="5">
        <v>6000000</v>
      </c>
      <c r="J20" s="5">
        <v>6750000</v>
      </c>
      <c r="K20" s="5">
        <v>7500000</v>
      </c>
      <c r="L20" s="5">
        <v>8250000</v>
      </c>
      <c r="M20" s="5">
        <v>9000000</v>
      </c>
      <c r="N20" s="5">
        <v>750000</v>
      </c>
      <c r="O20" s="5">
        <v>1500000</v>
      </c>
      <c r="P20" s="5">
        <v>2250000</v>
      </c>
      <c r="Q20" s="5">
        <v>3000000</v>
      </c>
      <c r="R20" s="5">
        <v>3750000</v>
      </c>
      <c r="S20" s="5">
        <v>4500000</v>
      </c>
      <c r="T20" s="5">
        <v>5250000</v>
      </c>
      <c r="U20" s="5">
        <v>6000000</v>
      </c>
      <c r="V20" s="5">
        <v>6750000</v>
      </c>
      <c r="W20" s="5">
        <v>7500000</v>
      </c>
      <c r="X20" s="5">
        <v>8250000</v>
      </c>
      <c r="Y20" s="5">
        <v>9000000</v>
      </c>
      <c r="Z20" s="5">
        <v>1110204</v>
      </c>
      <c r="AA20" s="5">
        <v>1860204</v>
      </c>
      <c r="AB20" s="7">
        <v>2610204</v>
      </c>
      <c r="AC20" s="7">
        <v>3360204</v>
      </c>
      <c r="AD20" s="7">
        <v>4110204</v>
      </c>
      <c r="AE20" s="7">
        <v>4860204</v>
      </c>
      <c r="AF20" s="7">
        <v>5610204</v>
      </c>
      <c r="AG20" s="7">
        <v>6360204</v>
      </c>
      <c r="AH20" s="7">
        <v>7110204</v>
      </c>
      <c r="AI20" s="7">
        <v>7860204</v>
      </c>
      <c r="AJ20" s="7">
        <v>8610204</v>
      </c>
      <c r="AK20" s="7">
        <v>9360204</v>
      </c>
      <c r="AL20" s="7">
        <v>0</v>
      </c>
      <c r="AM20" s="7">
        <v>2775081</v>
      </c>
      <c r="AN20" s="7">
        <v>3525081</v>
      </c>
      <c r="AO20" s="7">
        <v>4275081</v>
      </c>
      <c r="AP20" s="7">
        <v>5025081</v>
      </c>
      <c r="AQ20" s="7">
        <v>5775081</v>
      </c>
      <c r="AR20" s="7">
        <v>6525081</v>
      </c>
      <c r="AS20" s="7">
        <v>7275081</v>
      </c>
      <c r="AT20" s="7">
        <v>8025081</v>
      </c>
      <c r="AU20" s="7">
        <v>8775081</v>
      </c>
      <c r="AV20" s="7">
        <v>9525081</v>
      </c>
      <c r="AW20" s="7">
        <v>10275081</v>
      </c>
      <c r="AX20" s="7">
        <v>750000</v>
      </c>
      <c r="AY20" s="7">
        <v>3761652.52</v>
      </c>
      <c r="AZ20" s="7">
        <v>4511652.5199999996</v>
      </c>
      <c r="BA20" s="7">
        <v>5261652.5199999996</v>
      </c>
      <c r="BB20" s="7">
        <v>6011652.5199999996</v>
      </c>
      <c r="BC20" s="7">
        <v>6761652.5199999996</v>
      </c>
      <c r="BD20" s="7">
        <v>7511652.5199999996</v>
      </c>
      <c r="BE20" s="7">
        <v>8261652.5199999996</v>
      </c>
      <c r="BF20" s="7">
        <v>9011652.5199999996</v>
      </c>
      <c r="BG20" s="7">
        <v>9761652.5199999996</v>
      </c>
      <c r="BH20" s="7">
        <v>10511652.52</v>
      </c>
      <c r="BI20" s="7">
        <v>11261652.52</v>
      </c>
      <c r="BJ20" s="5">
        <v>750000</v>
      </c>
      <c r="BK20" s="11">
        <v>4926821.8099999996</v>
      </c>
      <c r="BL20" s="11">
        <v>5826821.8099999996</v>
      </c>
      <c r="BM20" s="11">
        <v>6826821.8099999996</v>
      </c>
      <c r="BN20" s="7">
        <v>7826821.8099999996</v>
      </c>
      <c r="BO20" s="7">
        <v>9326821.8100000005</v>
      </c>
      <c r="BP20" s="1">
        <v>10826821.810000001</v>
      </c>
      <c r="BQ20" s="7">
        <v>11826821.810000001</v>
      </c>
      <c r="BR20" s="7">
        <v>12826821.810000001</v>
      </c>
      <c r="BS20" s="7">
        <v>14326821.810000001</v>
      </c>
      <c r="BT20" s="7">
        <v>15326821.810000001</v>
      </c>
      <c r="BU20" s="7">
        <v>16326821.810000001</v>
      </c>
      <c r="BV20" s="7">
        <v>1469798</v>
      </c>
      <c r="BW20" s="7">
        <v>1469798</v>
      </c>
      <c r="BX20" s="7">
        <v>3769798</v>
      </c>
      <c r="BY20" s="7">
        <v>4769798</v>
      </c>
      <c r="BZ20" s="7">
        <v>5519798</v>
      </c>
      <c r="CA20" s="7">
        <v>7019798</v>
      </c>
      <c r="CB20" s="7">
        <v>8519798</v>
      </c>
      <c r="CC20" s="7">
        <v>9519798</v>
      </c>
      <c r="CD20" s="7">
        <v>10519798</v>
      </c>
      <c r="CE20" s="7">
        <v>12019798</v>
      </c>
      <c r="CF20" s="7">
        <v>13019798</v>
      </c>
      <c r="CG20" s="7">
        <v>14169798</v>
      </c>
      <c r="CH20" s="7">
        <v>1734586.16</v>
      </c>
      <c r="CI20" s="7">
        <v>3009586.16</v>
      </c>
      <c r="CJ20" s="7">
        <v>4284586.16</v>
      </c>
      <c r="CK20" s="7">
        <v>5559586.1600000001</v>
      </c>
      <c r="CL20" s="7">
        <v>6834586.1600000001</v>
      </c>
      <c r="CM20" s="7">
        <v>8109586.1600000001</v>
      </c>
      <c r="CN20" s="7">
        <v>9384586.1600000001</v>
      </c>
      <c r="CO20" s="7">
        <v>10659586.16</v>
      </c>
      <c r="CP20" s="7">
        <v>11784586.16</v>
      </c>
      <c r="CQ20" s="7">
        <v>12909586.16</v>
      </c>
      <c r="CR20" s="7">
        <v>14034586.16</v>
      </c>
      <c r="CS20" s="7">
        <v>14834586.16</v>
      </c>
      <c r="CT20" s="7">
        <v>1568243.11</v>
      </c>
      <c r="CU20" s="7">
        <v>2793243.11</v>
      </c>
      <c r="CV20" s="7">
        <v>4018243.11</v>
      </c>
      <c r="CW20" s="7">
        <v>5243243.1100000003</v>
      </c>
      <c r="CX20" s="7">
        <v>6468243.1100000003</v>
      </c>
      <c r="CY20" s="7">
        <v>7693243.1100000003</v>
      </c>
      <c r="CZ20" s="7">
        <v>8918243.1099999994</v>
      </c>
      <c r="DA20" s="7">
        <v>10143243.109999999</v>
      </c>
      <c r="DB20" s="7">
        <v>11368243.109999999</v>
      </c>
      <c r="DC20" s="7">
        <v>12593243.109999999</v>
      </c>
      <c r="DD20" s="7">
        <v>13818243.109999999</v>
      </c>
      <c r="DE20" s="7">
        <v>15318243.109999999</v>
      </c>
      <c r="DF20" s="7">
        <v>500000</v>
      </c>
      <c r="DG20" s="7">
        <v>3100624.16</v>
      </c>
      <c r="DH20" s="7">
        <v>4400624.16</v>
      </c>
      <c r="DI20" s="7">
        <v>5700624.1600000001</v>
      </c>
      <c r="DJ20" s="7">
        <v>5700624.1600000001</v>
      </c>
      <c r="DK20" s="7">
        <v>8300624.1600000001</v>
      </c>
      <c r="DL20" s="7">
        <v>9600624.1600000001</v>
      </c>
      <c r="DM20" s="7">
        <v>10900624.16</v>
      </c>
      <c r="DN20" s="7">
        <v>12200624.16</v>
      </c>
      <c r="DO20" s="7">
        <v>13500624.16</v>
      </c>
      <c r="DP20" s="7">
        <v>14800624.16</v>
      </c>
      <c r="DQ20" s="7">
        <v>16100624.16</v>
      </c>
      <c r="DR20" s="7">
        <v>1300000</v>
      </c>
      <c r="DS20" s="7">
        <v>4048685.95</v>
      </c>
      <c r="DT20" s="7">
        <v>5548685.9500000002</v>
      </c>
      <c r="DU20" s="7">
        <v>6548685.9500000002</v>
      </c>
      <c r="DV20" s="7">
        <v>7848685.9500000002</v>
      </c>
      <c r="DW20" s="7">
        <v>11176012.880000001</v>
      </c>
      <c r="DX20" s="7">
        <v>12651341.640000001</v>
      </c>
      <c r="DY20" s="7">
        <v>13876562.630000001</v>
      </c>
      <c r="DZ20" s="7">
        <v>15063987.74</v>
      </c>
      <c r="EA20" s="7">
        <v>16063987.74</v>
      </c>
      <c r="EB20" s="7">
        <v>17063987.739999998</v>
      </c>
      <c r="EC20" s="7">
        <v>19438278.219999999</v>
      </c>
      <c r="ED20" s="7">
        <v>16118.66</v>
      </c>
      <c r="EE20" s="7">
        <v>1599308.03</v>
      </c>
      <c r="EF20" s="7">
        <v>3103705.05</v>
      </c>
      <c r="EG20" s="7">
        <v>4440718.4000000004</v>
      </c>
      <c r="EH20" s="7">
        <v>6640409.75</v>
      </c>
      <c r="EI20" s="7">
        <v>7883412.21</v>
      </c>
      <c r="EJ20" s="7">
        <v>9720342.2799999993</v>
      </c>
      <c r="EK20" s="7">
        <v>11122822.6</v>
      </c>
      <c r="EL20" s="7">
        <v>12460639.109999999</v>
      </c>
      <c r="EM20" s="7">
        <v>13811973.09</v>
      </c>
      <c r="EN20" s="7">
        <v>15390587.07</v>
      </c>
      <c r="EO20" s="7">
        <v>16847059.390000001</v>
      </c>
      <c r="EP20" s="7">
        <v>1708963.93</v>
      </c>
      <c r="EQ20" s="7">
        <v>3246435.81</v>
      </c>
      <c r="ER20" s="7">
        <v>4728286.08</v>
      </c>
      <c r="ES20" s="7">
        <v>6271761.0199999996</v>
      </c>
      <c r="ET20" s="7">
        <v>8202219.4699999997</v>
      </c>
      <c r="EU20" s="7">
        <v>9611546.2400000002</v>
      </c>
      <c r="EV20" s="7">
        <v>11740512.300000001</v>
      </c>
      <c r="EW20" s="7">
        <v>13027218.380000001</v>
      </c>
      <c r="EX20" s="7">
        <v>14506864.91</v>
      </c>
      <c r="EY20" s="7">
        <v>16177452.279999999</v>
      </c>
      <c r="EZ20" s="7">
        <v>17775861.879999999</v>
      </c>
      <c r="FA20" s="7">
        <v>19347502.039999999</v>
      </c>
      <c r="FB20" s="22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>
      <c r="A21" s="3" t="s">
        <v>13</v>
      </c>
      <c r="B21" s="5">
        <v>4305723.29</v>
      </c>
      <c r="C21" s="5">
        <v>5883165.6200000001</v>
      </c>
      <c r="D21" s="5">
        <v>7047276.75</v>
      </c>
      <c r="E21" s="5">
        <v>8789161.5899999999</v>
      </c>
      <c r="F21" s="5">
        <v>10137504.199999999</v>
      </c>
      <c r="G21" s="5">
        <v>11486720.43</v>
      </c>
      <c r="H21" s="5">
        <v>12726746.060000001</v>
      </c>
      <c r="I21" s="5">
        <v>14143783</v>
      </c>
      <c r="J21" s="5">
        <v>15157439.890000001</v>
      </c>
      <c r="K21" s="5">
        <v>16710324.5</v>
      </c>
      <c r="L21" s="5">
        <v>17408363.760000002</v>
      </c>
      <c r="M21" s="5">
        <v>18070015</v>
      </c>
      <c r="N21" s="5">
        <v>369074.19</v>
      </c>
      <c r="O21" s="5">
        <v>776057.24</v>
      </c>
      <c r="P21" s="5">
        <v>1459343.16</v>
      </c>
      <c r="Q21" s="5">
        <v>1871289.9</v>
      </c>
      <c r="R21" s="5">
        <v>2500576.5</v>
      </c>
      <c r="S21" s="5">
        <v>3470934.57</v>
      </c>
      <c r="T21" s="5">
        <v>4292667.74</v>
      </c>
      <c r="U21" s="5">
        <v>5006923.2</v>
      </c>
      <c r="V21" s="5">
        <v>5752125.96</v>
      </c>
      <c r="W21" s="5">
        <v>6421600.4199999999</v>
      </c>
      <c r="X21" s="5">
        <v>6803459.1900000004</v>
      </c>
      <c r="Y21" s="5">
        <v>7559114.7000000002</v>
      </c>
      <c r="Z21" s="5">
        <v>464664.67</v>
      </c>
      <c r="AA21" s="5">
        <v>949864.03</v>
      </c>
      <c r="AB21" s="7">
        <v>1604870.46</v>
      </c>
      <c r="AC21" s="7">
        <v>1904388.63</v>
      </c>
      <c r="AD21" s="7">
        <v>3482162.13</v>
      </c>
      <c r="AE21" s="7">
        <v>5038905.5</v>
      </c>
      <c r="AF21" s="7">
        <v>6634544.5300000003</v>
      </c>
      <c r="AG21" s="7">
        <v>6872126.6699999999</v>
      </c>
      <c r="AH21" s="7">
        <v>7464664.5499999998</v>
      </c>
      <c r="AI21" s="7">
        <v>8211947.1699999999</v>
      </c>
      <c r="AJ21" s="7">
        <v>8773672.4100000001</v>
      </c>
      <c r="AK21" s="7">
        <v>9684860.8499999996</v>
      </c>
      <c r="AL21" s="7">
        <v>1214866.23</v>
      </c>
      <c r="AM21" s="7">
        <v>1982407.82</v>
      </c>
      <c r="AN21" s="7">
        <v>3089392.7</v>
      </c>
      <c r="AO21" s="7">
        <v>4244680.58</v>
      </c>
      <c r="AP21" s="7">
        <v>6589674.9500000002</v>
      </c>
      <c r="AQ21" s="7">
        <v>8583758.2400000002</v>
      </c>
      <c r="AR21" s="7">
        <v>10259245.4</v>
      </c>
      <c r="AS21" s="7">
        <v>12652186.98</v>
      </c>
      <c r="AT21" s="7">
        <v>14420478.66</v>
      </c>
      <c r="AU21" s="7">
        <v>15622390.32</v>
      </c>
      <c r="AV21" s="7">
        <v>17276514.059999999</v>
      </c>
      <c r="AW21" s="7">
        <v>17477520.489999998</v>
      </c>
      <c r="AX21" s="7">
        <v>2758742.56</v>
      </c>
      <c r="AY21" s="7">
        <v>3918798.92</v>
      </c>
      <c r="AZ21" s="7">
        <v>6175013.1299999999</v>
      </c>
      <c r="BA21" s="7">
        <v>8517087.6799999997</v>
      </c>
      <c r="BB21" s="7">
        <v>12408015.01</v>
      </c>
      <c r="BC21" s="7">
        <v>14982021.6</v>
      </c>
      <c r="BD21" s="7">
        <v>18122026.82</v>
      </c>
      <c r="BE21" s="7">
        <v>21615812.27</v>
      </c>
      <c r="BF21" s="7">
        <v>24606348.02</v>
      </c>
      <c r="BG21" s="7">
        <v>26736214</v>
      </c>
      <c r="BH21" s="7">
        <v>28146853.210000001</v>
      </c>
      <c r="BI21" s="7">
        <v>28698323.5</v>
      </c>
      <c r="BJ21" s="1">
        <v>3186897</v>
      </c>
      <c r="BK21" s="11">
        <v>3647871.65</v>
      </c>
      <c r="BL21" s="11">
        <v>5222341.71</v>
      </c>
      <c r="BM21" s="11">
        <v>8234625.1799999997</v>
      </c>
      <c r="BN21" s="7">
        <v>12939818.6</v>
      </c>
      <c r="BO21" s="7">
        <v>15622560.25</v>
      </c>
      <c r="BP21" s="1">
        <v>19206991.75</v>
      </c>
      <c r="BQ21" s="7">
        <v>22046577.300000001</v>
      </c>
      <c r="BR21" s="7">
        <v>24009289.059999999</v>
      </c>
      <c r="BS21" s="7">
        <v>24525293.030000001</v>
      </c>
      <c r="BT21" s="7">
        <v>24881346.25</v>
      </c>
      <c r="BU21" s="7">
        <v>25294254.07</v>
      </c>
      <c r="BV21" s="7">
        <v>517964.62</v>
      </c>
      <c r="BW21" s="7">
        <v>2965313.24</v>
      </c>
      <c r="BX21" s="7">
        <v>4190243.47</v>
      </c>
      <c r="BY21" s="7">
        <v>5786787.3799999999</v>
      </c>
      <c r="BZ21" s="7">
        <v>8290926.7599999998</v>
      </c>
      <c r="CA21" s="7">
        <v>9524581.3499999996</v>
      </c>
      <c r="CB21" s="7">
        <v>11050593.310000001</v>
      </c>
      <c r="CC21" s="7">
        <v>12883683.539999999</v>
      </c>
      <c r="CD21" s="7">
        <v>13784144.609999999</v>
      </c>
      <c r="CE21" s="7">
        <v>14213357.58</v>
      </c>
      <c r="CF21" s="7">
        <v>14526406.17</v>
      </c>
      <c r="CG21" s="7">
        <v>14575424.41</v>
      </c>
      <c r="CH21" s="7">
        <v>16907.009999999998</v>
      </c>
      <c r="CI21" s="7">
        <v>60743.79</v>
      </c>
      <c r="CJ21" s="7">
        <v>237804.27</v>
      </c>
      <c r="CK21" s="7">
        <v>487228.13</v>
      </c>
      <c r="CL21" s="7">
        <v>806212.47</v>
      </c>
      <c r="CM21" s="7">
        <v>1114439.5900000001</v>
      </c>
      <c r="CN21" s="7">
        <v>1334786.77</v>
      </c>
      <c r="CO21" s="7">
        <v>1634244.99</v>
      </c>
      <c r="CP21" s="7">
        <v>1913729.1</v>
      </c>
      <c r="CQ21" s="7">
        <v>3750098.32</v>
      </c>
      <c r="CR21" s="7">
        <v>3921605.77</v>
      </c>
      <c r="CS21" s="7">
        <v>4028870.85</v>
      </c>
      <c r="CT21" s="7">
        <v>170391.12</v>
      </c>
      <c r="CU21" s="7">
        <v>335552.06</v>
      </c>
      <c r="CV21" s="7">
        <v>600953.61</v>
      </c>
      <c r="CW21" s="7">
        <v>1043839.28</v>
      </c>
      <c r="CX21" s="7">
        <v>1838363.35</v>
      </c>
      <c r="CY21" s="7">
        <v>1933166.88</v>
      </c>
      <c r="CZ21" s="7">
        <v>2251508.8199999998</v>
      </c>
      <c r="DA21" s="7">
        <v>2499928.5499999998</v>
      </c>
      <c r="DB21" s="7">
        <v>2610788.87</v>
      </c>
      <c r="DC21" s="7">
        <v>2748431.56</v>
      </c>
      <c r="DD21" s="7">
        <v>2860505.53</v>
      </c>
      <c r="DE21" s="7">
        <v>2989595.28</v>
      </c>
      <c r="DF21" s="7">
        <v>184842.53</v>
      </c>
      <c r="DG21" s="7">
        <v>304688.96000000002</v>
      </c>
      <c r="DH21" s="7">
        <v>488015.92</v>
      </c>
      <c r="DI21" s="7">
        <v>671001.71</v>
      </c>
      <c r="DJ21" s="7">
        <v>893095.71</v>
      </c>
      <c r="DK21" s="7">
        <v>1172126.2</v>
      </c>
      <c r="DL21" s="7">
        <v>1364045.45</v>
      </c>
      <c r="DM21" s="7">
        <v>1571814.88</v>
      </c>
      <c r="DN21" s="7">
        <v>1805815.29</v>
      </c>
      <c r="DO21" s="7">
        <v>2056693.39</v>
      </c>
      <c r="DP21" s="7">
        <v>2288182.48</v>
      </c>
      <c r="DQ21" s="7">
        <v>2449416.3199999998</v>
      </c>
      <c r="DR21" s="7">
        <v>165644.63</v>
      </c>
      <c r="DS21" s="7">
        <v>280696.2</v>
      </c>
      <c r="DT21" s="7">
        <v>388804.72</v>
      </c>
      <c r="DU21" s="7">
        <v>577436.18000000005</v>
      </c>
      <c r="DV21" s="7">
        <v>846500.21</v>
      </c>
      <c r="DW21" s="7">
        <v>1122211.26</v>
      </c>
      <c r="DX21" s="7">
        <v>1381821.91</v>
      </c>
      <c r="DY21" s="7">
        <v>1618729.78</v>
      </c>
      <c r="DZ21" s="7">
        <v>1806553.35</v>
      </c>
      <c r="EA21" s="7">
        <v>2071781.28</v>
      </c>
      <c r="EB21" s="7">
        <v>2377988.7599999998</v>
      </c>
      <c r="EC21" s="7">
        <v>2627076.48</v>
      </c>
      <c r="ED21" s="7">
        <v>155056</v>
      </c>
      <c r="EE21" s="7">
        <v>308538.51</v>
      </c>
      <c r="EF21" s="7">
        <v>474602.85</v>
      </c>
      <c r="EG21" s="7">
        <v>819810.51</v>
      </c>
      <c r="EH21" s="7">
        <v>1230389.3600000001</v>
      </c>
      <c r="EI21" s="7">
        <v>1638667.15</v>
      </c>
      <c r="EJ21" s="7">
        <v>2036923.36</v>
      </c>
      <c r="EK21" s="7">
        <v>2253884.89</v>
      </c>
      <c r="EL21" s="7">
        <v>2371661.16</v>
      </c>
      <c r="EM21" s="7">
        <v>2708894.06</v>
      </c>
      <c r="EN21" s="7">
        <v>2922631.82</v>
      </c>
      <c r="EO21" s="7">
        <v>3375889.46</v>
      </c>
      <c r="EP21" s="7">
        <v>279814.19</v>
      </c>
      <c r="EQ21" s="7">
        <v>464533.8</v>
      </c>
      <c r="ER21" s="7">
        <v>579819.6</v>
      </c>
      <c r="ES21" s="7">
        <v>900747.33</v>
      </c>
      <c r="ET21" s="7">
        <v>1134412.1599999999</v>
      </c>
      <c r="EU21" s="7">
        <v>1600201.64</v>
      </c>
      <c r="EV21" s="7">
        <v>2199289.5</v>
      </c>
      <c r="EW21" s="7">
        <v>2547416.17</v>
      </c>
      <c r="EX21" s="7">
        <v>2706909.13</v>
      </c>
      <c r="EY21" s="7">
        <v>3019258.74</v>
      </c>
      <c r="EZ21" s="7">
        <v>3196130.56</v>
      </c>
      <c r="FA21" s="7">
        <v>3655765.6</v>
      </c>
      <c r="FB21" s="22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>
      <c r="A22" s="3" t="s">
        <v>14</v>
      </c>
      <c r="B22" s="5">
        <v>5491389.6500000004</v>
      </c>
      <c r="C22" s="5">
        <v>12588361.92</v>
      </c>
      <c r="D22" s="5">
        <v>16850513.010000002</v>
      </c>
      <c r="E22" s="5">
        <v>24444984.960000001</v>
      </c>
      <c r="F22" s="5">
        <v>29308077.82</v>
      </c>
      <c r="G22" s="5">
        <v>37003137.32</v>
      </c>
      <c r="H22" s="5">
        <v>42776960.289999999</v>
      </c>
      <c r="I22" s="5">
        <v>47384352.609999999</v>
      </c>
      <c r="J22" s="5">
        <v>53084865.600000001</v>
      </c>
      <c r="K22" s="5">
        <v>58339254.759999998</v>
      </c>
      <c r="L22" s="5">
        <v>64742965.270000003</v>
      </c>
      <c r="M22" s="5">
        <v>72141676</v>
      </c>
      <c r="N22" s="5">
        <v>6210073.6600000001</v>
      </c>
      <c r="O22" s="5">
        <v>10325893.060000001</v>
      </c>
      <c r="P22" s="5">
        <v>16272078.58</v>
      </c>
      <c r="Q22" s="5">
        <v>25175759.550000001</v>
      </c>
      <c r="R22" s="5">
        <v>27992078.18</v>
      </c>
      <c r="S22" s="5">
        <v>35289603.119999997</v>
      </c>
      <c r="T22" s="5">
        <v>45723747.799999997</v>
      </c>
      <c r="U22" s="5">
        <v>54022222.390000001</v>
      </c>
      <c r="V22" s="5">
        <v>60981389.82</v>
      </c>
      <c r="W22" s="5">
        <v>67865990.540000007</v>
      </c>
      <c r="X22" s="5">
        <v>75576225.010000005</v>
      </c>
      <c r="Y22" s="5">
        <v>79869239.269999996</v>
      </c>
      <c r="Z22" s="5">
        <v>2760546.86</v>
      </c>
      <c r="AA22" s="5">
        <v>10196407.02</v>
      </c>
      <c r="AB22" s="7">
        <v>13263616.4</v>
      </c>
      <c r="AC22" s="7">
        <v>17552254.280000001</v>
      </c>
      <c r="AD22" s="7">
        <v>22468473.23</v>
      </c>
      <c r="AE22" s="7">
        <v>27692044.280000001</v>
      </c>
      <c r="AF22" s="7">
        <v>40104620.340000004</v>
      </c>
      <c r="AG22" s="7">
        <v>45378706.340000004</v>
      </c>
      <c r="AH22" s="7">
        <v>50148649.729999997</v>
      </c>
      <c r="AI22" s="7">
        <v>58412001.469999999</v>
      </c>
      <c r="AJ22" s="7">
        <v>66368088.060000002</v>
      </c>
      <c r="AK22" s="7">
        <v>72318833.090000004</v>
      </c>
      <c r="AL22" s="7">
        <v>3406230.07</v>
      </c>
      <c r="AM22" s="7">
        <v>11146545.08</v>
      </c>
      <c r="AN22" s="7">
        <v>16027371.9</v>
      </c>
      <c r="AO22" s="7">
        <v>20890914.09</v>
      </c>
      <c r="AP22" s="7">
        <v>24949207.989999998</v>
      </c>
      <c r="AQ22" s="7">
        <v>31638707.420000002</v>
      </c>
      <c r="AR22" s="7">
        <v>44184474</v>
      </c>
      <c r="AS22" s="7">
        <v>50451652.490000002</v>
      </c>
      <c r="AT22" s="7">
        <v>59874222.890000001</v>
      </c>
      <c r="AU22" s="7">
        <v>67079704.270000003</v>
      </c>
      <c r="AV22" s="7">
        <v>73103256.5</v>
      </c>
      <c r="AW22" s="7">
        <v>76245014</v>
      </c>
      <c r="AX22" s="7">
        <v>8237319.1100000003</v>
      </c>
      <c r="AY22" s="7">
        <v>14661558.359999999</v>
      </c>
      <c r="AZ22" s="7">
        <v>19343142.550000001</v>
      </c>
      <c r="BA22" s="7">
        <v>24410857.219999999</v>
      </c>
      <c r="BB22" s="7">
        <v>29482990.030000001</v>
      </c>
      <c r="BC22" s="7">
        <v>35209863.380000003</v>
      </c>
      <c r="BD22" s="7">
        <v>49439960.280000001</v>
      </c>
      <c r="BE22" s="7">
        <v>57345782.770000003</v>
      </c>
      <c r="BF22" s="7">
        <v>66153599.979999997</v>
      </c>
      <c r="BG22" s="7">
        <v>75482055.5</v>
      </c>
      <c r="BH22" s="7">
        <v>79629812.5</v>
      </c>
      <c r="BI22" s="7">
        <v>84720188.790000007</v>
      </c>
      <c r="BJ22" s="1">
        <v>9032043</v>
      </c>
      <c r="BK22" s="11">
        <v>15625844.82</v>
      </c>
      <c r="BL22" s="11">
        <v>21090698.550000001</v>
      </c>
      <c r="BM22" s="11">
        <v>25001490.48</v>
      </c>
      <c r="BN22" s="7">
        <v>29205257.399999999</v>
      </c>
      <c r="BO22" s="7">
        <v>34742538.950000003</v>
      </c>
      <c r="BP22" s="1">
        <v>47814556.920000002</v>
      </c>
      <c r="BQ22" s="7">
        <v>54899426.039999999</v>
      </c>
      <c r="BR22" s="7">
        <v>63698190.850000001</v>
      </c>
      <c r="BS22" s="7">
        <v>73423248.040000007</v>
      </c>
      <c r="BT22" s="7">
        <v>75277786.030000001</v>
      </c>
      <c r="BU22" s="7">
        <v>82064400.159999996</v>
      </c>
      <c r="BV22" s="7">
        <v>5048608.96</v>
      </c>
      <c r="BW22" s="7">
        <v>15730255.630000001</v>
      </c>
      <c r="BX22" s="7">
        <v>19410587.949999999</v>
      </c>
      <c r="BY22" s="7">
        <v>23870975.949999999</v>
      </c>
      <c r="BZ22" s="7">
        <v>28229254.09</v>
      </c>
      <c r="CA22" s="7">
        <v>34750856.170000002</v>
      </c>
      <c r="CB22" s="7">
        <v>45451635.140000001</v>
      </c>
      <c r="CC22" s="7">
        <v>50571779.619999997</v>
      </c>
      <c r="CD22" s="7">
        <v>60239246.969999999</v>
      </c>
      <c r="CE22" s="7">
        <v>67070294.93</v>
      </c>
      <c r="CF22" s="7">
        <v>73306501.209999993</v>
      </c>
      <c r="CG22" s="7">
        <v>77733771.400000006</v>
      </c>
      <c r="CH22" s="7">
        <v>3014208.62</v>
      </c>
      <c r="CI22" s="7">
        <v>9421429.8900000006</v>
      </c>
      <c r="CJ22" s="7">
        <v>11768794.23</v>
      </c>
      <c r="CK22" s="7">
        <v>14500335.939999999</v>
      </c>
      <c r="CL22" s="7">
        <v>16784783.239999998</v>
      </c>
      <c r="CM22" s="7">
        <v>20732610.48</v>
      </c>
      <c r="CN22" s="7">
        <v>22398449.629999999</v>
      </c>
      <c r="CO22" s="7">
        <v>29967897.66</v>
      </c>
      <c r="CP22" s="7">
        <v>34812939.670000002</v>
      </c>
      <c r="CQ22" s="7">
        <v>42965338.770000003</v>
      </c>
      <c r="CR22" s="7">
        <v>44709314.600000001</v>
      </c>
      <c r="CS22" s="7">
        <v>47825330.329999998</v>
      </c>
      <c r="CT22" s="7">
        <v>2303556.19</v>
      </c>
      <c r="CU22" s="7">
        <v>5855563.6200000001</v>
      </c>
      <c r="CV22" s="7">
        <v>6804381.1100000003</v>
      </c>
      <c r="CW22" s="7">
        <v>9287374.4600000009</v>
      </c>
      <c r="CX22" s="7">
        <v>11191675.939999999</v>
      </c>
      <c r="CY22" s="7">
        <v>13646521.869999999</v>
      </c>
      <c r="CZ22" s="7">
        <v>17191609.52</v>
      </c>
      <c r="DA22" s="7">
        <v>22104707.629999999</v>
      </c>
      <c r="DB22" s="7">
        <v>25344734.66</v>
      </c>
      <c r="DC22" s="7">
        <v>27535152.77</v>
      </c>
      <c r="DD22" s="7">
        <v>29723703.920000002</v>
      </c>
      <c r="DE22" s="7">
        <v>30133022.59</v>
      </c>
      <c r="DF22" s="7">
        <v>1795931.59</v>
      </c>
      <c r="DG22" s="7">
        <v>4712774.43</v>
      </c>
      <c r="DH22" s="7">
        <v>7154345.6799999997</v>
      </c>
      <c r="DI22" s="7">
        <v>7809558.29</v>
      </c>
      <c r="DJ22" s="7">
        <v>9674027.1899999995</v>
      </c>
      <c r="DK22" s="7">
        <v>12402020.939999999</v>
      </c>
      <c r="DL22" s="7">
        <v>16576057.710000001</v>
      </c>
      <c r="DM22" s="7">
        <v>21669602</v>
      </c>
      <c r="DN22" s="7">
        <v>25457065.27</v>
      </c>
      <c r="DO22" s="7">
        <v>24977628.949999999</v>
      </c>
      <c r="DP22" s="7">
        <v>27257298.140000001</v>
      </c>
      <c r="DQ22" s="7">
        <v>29129279.25</v>
      </c>
      <c r="DR22" s="7">
        <v>1988874.82</v>
      </c>
      <c r="DS22" s="7">
        <v>4663235.4800000004</v>
      </c>
      <c r="DT22" s="7">
        <v>7908669.1900000004</v>
      </c>
      <c r="DU22" s="7">
        <v>9463537.6799999997</v>
      </c>
      <c r="DV22" s="7">
        <v>10296660.17</v>
      </c>
      <c r="DW22" s="7">
        <v>13107086.220000001</v>
      </c>
      <c r="DX22" s="7">
        <v>16844517.510000002</v>
      </c>
      <c r="DY22" s="7">
        <v>20401535.640000001</v>
      </c>
      <c r="DZ22" s="7">
        <v>23287934.329999998</v>
      </c>
      <c r="EA22" s="7">
        <v>25897398.59</v>
      </c>
      <c r="EB22" s="7">
        <v>27119583.140000001</v>
      </c>
      <c r="EC22" s="7">
        <v>29120516.75</v>
      </c>
      <c r="ED22" s="7">
        <v>2412927.91</v>
      </c>
      <c r="EE22" s="7">
        <v>5180743.74</v>
      </c>
      <c r="EF22" s="7">
        <v>6680756.21</v>
      </c>
      <c r="EG22" s="7">
        <v>8145356.6500000004</v>
      </c>
      <c r="EH22" s="7">
        <v>10721146.539999999</v>
      </c>
      <c r="EI22" s="7">
        <v>13070266.15</v>
      </c>
      <c r="EJ22" s="7">
        <v>16954495.489999998</v>
      </c>
      <c r="EK22" s="7">
        <v>20889110.379999999</v>
      </c>
      <c r="EL22" s="7">
        <v>23968367.23</v>
      </c>
      <c r="EM22" s="7">
        <v>25555318.690000001</v>
      </c>
      <c r="EN22" s="7">
        <v>27001194.690000001</v>
      </c>
      <c r="EO22" s="7">
        <v>28842495.280000001</v>
      </c>
      <c r="EP22" s="7">
        <v>2542338.62</v>
      </c>
      <c r="EQ22" s="7">
        <v>5354836.25</v>
      </c>
      <c r="ER22" s="7">
        <v>7273120.1600000001</v>
      </c>
      <c r="ES22" s="7">
        <v>8675221.2200000007</v>
      </c>
      <c r="ET22" s="7">
        <v>9480531.1899999995</v>
      </c>
      <c r="EU22" s="7">
        <v>12387391.42</v>
      </c>
      <c r="EV22" s="7">
        <v>15296663.35</v>
      </c>
      <c r="EW22" s="7">
        <v>19404711.73</v>
      </c>
      <c r="EX22" s="7">
        <v>21983889.41</v>
      </c>
      <c r="EY22" s="7">
        <v>23941329.719999999</v>
      </c>
      <c r="EZ22" s="7">
        <v>25328098.66</v>
      </c>
      <c r="FA22" s="7">
        <v>27770231.09</v>
      </c>
      <c r="FB22" s="22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>
      <c r="A23" s="3" t="s">
        <v>15</v>
      </c>
      <c r="B23" s="5">
        <v>5400932.6600000001</v>
      </c>
      <c r="C23" s="5">
        <v>6386691.6500000004</v>
      </c>
      <c r="D23" s="5">
        <v>7355395.7699999996</v>
      </c>
      <c r="E23" s="5">
        <v>13112530.130000001</v>
      </c>
      <c r="F23" s="5">
        <v>19000608.219999999</v>
      </c>
      <c r="G23" s="5">
        <v>20304633.460000001</v>
      </c>
      <c r="H23" s="5">
        <v>25899773.210000001</v>
      </c>
      <c r="I23" s="5">
        <v>31692806.940000001</v>
      </c>
      <c r="J23" s="5">
        <v>37252841.75</v>
      </c>
      <c r="K23" s="5">
        <v>42973246.329999998</v>
      </c>
      <c r="L23" s="5">
        <v>49027367.060000002</v>
      </c>
      <c r="M23" s="5">
        <v>54699479</v>
      </c>
      <c r="N23" s="5">
        <v>6110739.1500000004</v>
      </c>
      <c r="O23" s="5">
        <v>6952871.2199999997</v>
      </c>
      <c r="P23" s="5">
        <v>7773189.9100000001</v>
      </c>
      <c r="Q23" s="5">
        <v>13732401.68</v>
      </c>
      <c r="R23" s="5">
        <v>19913476.219999999</v>
      </c>
      <c r="S23" s="5">
        <v>24785248.809999999</v>
      </c>
      <c r="T23" s="5">
        <v>27895225.399999999</v>
      </c>
      <c r="U23" s="5">
        <v>33587568.369999997</v>
      </c>
      <c r="V23" s="5">
        <v>39361125.649999999</v>
      </c>
      <c r="W23" s="5">
        <v>44888898.979999997</v>
      </c>
      <c r="X23" s="5">
        <v>51746490.460000001</v>
      </c>
      <c r="Y23" s="5">
        <v>57492923.229999997</v>
      </c>
      <c r="Z23" s="5">
        <v>6362758.6399999997</v>
      </c>
      <c r="AA23" s="5">
        <v>7109635.0499999998</v>
      </c>
      <c r="AB23" s="7">
        <v>8046489.7000000002</v>
      </c>
      <c r="AC23" s="7">
        <v>14339780.32</v>
      </c>
      <c r="AD23" s="7">
        <v>20276975.609999999</v>
      </c>
      <c r="AE23" s="7">
        <v>25820343.25</v>
      </c>
      <c r="AF23" s="7">
        <v>28096274.050000001</v>
      </c>
      <c r="AG23" s="7">
        <v>33824047.119999997</v>
      </c>
      <c r="AH23" s="7">
        <v>39511592.920000002</v>
      </c>
      <c r="AI23" s="7">
        <v>46514034.710000001</v>
      </c>
      <c r="AJ23" s="7">
        <v>52964533.340000004</v>
      </c>
      <c r="AK23" s="7">
        <v>59158928.439999998</v>
      </c>
      <c r="AL23" s="7">
        <v>6619930.5800000001</v>
      </c>
      <c r="AM23" s="7">
        <v>8024233.0599999996</v>
      </c>
      <c r="AN23" s="7">
        <v>10570044.1</v>
      </c>
      <c r="AO23" s="7">
        <v>13807770.35</v>
      </c>
      <c r="AP23" s="7">
        <v>18002603.91</v>
      </c>
      <c r="AQ23" s="7">
        <v>22788942.199999999</v>
      </c>
      <c r="AR23" s="7">
        <v>29208653.41</v>
      </c>
      <c r="AS23" s="7">
        <v>36287350.990000002</v>
      </c>
      <c r="AT23" s="7">
        <v>39894034.810000002</v>
      </c>
      <c r="AU23" s="7">
        <v>48288714.079999998</v>
      </c>
      <c r="AV23" s="7">
        <v>55543161.450000003</v>
      </c>
      <c r="AW23" s="7">
        <v>63068354.240000002</v>
      </c>
      <c r="AX23" s="7">
        <v>7996862.4400000004</v>
      </c>
      <c r="AY23" s="7">
        <v>9907810.2200000007</v>
      </c>
      <c r="AZ23" s="7">
        <v>12509975.48</v>
      </c>
      <c r="BA23" s="7">
        <v>17978974.960000001</v>
      </c>
      <c r="BB23" s="7">
        <v>23362039.550000001</v>
      </c>
      <c r="BC23" s="7">
        <v>28506666.190000001</v>
      </c>
      <c r="BD23" s="7">
        <v>33640287.420000002</v>
      </c>
      <c r="BE23" s="7">
        <v>38830495</v>
      </c>
      <c r="BF23" s="7">
        <v>44405348.960000001</v>
      </c>
      <c r="BG23" s="7">
        <v>53462256.710000001</v>
      </c>
      <c r="BH23" s="7">
        <v>59943220.229999997</v>
      </c>
      <c r="BI23" s="7">
        <v>66899796.130000003</v>
      </c>
      <c r="BJ23" s="1">
        <v>9134104</v>
      </c>
      <c r="BK23" s="11">
        <v>10279386.880000001</v>
      </c>
      <c r="BL23" s="11">
        <v>16429904.91</v>
      </c>
      <c r="BM23" s="11">
        <v>25262756.379999999</v>
      </c>
      <c r="BN23" s="7">
        <v>33722168.100000001</v>
      </c>
      <c r="BO23" s="7">
        <v>41896028.700000003</v>
      </c>
      <c r="BP23" s="1">
        <v>46841030.789999999</v>
      </c>
      <c r="BQ23" s="7">
        <v>55452663.93</v>
      </c>
      <c r="BR23" s="7">
        <v>63045816.719999999</v>
      </c>
      <c r="BS23" s="7">
        <v>72218949.370000005</v>
      </c>
      <c r="BT23" s="7">
        <v>81263360.939999998</v>
      </c>
      <c r="BU23" s="7">
        <v>89987209.530000001</v>
      </c>
      <c r="BV23" s="7">
        <v>8642352.9100000001</v>
      </c>
      <c r="BW23" s="7">
        <v>9955564.3599999994</v>
      </c>
      <c r="BX23" s="7">
        <v>16644068.810000001</v>
      </c>
      <c r="BY23" s="7">
        <v>26478033.100000001</v>
      </c>
      <c r="BZ23" s="7">
        <v>35462629.439999998</v>
      </c>
      <c r="CA23" s="7">
        <v>39979453.689999998</v>
      </c>
      <c r="CB23" s="7">
        <v>48956495.630000003</v>
      </c>
      <c r="CC23" s="7">
        <v>57372101.020000003</v>
      </c>
      <c r="CD23" s="7">
        <v>67273820.280000001</v>
      </c>
      <c r="CE23" s="7">
        <v>78910107.629999995</v>
      </c>
      <c r="CF23" s="7">
        <v>89333161.129999995</v>
      </c>
      <c r="CG23" s="7">
        <v>98839370.370000005</v>
      </c>
      <c r="CH23" s="7">
        <v>8450816.7699999996</v>
      </c>
      <c r="CI23" s="7">
        <v>10856509.529999999</v>
      </c>
      <c r="CJ23" s="7">
        <v>19923251.149999999</v>
      </c>
      <c r="CK23" s="7">
        <v>31054526.489999998</v>
      </c>
      <c r="CL23" s="7">
        <v>40718550.030000001</v>
      </c>
      <c r="CM23" s="7">
        <v>48146205.859999999</v>
      </c>
      <c r="CN23" s="7">
        <v>58307488.759999998</v>
      </c>
      <c r="CO23" s="7">
        <v>67683853.359999999</v>
      </c>
      <c r="CP23" s="7">
        <v>75066566.599999994</v>
      </c>
      <c r="CQ23" s="7">
        <v>87002987.769999996</v>
      </c>
      <c r="CR23" s="7">
        <v>97123340.519999996</v>
      </c>
      <c r="CS23" s="7">
        <v>108627627.40000001</v>
      </c>
      <c r="CT23" s="7">
        <v>10468970.43</v>
      </c>
      <c r="CU23" s="7">
        <v>11589182.41</v>
      </c>
      <c r="CV23" s="7">
        <v>12826642.74</v>
      </c>
      <c r="CW23" s="7">
        <v>20422936.670000002</v>
      </c>
      <c r="CX23" s="7">
        <v>30078033.579999998</v>
      </c>
      <c r="CY23" s="7">
        <v>39035430.979999997</v>
      </c>
      <c r="CZ23" s="7">
        <v>47861848.350000001</v>
      </c>
      <c r="DA23" s="7">
        <v>57089661.369999997</v>
      </c>
      <c r="DB23" s="7">
        <v>66367529.829999998</v>
      </c>
      <c r="DC23" s="7">
        <v>80027511.480000004</v>
      </c>
      <c r="DD23" s="7">
        <v>91694806.859999999</v>
      </c>
      <c r="DE23" s="7">
        <v>101549512.42</v>
      </c>
      <c r="DF23" s="7">
        <v>9534532.0099999998</v>
      </c>
      <c r="DG23" s="7">
        <v>10804872.779999999</v>
      </c>
      <c r="DH23" s="7">
        <v>18150102.780000001</v>
      </c>
      <c r="DI23" s="7">
        <v>29670601.829999998</v>
      </c>
      <c r="DJ23" s="7">
        <v>39459427.789999999</v>
      </c>
      <c r="DK23" s="7">
        <v>45854404.420000002</v>
      </c>
      <c r="DL23" s="7">
        <v>57381473.090000004</v>
      </c>
      <c r="DM23" s="7">
        <v>68490566.25</v>
      </c>
      <c r="DN23" s="7">
        <v>77239825.370000005</v>
      </c>
      <c r="DO23" s="7">
        <v>90419428.760000005</v>
      </c>
      <c r="DP23" s="7">
        <v>102783106.41</v>
      </c>
      <c r="DQ23" s="7">
        <v>113830162.73999999</v>
      </c>
      <c r="DR23" s="7">
        <v>8949853.0099999998</v>
      </c>
      <c r="DS23" s="7">
        <v>10145104.16</v>
      </c>
      <c r="DT23" s="7">
        <v>15897964.48</v>
      </c>
      <c r="DU23" s="7">
        <v>26937494.559999999</v>
      </c>
      <c r="DV23" s="7">
        <v>36861449.119999997</v>
      </c>
      <c r="DW23" s="7">
        <v>43676672.310000002</v>
      </c>
      <c r="DX23" s="7">
        <v>53108937.229999997</v>
      </c>
      <c r="DY23" s="7">
        <v>63588730.719999999</v>
      </c>
      <c r="DZ23" s="7">
        <v>73055578.450000003</v>
      </c>
      <c r="EA23" s="7">
        <v>84339993.959999993</v>
      </c>
      <c r="EB23" s="7">
        <v>96917365.730000004</v>
      </c>
      <c r="EC23" s="7">
        <v>107988401.89</v>
      </c>
      <c r="ED23" s="7">
        <v>6702913.0499999998</v>
      </c>
      <c r="EE23" s="7">
        <v>8748881.4900000002</v>
      </c>
      <c r="EF23" s="7">
        <v>15614071.76</v>
      </c>
      <c r="EG23" s="7">
        <v>26101052.890000001</v>
      </c>
      <c r="EH23" s="7">
        <v>35390338.619999997</v>
      </c>
      <c r="EI23" s="7">
        <v>40563723.729999997</v>
      </c>
      <c r="EJ23" s="7">
        <v>49738089.420000002</v>
      </c>
      <c r="EK23" s="7">
        <v>59712751.030000001</v>
      </c>
      <c r="EL23" s="7">
        <v>69328142.930000007</v>
      </c>
      <c r="EM23" s="7">
        <v>80524086.25</v>
      </c>
      <c r="EN23" s="7">
        <v>93450046.75</v>
      </c>
      <c r="EO23" s="7">
        <v>103972263.17</v>
      </c>
      <c r="EP23" s="7">
        <v>6545033.8600000003</v>
      </c>
      <c r="EQ23" s="7">
        <v>8288081.8099999996</v>
      </c>
      <c r="ER23" s="7">
        <v>14205928.9</v>
      </c>
      <c r="ES23" s="7">
        <v>23960425.91</v>
      </c>
      <c r="ET23" s="7">
        <v>33124147.84</v>
      </c>
      <c r="EU23" s="7">
        <v>37187708.509999998</v>
      </c>
      <c r="EV23" s="7">
        <v>46766131.409999996</v>
      </c>
      <c r="EW23" s="7">
        <v>56783302.759999998</v>
      </c>
      <c r="EX23" s="7">
        <v>66801141.869999997</v>
      </c>
      <c r="EY23" s="7">
        <v>77836763.480000004</v>
      </c>
      <c r="EZ23" s="7">
        <v>90024460.219999999</v>
      </c>
      <c r="FA23" s="7">
        <v>99883226.420000002</v>
      </c>
      <c r="FB23" s="22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>
      <c r="A24" s="3" t="s">
        <v>16</v>
      </c>
      <c r="B24" s="5">
        <v>5572702.9000000004</v>
      </c>
      <c r="C24" s="5">
        <v>10068208.460000001</v>
      </c>
      <c r="D24" s="5">
        <v>12319658.609999999</v>
      </c>
      <c r="E24" s="5">
        <v>15108381.4</v>
      </c>
      <c r="F24" s="5">
        <v>18164792.879999999</v>
      </c>
      <c r="G24" s="5">
        <v>21616763.379999999</v>
      </c>
      <c r="H24" s="5">
        <v>23858916.890000001</v>
      </c>
      <c r="I24" s="5">
        <v>26513768.23</v>
      </c>
      <c r="J24" s="5">
        <v>28911356.77</v>
      </c>
      <c r="K24" s="5">
        <v>35710850.579999998</v>
      </c>
      <c r="L24" s="5">
        <v>38509780.57</v>
      </c>
      <c r="M24" s="5">
        <v>41356227</v>
      </c>
      <c r="N24" s="5">
        <v>2105860.19</v>
      </c>
      <c r="O24" s="5">
        <v>8756292.1799999997</v>
      </c>
      <c r="P24" s="5">
        <v>11478571.58</v>
      </c>
      <c r="Q24" s="5">
        <v>15299077.42</v>
      </c>
      <c r="R24" s="5">
        <v>18085689.359999999</v>
      </c>
      <c r="S24" s="5">
        <v>29848181.329999998</v>
      </c>
      <c r="T24" s="5">
        <v>32223290.52</v>
      </c>
      <c r="U24" s="5">
        <v>34546840.009999998</v>
      </c>
      <c r="V24" s="5">
        <v>46914908.899999999</v>
      </c>
      <c r="W24" s="5">
        <v>49601046.520000003</v>
      </c>
      <c r="X24" s="5">
        <v>52952539.399999999</v>
      </c>
      <c r="Y24" s="5">
        <v>55321148.369999997</v>
      </c>
      <c r="Z24" s="5">
        <v>18188600.48</v>
      </c>
      <c r="AA24" s="5">
        <v>23692067.73</v>
      </c>
      <c r="AB24" s="7">
        <v>26642095.149999999</v>
      </c>
      <c r="AC24" s="7">
        <v>28540186.960000001</v>
      </c>
      <c r="AD24" s="7">
        <v>30536386.859999999</v>
      </c>
      <c r="AE24" s="7">
        <v>32350199.41</v>
      </c>
      <c r="AF24" s="7">
        <v>44460699.509999998</v>
      </c>
      <c r="AG24" s="7">
        <v>46323062.789999999</v>
      </c>
      <c r="AH24" s="7">
        <v>48077943.969999999</v>
      </c>
      <c r="AI24" s="7">
        <v>50321850.770000003</v>
      </c>
      <c r="AJ24" s="7">
        <v>52631422.079999998</v>
      </c>
      <c r="AK24" s="7">
        <v>65061627.770000003</v>
      </c>
      <c r="AL24" s="7">
        <v>4339165.63</v>
      </c>
      <c r="AM24" s="7">
        <v>6917203.3700000001</v>
      </c>
      <c r="AN24" s="7">
        <v>9684310.3100000005</v>
      </c>
      <c r="AO24" s="7">
        <v>12195308.93</v>
      </c>
      <c r="AP24" s="7">
        <v>14604215.59</v>
      </c>
      <c r="AQ24" s="7">
        <v>26964275.07</v>
      </c>
      <c r="AR24" s="7">
        <v>31724187.41</v>
      </c>
      <c r="AS24" s="7">
        <v>33841112.219999999</v>
      </c>
      <c r="AT24" s="7">
        <v>35928788.920000002</v>
      </c>
      <c r="AU24" s="7">
        <v>38762772.630000003</v>
      </c>
      <c r="AV24" s="7">
        <v>41083172.909999996</v>
      </c>
      <c r="AW24" s="7">
        <v>49704834.770000003</v>
      </c>
      <c r="AX24" s="7">
        <v>2327824.2000000002</v>
      </c>
      <c r="AY24" s="7">
        <v>4854422.8</v>
      </c>
      <c r="AZ24" s="7">
        <v>6154703.6100000003</v>
      </c>
      <c r="BA24" s="7">
        <v>9225537.1400000006</v>
      </c>
      <c r="BB24" s="7">
        <v>11372834.76</v>
      </c>
      <c r="BC24" s="7">
        <v>13038138.1</v>
      </c>
      <c r="BD24" s="7">
        <v>15111276.73</v>
      </c>
      <c r="BE24" s="7">
        <v>17476142.079999998</v>
      </c>
      <c r="BF24" s="7">
        <v>19490017.640000001</v>
      </c>
      <c r="BG24" s="7">
        <v>30088718.100000001</v>
      </c>
      <c r="BH24" s="7">
        <v>32581887.399999999</v>
      </c>
      <c r="BI24" s="7">
        <v>35732283.090000004</v>
      </c>
      <c r="BJ24" s="1">
        <v>2820242</v>
      </c>
      <c r="BK24" s="11">
        <v>5720131.6200000001</v>
      </c>
      <c r="BL24" s="11">
        <v>8826967.5999999996</v>
      </c>
      <c r="BM24" s="11">
        <v>11166254.039999999</v>
      </c>
      <c r="BN24" s="7">
        <v>13708783.210000001</v>
      </c>
      <c r="BO24" s="7">
        <v>16107320.52</v>
      </c>
      <c r="BP24" s="1">
        <v>23308519.84</v>
      </c>
      <c r="BQ24" s="7">
        <v>25728971.93</v>
      </c>
      <c r="BR24" s="7">
        <v>28368938.050000001</v>
      </c>
      <c r="BS24" s="7">
        <v>31327840.379999999</v>
      </c>
      <c r="BT24" s="7">
        <v>33718898.899999999</v>
      </c>
      <c r="BU24" s="7">
        <v>36061575.630000003</v>
      </c>
      <c r="BV24" s="7">
        <v>7718355.4900000002</v>
      </c>
      <c r="BW24" s="7">
        <v>10366943.6</v>
      </c>
      <c r="BX24" s="7">
        <v>12875435.710000001</v>
      </c>
      <c r="BY24" s="7">
        <v>15287072.93</v>
      </c>
      <c r="BZ24" s="7">
        <v>17974552.699999999</v>
      </c>
      <c r="CA24" s="7">
        <v>20529303.52</v>
      </c>
      <c r="CB24" s="7">
        <v>23155694.170000002</v>
      </c>
      <c r="CC24" s="7">
        <v>25024582.559999999</v>
      </c>
      <c r="CD24" s="7">
        <v>27459810.739999998</v>
      </c>
      <c r="CE24" s="7">
        <v>29986492.43</v>
      </c>
      <c r="CF24" s="7">
        <v>32542956.75</v>
      </c>
      <c r="CG24" s="7">
        <v>39803499.189999998</v>
      </c>
      <c r="CH24" s="7">
        <v>2318516.5499999998</v>
      </c>
      <c r="CI24" s="7">
        <v>5459180.1699999999</v>
      </c>
      <c r="CJ24" s="7">
        <v>7504407.7300000004</v>
      </c>
      <c r="CK24" s="7">
        <v>9774737.0800000001</v>
      </c>
      <c r="CL24" s="7">
        <v>11836139.9</v>
      </c>
      <c r="CM24" s="7">
        <v>13960676.77</v>
      </c>
      <c r="CN24" s="7">
        <v>16055062.310000001</v>
      </c>
      <c r="CO24" s="7">
        <v>23297913.140000001</v>
      </c>
      <c r="CP24" s="7">
        <v>25520645.68</v>
      </c>
      <c r="CQ24" s="7">
        <v>32727766.239999998</v>
      </c>
      <c r="CR24" s="7">
        <v>35160810.869999997</v>
      </c>
      <c r="CS24" s="7">
        <v>37811310.350000001</v>
      </c>
      <c r="CT24" s="7">
        <v>6099412.7699999996</v>
      </c>
      <c r="CU24" s="7">
        <v>7377894.04</v>
      </c>
      <c r="CV24" s="7">
        <v>9260597.0800000001</v>
      </c>
      <c r="CW24" s="7">
        <v>11081284.560000001</v>
      </c>
      <c r="CX24" s="7">
        <v>12901271.130000001</v>
      </c>
      <c r="CY24" s="7">
        <v>14907320.880000001</v>
      </c>
      <c r="CZ24" s="7">
        <v>17317203.829999998</v>
      </c>
      <c r="DA24" s="7">
        <v>19064257.879999999</v>
      </c>
      <c r="DB24" s="7">
        <v>28962414.66</v>
      </c>
      <c r="DC24" s="7">
        <v>31267669.620000001</v>
      </c>
      <c r="DD24" s="7">
        <v>35354219.329999998</v>
      </c>
      <c r="DE24" s="7">
        <v>38395995.079999998</v>
      </c>
      <c r="DF24" s="7">
        <v>1976599.42</v>
      </c>
      <c r="DG24" s="7">
        <v>4581298.8499999996</v>
      </c>
      <c r="DH24" s="7">
        <v>6489054.04</v>
      </c>
      <c r="DI24" s="7">
        <v>8649810.3699999992</v>
      </c>
      <c r="DJ24" s="7">
        <v>12199771.48</v>
      </c>
      <c r="DK24" s="7">
        <v>14531798.23</v>
      </c>
      <c r="DL24" s="7">
        <v>24379521.120000001</v>
      </c>
      <c r="DM24" s="7">
        <v>26433521.41</v>
      </c>
      <c r="DN24" s="7">
        <v>28489971.91</v>
      </c>
      <c r="DO24" s="7">
        <v>32563116.300000001</v>
      </c>
      <c r="DP24" s="7">
        <v>35154161.579999998</v>
      </c>
      <c r="DQ24" s="7">
        <v>37729948.100000001</v>
      </c>
      <c r="DR24" s="7">
        <v>4127795.14</v>
      </c>
      <c r="DS24" s="7">
        <v>6298700.0800000001</v>
      </c>
      <c r="DT24" s="7">
        <v>8359954.8499999996</v>
      </c>
      <c r="DU24" s="7">
        <v>13247130.470000001</v>
      </c>
      <c r="DV24" s="7">
        <v>15578640.890000001</v>
      </c>
      <c r="DW24" s="7">
        <v>17564974.960000001</v>
      </c>
      <c r="DX24" s="7">
        <v>25947458.739999998</v>
      </c>
      <c r="DY24" s="7">
        <v>27759187.27</v>
      </c>
      <c r="DZ24" s="7">
        <v>29267876.260000002</v>
      </c>
      <c r="EA24" s="7">
        <v>31417105.68</v>
      </c>
      <c r="EB24" s="7">
        <v>37053709.689999998</v>
      </c>
      <c r="EC24" s="7">
        <v>39855494.670000002</v>
      </c>
      <c r="ED24" s="7">
        <v>2579348.15</v>
      </c>
      <c r="EE24" s="7">
        <v>7855657.7999999998</v>
      </c>
      <c r="EF24" s="7">
        <v>9983486.5199999996</v>
      </c>
      <c r="EG24" s="7">
        <v>11835341.85</v>
      </c>
      <c r="EH24" s="7">
        <v>13798436.960000001</v>
      </c>
      <c r="EI24" s="7">
        <v>15460198.880000001</v>
      </c>
      <c r="EJ24" s="7">
        <v>28685600.07</v>
      </c>
      <c r="EK24" s="7">
        <v>30440223.940000001</v>
      </c>
      <c r="EL24" s="7">
        <v>32145747.07</v>
      </c>
      <c r="EM24" s="7">
        <v>36288783.950000003</v>
      </c>
      <c r="EN24" s="7">
        <v>40452842.439999998</v>
      </c>
      <c r="EO24" s="7">
        <v>43368188.609999999</v>
      </c>
      <c r="EP24" s="7">
        <v>2648396.46</v>
      </c>
      <c r="EQ24" s="7">
        <v>4393757.45</v>
      </c>
      <c r="ER24" s="7">
        <v>6460331.7699999996</v>
      </c>
      <c r="ES24" s="7">
        <v>8603322.1699999999</v>
      </c>
      <c r="ET24" s="7">
        <v>9658688.6300000008</v>
      </c>
      <c r="EU24" s="7">
        <v>11868140.439999999</v>
      </c>
      <c r="EV24" s="7">
        <v>23852779.989999998</v>
      </c>
      <c r="EW24" s="7">
        <v>25711251.390000001</v>
      </c>
      <c r="EX24" s="7">
        <v>27699422.219999999</v>
      </c>
      <c r="EY24" s="7">
        <v>33966705.030000001</v>
      </c>
      <c r="EZ24" s="7">
        <v>36842551.369999997</v>
      </c>
      <c r="FA24" s="7">
        <v>39689115.979999997</v>
      </c>
      <c r="FB24" s="22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>
      <c r="A25" s="3" t="s">
        <v>17</v>
      </c>
      <c r="B25" s="5">
        <v>7286396.2800000003</v>
      </c>
      <c r="C25" s="5">
        <v>24549397.100000001</v>
      </c>
      <c r="D25" s="5">
        <v>38831780.859999999</v>
      </c>
      <c r="E25" s="5">
        <v>55952664.119999997</v>
      </c>
      <c r="F25" s="5">
        <v>60001945.079999998</v>
      </c>
      <c r="G25" s="5">
        <v>60000000</v>
      </c>
      <c r="H25" s="5">
        <v>60000000</v>
      </c>
      <c r="I25" s="5">
        <v>60000000</v>
      </c>
      <c r="J25" s="5">
        <v>60000000</v>
      </c>
      <c r="K25" s="5">
        <v>60000000</v>
      </c>
      <c r="L25" s="5">
        <v>60000000</v>
      </c>
      <c r="M25" s="5">
        <v>60000001</v>
      </c>
      <c r="N25" s="5">
        <v>10933326.23</v>
      </c>
      <c r="O25" s="5">
        <v>23970576.890000001</v>
      </c>
      <c r="P25" s="5">
        <v>42119527.789999999</v>
      </c>
      <c r="Q25" s="5">
        <v>59999999.990000002</v>
      </c>
      <c r="R25" s="5">
        <v>59999999.990000002</v>
      </c>
      <c r="S25" s="5">
        <v>59999999.990000002</v>
      </c>
      <c r="T25" s="5">
        <v>59999999.990000002</v>
      </c>
      <c r="U25" s="5">
        <v>59999999.990000002</v>
      </c>
      <c r="V25" s="5">
        <v>59999999.990000002</v>
      </c>
      <c r="W25" s="5">
        <v>59999999.990000002</v>
      </c>
      <c r="X25" s="5">
        <v>59999999.990000002</v>
      </c>
      <c r="Y25" s="5">
        <v>59999999.990000002</v>
      </c>
      <c r="Z25" s="5">
        <v>10109888.449999999</v>
      </c>
      <c r="AA25" s="5">
        <v>27629022.98</v>
      </c>
      <c r="AB25" s="7">
        <v>46694190.729999997</v>
      </c>
      <c r="AC25" s="7">
        <v>60000000.289999999</v>
      </c>
      <c r="AD25" s="7">
        <v>60000000.289999999</v>
      </c>
      <c r="AE25" s="7">
        <v>60000000.289999999</v>
      </c>
      <c r="AF25" s="7">
        <v>60000000.289999999</v>
      </c>
      <c r="AG25" s="7">
        <v>60000000.289999999</v>
      </c>
      <c r="AH25" s="7">
        <v>60000000.289999999</v>
      </c>
      <c r="AI25" s="7">
        <v>60000000.289999999</v>
      </c>
      <c r="AJ25" s="7">
        <v>60000000.289999999</v>
      </c>
      <c r="AK25" s="7">
        <v>60000000.289999999</v>
      </c>
      <c r="AL25" s="7">
        <v>11135895.560000001</v>
      </c>
      <c r="AM25" s="7">
        <v>28845926.940000001</v>
      </c>
      <c r="AN25" s="7">
        <v>50102778.859999999</v>
      </c>
      <c r="AO25" s="7">
        <v>59999999.990000002</v>
      </c>
      <c r="AP25" s="7">
        <v>59999999.990000002</v>
      </c>
      <c r="AQ25" s="7">
        <v>59999999.990000002</v>
      </c>
      <c r="AR25" s="7">
        <v>59999999.990000002</v>
      </c>
      <c r="AS25" s="7">
        <v>59999999.990000002</v>
      </c>
      <c r="AT25" s="7">
        <v>59999999.990000002</v>
      </c>
      <c r="AU25" s="7">
        <v>59999999.990000002</v>
      </c>
      <c r="AV25" s="7">
        <v>59999999.990000002</v>
      </c>
      <c r="AW25" s="7">
        <v>59999999.990000002</v>
      </c>
      <c r="AX25" s="7">
        <v>11809770.869999999</v>
      </c>
      <c r="AY25" s="7">
        <v>36861295.200000003</v>
      </c>
      <c r="AZ25" s="7">
        <v>58029784.640000001</v>
      </c>
      <c r="BA25" s="7">
        <v>60000000</v>
      </c>
      <c r="BB25" s="7">
        <v>60000000</v>
      </c>
      <c r="BC25" s="7">
        <v>60000000</v>
      </c>
      <c r="BD25" s="7">
        <v>60000000</v>
      </c>
      <c r="BE25" s="7">
        <v>60000000</v>
      </c>
      <c r="BF25" s="7">
        <v>60000000</v>
      </c>
      <c r="BG25" s="7">
        <v>60000000</v>
      </c>
      <c r="BH25" s="7">
        <v>60000000</v>
      </c>
      <c r="BI25" s="7">
        <v>60000000</v>
      </c>
      <c r="BJ25" s="1">
        <v>11972227</v>
      </c>
      <c r="BK25" s="11">
        <v>39296805.609999999</v>
      </c>
      <c r="BL25" s="11">
        <v>60000000</v>
      </c>
      <c r="BM25" s="11">
        <v>60000000</v>
      </c>
      <c r="BN25" s="7">
        <v>60000000</v>
      </c>
      <c r="BO25" s="7">
        <v>60000000</v>
      </c>
      <c r="BP25" s="1">
        <v>60000000</v>
      </c>
      <c r="BQ25" s="7">
        <v>60000000</v>
      </c>
      <c r="BR25" s="7">
        <v>60000000</v>
      </c>
      <c r="BS25" s="7">
        <v>60000000</v>
      </c>
      <c r="BT25" s="7">
        <v>60000000</v>
      </c>
      <c r="BU25" s="7">
        <v>60000000</v>
      </c>
      <c r="BV25" s="7">
        <v>11956147.23</v>
      </c>
      <c r="BW25" s="7">
        <v>34882632.210000001</v>
      </c>
      <c r="BX25" s="7">
        <v>57899630.450000003</v>
      </c>
      <c r="BY25" s="7">
        <v>60072791</v>
      </c>
      <c r="BZ25" s="7">
        <v>60000000</v>
      </c>
      <c r="CA25" s="7">
        <v>60000000</v>
      </c>
      <c r="CB25" s="7">
        <v>60000000</v>
      </c>
      <c r="CC25" s="7">
        <v>60000000</v>
      </c>
      <c r="CD25" s="7">
        <v>60000000</v>
      </c>
      <c r="CE25" s="7">
        <v>60000000</v>
      </c>
      <c r="CF25" s="7">
        <v>60000000</v>
      </c>
      <c r="CG25" s="7">
        <v>60000000</v>
      </c>
      <c r="CH25" s="7">
        <v>10933709.880000001</v>
      </c>
      <c r="CI25" s="7">
        <v>32956609.190000001</v>
      </c>
      <c r="CJ25" s="7">
        <v>55160714.229999997</v>
      </c>
      <c r="CK25" s="7">
        <v>66000000</v>
      </c>
      <c r="CL25" s="7">
        <v>66000000</v>
      </c>
      <c r="CM25" s="7">
        <v>66000000</v>
      </c>
      <c r="CN25" s="7">
        <v>66000000</v>
      </c>
      <c r="CO25" s="7">
        <v>66000000</v>
      </c>
      <c r="CP25" s="7">
        <v>66000000</v>
      </c>
      <c r="CQ25" s="7">
        <v>66000000</v>
      </c>
      <c r="CR25" s="7">
        <v>66000000</v>
      </c>
      <c r="CS25" s="7">
        <v>66000000</v>
      </c>
      <c r="CT25" s="7">
        <v>0</v>
      </c>
      <c r="CU25" s="7">
        <v>0</v>
      </c>
      <c r="CV25" s="7">
        <v>0</v>
      </c>
      <c r="CW25" s="7">
        <v>1250000</v>
      </c>
      <c r="CX25" s="7">
        <v>17750553.809999999</v>
      </c>
      <c r="CY25" s="7">
        <v>40589783.57</v>
      </c>
      <c r="CZ25" s="7">
        <v>61657755.829999998</v>
      </c>
      <c r="DA25" s="7">
        <v>65253801.210000001</v>
      </c>
      <c r="DB25" s="7">
        <v>66000000</v>
      </c>
      <c r="DC25" s="7">
        <v>66000000</v>
      </c>
      <c r="DD25" s="7">
        <v>66000000</v>
      </c>
      <c r="DE25" s="7">
        <v>66000000</v>
      </c>
      <c r="DF25" s="7">
        <v>0</v>
      </c>
      <c r="DG25" s="7">
        <v>0</v>
      </c>
      <c r="DH25" s="7">
        <v>0</v>
      </c>
      <c r="DI25" s="7">
        <v>1250000</v>
      </c>
      <c r="DJ25" s="7">
        <v>20598883.73</v>
      </c>
      <c r="DK25" s="7">
        <v>46056878.090000004</v>
      </c>
      <c r="DL25" s="7">
        <v>65999999.939999998</v>
      </c>
      <c r="DM25" s="7">
        <v>66000000</v>
      </c>
      <c r="DN25" s="7">
        <v>66000000</v>
      </c>
      <c r="DO25" s="7">
        <v>66000000</v>
      </c>
      <c r="DP25" s="7">
        <v>66000000</v>
      </c>
      <c r="DQ25" s="7">
        <v>66000000</v>
      </c>
      <c r="DR25" s="7">
        <v>0</v>
      </c>
      <c r="DS25" s="7">
        <v>0</v>
      </c>
      <c r="DT25" s="7">
        <v>0</v>
      </c>
      <c r="DU25" s="7">
        <v>1250000</v>
      </c>
      <c r="DV25" s="7">
        <v>25282789.23</v>
      </c>
      <c r="DW25" s="7">
        <v>40308405.18</v>
      </c>
      <c r="DX25" s="7">
        <v>40027082.82</v>
      </c>
      <c r="DY25" s="7">
        <v>40027082.82</v>
      </c>
      <c r="DZ25" s="7">
        <v>40000067.93</v>
      </c>
      <c r="EA25" s="7">
        <v>40000000</v>
      </c>
      <c r="EB25" s="7">
        <v>40000000</v>
      </c>
      <c r="EC25" s="7">
        <v>40000000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4976.07</v>
      </c>
      <c r="ET25" s="7">
        <v>4976.07</v>
      </c>
      <c r="EU25" s="7">
        <v>4976.07</v>
      </c>
      <c r="EV25" s="7">
        <v>4976.07</v>
      </c>
      <c r="EW25" s="7">
        <v>4976.07</v>
      </c>
      <c r="EX25" s="7">
        <v>1400</v>
      </c>
      <c r="EY25" s="7">
        <v>1400</v>
      </c>
      <c r="EZ25" s="7">
        <v>1400</v>
      </c>
      <c r="FA25" s="7">
        <v>1400</v>
      </c>
      <c r="FB25" s="22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>
      <c r="A26" s="3"/>
      <c r="B26" s="5" t="s">
        <v>22</v>
      </c>
      <c r="C26" s="5" t="s">
        <v>22</v>
      </c>
      <c r="D26" s="5" t="s">
        <v>22</v>
      </c>
      <c r="E26" s="5" t="s">
        <v>22</v>
      </c>
      <c r="F26" s="5" t="s">
        <v>22</v>
      </c>
      <c r="G26" s="5" t="s">
        <v>22</v>
      </c>
      <c r="H26" s="5" t="s">
        <v>22</v>
      </c>
      <c r="I26" s="5" t="s">
        <v>54</v>
      </c>
      <c r="J26" s="5" t="s">
        <v>22</v>
      </c>
      <c r="K26" s="5" t="s">
        <v>22</v>
      </c>
      <c r="L26" s="5" t="s">
        <v>22</v>
      </c>
      <c r="M26" s="5" t="s">
        <v>22</v>
      </c>
      <c r="N26" s="5" t="s">
        <v>19</v>
      </c>
      <c r="O26" s="5" t="s">
        <v>19</v>
      </c>
      <c r="P26" s="5" t="s">
        <v>19</v>
      </c>
      <c r="Q26" s="5" t="s">
        <v>19</v>
      </c>
      <c r="R26" s="5" t="s">
        <v>19</v>
      </c>
      <c r="S26" s="5" t="s">
        <v>19</v>
      </c>
      <c r="T26" s="5" t="s">
        <v>19</v>
      </c>
      <c r="U26" s="5" t="s">
        <v>54</v>
      </c>
      <c r="V26" s="5" t="s">
        <v>19</v>
      </c>
      <c r="W26" s="5" t="s">
        <v>19</v>
      </c>
      <c r="X26" s="5" t="s">
        <v>19</v>
      </c>
      <c r="Y26" s="5" t="s">
        <v>19</v>
      </c>
      <c r="Z26" s="5" t="s">
        <v>19</v>
      </c>
      <c r="AA26" s="5" t="s">
        <v>19</v>
      </c>
      <c r="AB26" t="s">
        <v>19</v>
      </c>
      <c r="AC26" t="s">
        <v>19</v>
      </c>
      <c r="AD26" t="s">
        <v>19</v>
      </c>
      <c r="AE26" t="s">
        <v>19</v>
      </c>
      <c r="AF26" t="s">
        <v>19</v>
      </c>
      <c r="AG26" t="s">
        <v>19</v>
      </c>
      <c r="AH26" t="s">
        <v>19</v>
      </c>
      <c r="AI26" t="s">
        <v>19</v>
      </c>
      <c r="AJ26" t="s">
        <v>22</v>
      </c>
      <c r="AK26" t="s">
        <v>19</v>
      </c>
      <c r="AL26" t="s">
        <v>19</v>
      </c>
      <c r="AM26" t="s">
        <v>19</v>
      </c>
      <c r="AN26" t="s">
        <v>19</v>
      </c>
      <c r="AO26" t="s">
        <v>22</v>
      </c>
      <c r="AP26" t="s">
        <v>19</v>
      </c>
      <c r="AQ26" t="s">
        <v>19</v>
      </c>
      <c r="AR26" t="s">
        <v>19</v>
      </c>
      <c r="AS26" t="s">
        <v>19</v>
      </c>
      <c r="AT26" t="s">
        <v>19</v>
      </c>
      <c r="AU26" t="s">
        <v>19</v>
      </c>
      <c r="AV26" t="s">
        <v>19</v>
      </c>
      <c r="AW26" t="s">
        <v>19</v>
      </c>
      <c r="AX26" t="s">
        <v>19</v>
      </c>
      <c r="AY26" t="s">
        <v>19</v>
      </c>
      <c r="AZ26" t="s">
        <v>19</v>
      </c>
      <c r="BA26" t="s">
        <v>19</v>
      </c>
      <c r="BB26" t="s">
        <v>19</v>
      </c>
      <c r="BC26" t="s">
        <v>19</v>
      </c>
      <c r="BD26" t="s">
        <v>19</v>
      </c>
      <c r="BE26" t="s">
        <v>19</v>
      </c>
      <c r="BF26" t="s">
        <v>19</v>
      </c>
      <c r="BG26" t="s">
        <v>19</v>
      </c>
      <c r="BH26" t="s">
        <v>19</v>
      </c>
      <c r="BI26" t="s">
        <v>19</v>
      </c>
      <c r="BJ26" t="s">
        <v>19</v>
      </c>
      <c r="BK26" t="s">
        <v>19</v>
      </c>
      <c r="BL26" t="s">
        <v>19</v>
      </c>
      <c r="BM26" t="s">
        <v>19</v>
      </c>
      <c r="BN26" t="s">
        <v>19</v>
      </c>
      <c r="BO26" t="s">
        <v>22</v>
      </c>
      <c r="BP26" t="s">
        <v>22</v>
      </c>
      <c r="BQ26" t="s">
        <v>22</v>
      </c>
      <c r="BR26" t="s">
        <v>19</v>
      </c>
      <c r="BS26" t="s">
        <v>19</v>
      </c>
      <c r="BT26" t="s">
        <v>19</v>
      </c>
      <c r="BU26" t="s">
        <v>19</v>
      </c>
      <c r="BV26" t="s">
        <v>54</v>
      </c>
      <c r="BW26" t="s">
        <v>19</v>
      </c>
      <c r="BX26" t="s">
        <v>19</v>
      </c>
      <c r="BY26" t="s">
        <v>22</v>
      </c>
      <c r="BZ26" t="s">
        <v>19</v>
      </c>
      <c r="CA26" t="s">
        <v>19</v>
      </c>
      <c r="CB26" t="s">
        <v>19</v>
      </c>
      <c r="CC26" t="s">
        <v>19</v>
      </c>
      <c r="CD26" t="s">
        <v>19</v>
      </c>
      <c r="CE26" t="s">
        <v>19</v>
      </c>
      <c r="CF26" t="s">
        <v>19</v>
      </c>
      <c r="CG26" t="s">
        <v>19</v>
      </c>
      <c r="CH26" t="s">
        <v>19</v>
      </c>
      <c r="CI26" t="s">
        <v>19</v>
      </c>
      <c r="CJ26" t="s">
        <v>19</v>
      </c>
      <c r="CK26" t="s">
        <v>19</v>
      </c>
      <c r="CL26" t="s">
        <v>19</v>
      </c>
      <c r="CM26" t="s">
        <v>19</v>
      </c>
      <c r="CN26" t="s">
        <v>19</v>
      </c>
      <c r="CO26" t="s">
        <v>19</v>
      </c>
      <c r="CP26" t="s">
        <v>19</v>
      </c>
      <c r="CQ26" t="s">
        <v>19</v>
      </c>
      <c r="CR26" t="s">
        <v>141</v>
      </c>
      <c r="CS26" t="s">
        <v>19</v>
      </c>
      <c r="CT26" t="s">
        <v>19</v>
      </c>
      <c r="CU26" t="s">
        <v>19</v>
      </c>
      <c r="CV26" t="s">
        <v>22</v>
      </c>
      <c r="CW26" t="s">
        <v>22</v>
      </c>
      <c r="CX26" t="s">
        <v>22</v>
      </c>
      <c r="CY26" t="s">
        <v>19</v>
      </c>
      <c r="CZ26" t="s">
        <v>19</v>
      </c>
      <c r="DA26" t="s">
        <v>19</v>
      </c>
      <c r="DB26" t="s">
        <v>19</v>
      </c>
      <c r="DC26" t="s">
        <v>54</v>
      </c>
      <c r="DD26" t="s">
        <v>19</v>
      </c>
      <c r="DE26" t="s">
        <v>141</v>
      </c>
      <c r="DF26" t="s">
        <v>19</v>
      </c>
      <c r="DG26" t="s">
        <v>19</v>
      </c>
      <c r="DH26" t="s">
        <v>22</v>
      </c>
      <c r="DI26" t="s">
        <v>22</v>
      </c>
      <c r="DJ26" t="s">
        <v>19</v>
      </c>
      <c r="DK26" t="s">
        <v>22</v>
      </c>
      <c r="DL26" t="s">
        <v>22</v>
      </c>
      <c r="DM26" t="s">
        <v>19</v>
      </c>
      <c r="DN26" t="s">
        <v>22</v>
      </c>
      <c r="DO26" t="s">
        <v>54</v>
      </c>
      <c r="DP26" t="s">
        <v>19</v>
      </c>
      <c r="DQ26" t="s">
        <v>19</v>
      </c>
      <c r="DR26" t="s">
        <v>19</v>
      </c>
      <c r="DS26" t="s">
        <v>19</v>
      </c>
      <c r="DT26" t="s">
        <v>22</v>
      </c>
      <c r="DU26" t="s">
        <v>22</v>
      </c>
      <c r="DV26" t="s">
        <v>22</v>
      </c>
      <c r="DW26" t="s">
        <v>19</v>
      </c>
      <c r="DX26" s="18" t="s">
        <v>22</v>
      </c>
      <c r="DY26" t="s">
        <v>22</v>
      </c>
      <c r="DZ26" t="s">
        <v>19</v>
      </c>
      <c r="EA26" s="18" t="s">
        <v>141</v>
      </c>
      <c r="EB26" s="18" t="s">
        <v>141</v>
      </c>
      <c r="EC26" s="18" t="s">
        <v>141</v>
      </c>
      <c r="ED26" s="18" t="s">
        <v>19</v>
      </c>
      <c r="EE26" t="s">
        <v>19</v>
      </c>
      <c r="EF26" t="s">
        <v>19</v>
      </c>
      <c r="EG26" t="s">
        <v>19</v>
      </c>
      <c r="EH26" s="18" t="s">
        <v>22</v>
      </c>
      <c r="EI26" s="18" t="s">
        <v>19</v>
      </c>
      <c r="EJ26" t="s">
        <v>19</v>
      </c>
      <c r="EK26" t="s">
        <v>19</v>
      </c>
      <c r="EL26" t="s">
        <v>19</v>
      </c>
      <c r="EN26" t="s">
        <v>19</v>
      </c>
      <c r="EO26" t="s">
        <v>19</v>
      </c>
      <c r="EP26" t="s">
        <v>19</v>
      </c>
      <c r="EQ26" t="s">
        <v>19</v>
      </c>
      <c r="ER26" t="s">
        <v>19</v>
      </c>
      <c r="ES26" t="s">
        <v>22</v>
      </c>
      <c r="ET26" t="s">
        <v>19</v>
      </c>
      <c r="EU26" t="s">
        <v>19</v>
      </c>
      <c r="EV26" s="18" t="s">
        <v>141</v>
      </c>
      <c r="EW26" s="18" t="s">
        <v>19</v>
      </c>
      <c r="EX26" t="s">
        <v>141</v>
      </c>
      <c r="EY26" t="s">
        <v>141</v>
      </c>
      <c r="EZ26" t="s">
        <v>54</v>
      </c>
      <c r="FA26" s="18" t="s">
        <v>141</v>
      </c>
      <c r="FB26" s="22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>
      <c r="A27" s="3" t="s">
        <v>18</v>
      </c>
      <c r="B27" s="5">
        <v>34891482.420000002</v>
      </c>
      <c r="C27" s="5">
        <v>70649270.090000004</v>
      </c>
      <c r="D27" s="5">
        <v>98236617.459999993</v>
      </c>
      <c r="E27" s="5">
        <v>139659505.09</v>
      </c>
      <c r="F27" s="5">
        <v>164094117</v>
      </c>
      <c r="G27" s="5">
        <v>184545436.56999999</v>
      </c>
      <c r="H27" s="5">
        <v>204035114.28999999</v>
      </c>
      <c r="I27" s="5">
        <v>224638865.27000001</v>
      </c>
      <c r="J27" s="5">
        <v>244127218.09</v>
      </c>
      <c r="K27" s="5">
        <v>268408812.13</v>
      </c>
      <c r="L27" s="5">
        <v>289787717.22000003</v>
      </c>
      <c r="M27" s="5">
        <v>311440454</v>
      </c>
      <c r="N27" s="5">
        <v>29952548.960000001</v>
      </c>
      <c r="O27" s="5">
        <v>59846760.710000001</v>
      </c>
      <c r="P27" s="5">
        <v>92495894.939999998</v>
      </c>
      <c r="Q27" s="5">
        <v>135038852.61000001</v>
      </c>
      <c r="R27" s="5">
        <v>152723166.28</v>
      </c>
      <c r="S27" s="5">
        <v>184601561.99000001</v>
      </c>
      <c r="T27" s="5">
        <v>207350826.91</v>
      </c>
      <c r="U27" s="5">
        <v>229548124.96000001</v>
      </c>
      <c r="V27" s="5">
        <v>262062602.12</v>
      </c>
      <c r="W27" s="5">
        <v>284510999.47000003</v>
      </c>
      <c r="X27" s="5">
        <v>309706408.35000002</v>
      </c>
      <c r="Y27" s="5">
        <v>331927148.23000002</v>
      </c>
      <c r="Z27" s="5">
        <v>41628440.170000002</v>
      </c>
      <c r="AA27" s="5">
        <v>78182241.900000006</v>
      </c>
      <c r="AB27" s="7">
        <v>109765308.29000001</v>
      </c>
      <c r="AC27" s="7">
        <v>141755407.81</v>
      </c>
      <c r="AD27" s="7">
        <v>161229900.03999999</v>
      </c>
      <c r="AE27" s="7">
        <v>182272184.18000001</v>
      </c>
      <c r="AF27" s="7">
        <v>216725795.77000001</v>
      </c>
      <c r="AG27" s="7">
        <v>235126219.87</v>
      </c>
      <c r="AH27" s="7">
        <v>254412432.28</v>
      </c>
      <c r="AI27" s="7">
        <v>278727623.38</v>
      </c>
      <c r="AJ27" s="7">
        <v>304384665.33999997</v>
      </c>
      <c r="AK27" s="7">
        <v>337933562.67000002</v>
      </c>
      <c r="AL27" s="7">
        <v>29327521.879999999</v>
      </c>
      <c r="AM27" s="7">
        <v>66988331.270000003</v>
      </c>
      <c r="AN27" s="7">
        <v>104487515.01000001</v>
      </c>
      <c r="AO27" s="7">
        <v>131696960.84</v>
      </c>
      <c r="AP27" s="7">
        <v>150227650.27000001</v>
      </c>
      <c r="AQ27" s="7">
        <v>182649423.09</v>
      </c>
      <c r="AR27" s="7">
        <v>214167340.55000001</v>
      </c>
      <c r="AS27" s="7">
        <v>237627066.41999999</v>
      </c>
      <c r="AT27" s="7">
        <v>260900581.80000001</v>
      </c>
      <c r="AU27" s="7">
        <v>286386642.43000001</v>
      </c>
      <c r="AV27" s="7">
        <v>312194850.85000002</v>
      </c>
      <c r="AW27" s="7">
        <v>343278077.52999997</v>
      </c>
      <c r="AX27" s="7">
        <v>36835258.450000003</v>
      </c>
      <c r="AY27" s="7">
        <v>81046103.420000002</v>
      </c>
      <c r="AZ27" s="7">
        <v>118276771.19</v>
      </c>
      <c r="BA27" s="7">
        <v>141717551.56</v>
      </c>
      <c r="BB27" s="7">
        <v>163238921.43000001</v>
      </c>
      <c r="BC27" s="7">
        <v>184920289.37</v>
      </c>
      <c r="BD27" s="7">
        <v>217559600.06</v>
      </c>
      <c r="BE27" s="7">
        <v>241768520.5</v>
      </c>
      <c r="BF27" s="7">
        <v>267813596.43000001</v>
      </c>
      <c r="BG27" s="7">
        <v>306391079.42000002</v>
      </c>
      <c r="BH27" s="7">
        <v>329489270.35000002</v>
      </c>
      <c r="BI27" s="7">
        <v>353752658.13</v>
      </c>
      <c r="BJ27" s="1">
        <v>39670460</v>
      </c>
      <c r="BK27" s="11">
        <v>86819767.689999998</v>
      </c>
      <c r="BL27" s="11">
        <v>128957629.26000001</v>
      </c>
      <c r="BM27" s="11">
        <v>154780624.28999999</v>
      </c>
      <c r="BN27" s="7">
        <v>181541610.06999999</v>
      </c>
      <c r="BO27" s="7">
        <v>209005710.12</v>
      </c>
      <c r="BP27" s="1">
        <v>245822631.5</v>
      </c>
      <c r="BQ27" s="7">
        <v>272553062.91000003</v>
      </c>
      <c r="BR27" s="7">
        <v>300439915.11000001</v>
      </c>
      <c r="BS27" s="7">
        <v>330919065.39999998</v>
      </c>
      <c r="BT27" s="7">
        <v>353423443.60000002</v>
      </c>
      <c r="BU27" s="7">
        <v>380780744.30000001</v>
      </c>
      <c r="BV27" s="7">
        <v>39977886.189999998</v>
      </c>
      <c r="BW27" s="7">
        <v>81245055.069999993</v>
      </c>
      <c r="BX27" s="7">
        <v>130223816.98</v>
      </c>
      <c r="BY27" s="7">
        <v>158328006.90000001</v>
      </c>
      <c r="BZ27" s="7">
        <v>189739035.16</v>
      </c>
      <c r="CA27" s="7">
        <v>213452998.53</v>
      </c>
      <c r="CB27" s="7">
        <v>245230386.81999999</v>
      </c>
      <c r="CC27" s="7">
        <v>269101250.49000001</v>
      </c>
      <c r="CD27" s="7">
        <v>299029230.54000002</v>
      </c>
      <c r="CE27" s="7">
        <v>328569864.67000002</v>
      </c>
      <c r="CF27" s="7">
        <v>357111285.51999998</v>
      </c>
      <c r="CG27" s="7">
        <v>391912755.12</v>
      </c>
      <c r="CH27" s="7">
        <v>32833524.620000001</v>
      </c>
      <c r="CI27" s="7">
        <v>74568187.099999994</v>
      </c>
      <c r="CJ27" s="7">
        <v>117958859.31</v>
      </c>
      <c r="CK27" s="7">
        <v>158333339.90000001</v>
      </c>
      <c r="CL27" s="7">
        <v>178037839.44999999</v>
      </c>
      <c r="CM27" s="7">
        <v>199111938.86000001</v>
      </c>
      <c r="CN27" s="7">
        <v>220192973.58000001</v>
      </c>
      <c r="CO27" s="7">
        <v>252357776.78999999</v>
      </c>
      <c r="CP27" s="7">
        <v>276053030.45999998</v>
      </c>
      <c r="CQ27" s="7">
        <v>313257344.94</v>
      </c>
      <c r="CR27" s="7">
        <v>335442437.35000002</v>
      </c>
      <c r="CS27" s="7">
        <v>359451981.74000001</v>
      </c>
      <c r="CT27" s="7">
        <v>27413601.57</v>
      </c>
      <c r="CU27" s="7">
        <v>42285341.840000004</v>
      </c>
      <c r="CV27" s="7">
        <v>55034878.170000002</v>
      </c>
      <c r="CW27" s="7">
        <v>81489140.349999994</v>
      </c>
      <c r="CX27" s="7">
        <v>117240282.81999999</v>
      </c>
      <c r="CY27" s="7">
        <v>162319935.90000001</v>
      </c>
      <c r="CZ27" s="7">
        <v>205096161.75</v>
      </c>
      <c r="DA27" s="7">
        <v>232262605.30000001</v>
      </c>
      <c r="DB27" s="7">
        <v>264397000.46000001</v>
      </c>
      <c r="DC27" s="7">
        <v>289844085.02999997</v>
      </c>
      <c r="DD27" s="7">
        <v>316028224.75</v>
      </c>
      <c r="DE27" s="7">
        <v>338349022.85000002</v>
      </c>
      <c r="DF27" s="7">
        <v>17644878.41</v>
      </c>
      <c r="DG27" s="7">
        <v>39942152.270000003</v>
      </c>
      <c r="DH27" s="7">
        <v>59399892.780000001</v>
      </c>
      <c r="DI27" s="7">
        <v>87054404.060000002</v>
      </c>
      <c r="DJ27" s="7">
        <v>122707608.12</v>
      </c>
      <c r="DK27" s="7">
        <v>174384363.78999999</v>
      </c>
      <c r="DL27" s="7">
        <v>226975655.78</v>
      </c>
      <c r="DM27" s="7">
        <v>253489594.94999999</v>
      </c>
      <c r="DN27" s="7">
        <v>276457953.31</v>
      </c>
      <c r="DO27" s="7">
        <v>304088330.07999998</v>
      </c>
      <c r="DP27" s="7">
        <v>331567910.51999998</v>
      </c>
      <c r="DQ27" s="7">
        <v>356723025.92000002</v>
      </c>
      <c r="DR27" s="7">
        <v>24548093.210000001</v>
      </c>
      <c r="DS27" s="7">
        <v>41931112.600000001</v>
      </c>
      <c r="DT27" s="7">
        <v>63275725.93</v>
      </c>
      <c r="DU27" s="7">
        <v>89893903.650000006</v>
      </c>
      <c r="DV27" s="7">
        <v>136574042.16</v>
      </c>
      <c r="DW27" s="7">
        <v>175301003.55000001</v>
      </c>
      <c r="DX27" s="7">
        <v>203084352.28999999</v>
      </c>
      <c r="DY27" s="7">
        <v>228490524.68000001</v>
      </c>
      <c r="DZ27" s="7">
        <v>248001698</v>
      </c>
      <c r="EA27" s="7">
        <v>270457571.47000003</v>
      </c>
      <c r="EB27" s="7">
        <v>302251137.87</v>
      </c>
      <c r="EC27" s="7">
        <v>329965210.88</v>
      </c>
      <c r="ED27" s="7">
        <v>16201651</v>
      </c>
      <c r="EE27" s="7">
        <v>39299700.450000003</v>
      </c>
      <c r="EF27" s="7">
        <v>59184537.18</v>
      </c>
      <c r="EG27" s="7">
        <v>82855467.579999998</v>
      </c>
      <c r="EH27" s="7">
        <v>111490904.8</v>
      </c>
      <c r="EI27" s="7">
        <v>126763742.31999999</v>
      </c>
      <c r="EJ27" s="7">
        <v>163326496.5</v>
      </c>
      <c r="EK27" s="7">
        <v>187589606.25</v>
      </c>
      <c r="EL27" s="7">
        <v>211283913.56999999</v>
      </c>
      <c r="EM27" s="7">
        <f>SUM(EM18:EM25)</f>
        <v>237416519.17000002</v>
      </c>
      <c r="EN27" s="7">
        <v>265045533.06</v>
      </c>
      <c r="EO27" s="7">
        <v>288962910.23000002</v>
      </c>
      <c r="EP27" s="7">
        <v>21738232.75</v>
      </c>
      <c r="EQ27" s="7">
        <v>40115743.409999996</v>
      </c>
      <c r="ER27" s="7">
        <v>59041407.039999999</v>
      </c>
      <c r="ES27" s="7">
        <v>82519063.379999995</v>
      </c>
      <c r="ET27" s="7">
        <v>105005908.40000001</v>
      </c>
      <c r="EU27" s="7">
        <v>122547982.90000001</v>
      </c>
      <c r="EV27" s="7">
        <v>156779563.80000001</v>
      </c>
      <c r="EW27" s="7">
        <v>183624165</v>
      </c>
      <c r="EX27" s="7">
        <v>208667108.31999999</v>
      </c>
      <c r="EY27" s="7">
        <v>240566638.63999999</v>
      </c>
      <c r="EZ27" s="7">
        <v>267529035.94</v>
      </c>
      <c r="FA27" s="7">
        <v>294902969</v>
      </c>
      <c r="FB27" s="22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>
      <c r="A28" s="3"/>
      <c r="B28" s="5" t="s">
        <v>22</v>
      </c>
      <c r="C28" s="5" t="s">
        <v>22</v>
      </c>
      <c r="D28" s="5" t="s">
        <v>22</v>
      </c>
      <c r="E28" s="5" t="s">
        <v>22</v>
      </c>
      <c r="F28" s="5" t="s">
        <v>22</v>
      </c>
      <c r="G28" s="5" t="s">
        <v>22</v>
      </c>
      <c r="H28" s="5" t="s">
        <v>22</v>
      </c>
      <c r="I28" s="5" t="s">
        <v>54</v>
      </c>
      <c r="J28" s="5" t="s">
        <v>22</v>
      </c>
      <c r="K28" s="5" t="s">
        <v>22</v>
      </c>
      <c r="L28" s="5" t="s">
        <v>22</v>
      </c>
      <c r="M28" s="5" t="s">
        <v>22</v>
      </c>
      <c r="N28" s="5" t="s">
        <v>19</v>
      </c>
      <c r="O28" s="5" t="s">
        <v>19</v>
      </c>
      <c r="P28" s="5" t="s">
        <v>19</v>
      </c>
      <c r="Q28" s="5" t="s">
        <v>19</v>
      </c>
      <c r="R28" s="5" t="s">
        <v>19</v>
      </c>
      <c r="S28" s="5" t="s">
        <v>19</v>
      </c>
      <c r="T28" s="5" t="s">
        <v>19</v>
      </c>
      <c r="U28" s="5" t="s">
        <v>54</v>
      </c>
      <c r="V28" s="5" t="s">
        <v>19</v>
      </c>
      <c r="W28" s="5" t="s">
        <v>19</v>
      </c>
      <c r="X28" s="5" t="s">
        <v>19</v>
      </c>
      <c r="Y28" s="5" t="s">
        <v>19</v>
      </c>
      <c r="Z28" s="5" t="s">
        <v>19</v>
      </c>
      <c r="AA28" s="5" t="s">
        <v>19</v>
      </c>
      <c r="AB28" t="s">
        <v>19</v>
      </c>
      <c r="AC28" t="s">
        <v>19</v>
      </c>
      <c r="AD28" t="s">
        <v>19</v>
      </c>
      <c r="AE28" t="s">
        <v>19</v>
      </c>
      <c r="AF28" t="s">
        <v>19</v>
      </c>
      <c r="AG28" t="s">
        <v>19</v>
      </c>
      <c r="AH28" t="s">
        <v>19</v>
      </c>
      <c r="AI28" t="s">
        <v>19</v>
      </c>
      <c r="AJ28" t="s">
        <v>22</v>
      </c>
      <c r="AK28" t="s">
        <v>19</v>
      </c>
      <c r="AL28" t="s">
        <v>19</v>
      </c>
      <c r="AM28" t="s">
        <v>19</v>
      </c>
      <c r="AN28" t="s">
        <v>19</v>
      </c>
      <c r="AO28" t="s">
        <v>22</v>
      </c>
      <c r="AP28" t="s">
        <v>19</v>
      </c>
      <c r="AQ28" t="s">
        <v>19</v>
      </c>
      <c r="AR28" t="s">
        <v>19</v>
      </c>
      <c r="AS28" t="s">
        <v>19</v>
      </c>
      <c r="AT28" t="s">
        <v>19</v>
      </c>
      <c r="AU28" t="s">
        <v>19</v>
      </c>
      <c r="AV28" t="s">
        <v>19</v>
      </c>
      <c r="AW28" t="s">
        <v>19</v>
      </c>
      <c r="AX28" t="s">
        <v>19</v>
      </c>
      <c r="AY28" t="s">
        <v>19</v>
      </c>
      <c r="AZ28" t="s">
        <v>19</v>
      </c>
      <c r="BA28" t="s">
        <v>19</v>
      </c>
      <c r="BB28" t="s">
        <v>19</v>
      </c>
      <c r="BC28" t="s">
        <v>19</v>
      </c>
      <c r="BD28" t="s">
        <v>19</v>
      </c>
      <c r="BE28" t="s">
        <v>19</v>
      </c>
      <c r="BF28" t="s">
        <v>19</v>
      </c>
      <c r="BG28" t="s">
        <v>19</v>
      </c>
      <c r="BH28" t="s">
        <v>19</v>
      </c>
      <c r="BI28" t="s">
        <v>19</v>
      </c>
      <c r="BJ28" t="s">
        <v>19</v>
      </c>
      <c r="BK28" t="s">
        <v>19</v>
      </c>
      <c r="BL28" t="s">
        <v>19</v>
      </c>
      <c r="BM28" t="s">
        <v>19</v>
      </c>
      <c r="BN28" t="s">
        <v>19</v>
      </c>
      <c r="BO28" t="s">
        <v>22</v>
      </c>
      <c r="BP28" t="s">
        <v>22</v>
      </c>
      <c r="BQ28" t="s">
        <v>22</v>
      </c>
      <c r="BR28" t="s">
        <v>19</v>
      </c>
      <c r="BS28" t="s">
        <v>19</v>
      </c>
      <c r="BT28" t="s">
        <v>19</v>
      </c>
      <c r="BU28" t="s">
        <v>19</v>
      </c>
      <c r="BV28" t="s">
        <v>54</v>
      </c>
      <c r="BW28" t="s">
        <v>19</v>
      </c>
      <c r="BX28" t="s">
        <v>19</v>
      </c>
      <c r="BY28" t="s">
        <v>22</v>
      </c>
      <c r="BZ28" t="s">
        <v>19</v>
      </c>
      <c r="CA28" t="s">
        <v>19</v>
      </c>
      <c r="CB28" t="s">
        <v>19</v>
      </c>
      <c r="CC28" t="s">
        <v>19</v>
      </c>
      <c r="CD28" t="s">
        <v>19</v>
      </c>
      <c r="CE28" t="s">
        <v>19</v>
      </c>
      <c r="CF28" t="s">
        <v>19</v>
      </c>
      <c r="CG28" t="s">
        <v>19</v>
      </c>
      <c r="CH28" t="s">
        <v>19</v>
      </c>
      <c r="CI28" t="s">
        <v>19</v>
      </c>
      <c r="CJ28" t="s">
        <v>19</v>
      </c>
      <c r="CK28" t="s">
        <v>19</v>
      </c>
      <c r="CL28" t="s">
        <v>19</v>
      </c>
      <c r="CM28" t="s">
        <v>19</v>
      </c>
      <c r="CN28" t="s">
        <v>19</v>
      </c>
      <c r="CO28" t="s">
        <v>19</v>
      </c>
      <c r="CP28" t="s">
        <v>19</v>
      </c>
      <c r="CQ28" t="s">
        <v>19</v>
      </c>
      <c r="CR28" t="s">
        <v>141</v>
      </c>
      <c r="CS28" s="5"/>
      <c r="CU28" t="s">
        <v>19</v>
      </c>
      <c r="CV28" t="s">
        <v>22</v>
      </c>
      <c r="CW28" t="s">
        <v>22</v>
      </c>
      <c r="CX28" t="s">
        <v>22</v>
      </c>
      <c r="CY28" t="s">
        <v>19</v>
      </c>
      <c r="CZ28" t="s">
        <v>19</v>
      </c>
      <c r="DA28" t="s">
        <v>19</v>
      </c>
      <c r="DB28" t="s">
        <v>19</v>
      </c>
      <c r="DC28" t="s">
        <v>54</v>
      </c>
      <c r="DD28" t="s">
        <v>19</v>
      </c>
      <c r="DE28" t="s">
        <v>141</v>
      </c>
      <c r="DF28" t="s">
        <v>19</v>
      </c>
      <c r="DG28" t="s">
        <v>19</v>
      </c>
      <c r="DH28" t="s">
        <v>22</v>
      </c>
      <c r="DI28" t="s">
        <v>22</v>
      </c>
      <c r="DJ28" t="s">
        <v>19</v>
      </c>
      <c r="DK28" t="s">
        <v>22</v>
      </c>
      <c r="DL28" t="s">
        <v>22</v>
      </c>
      <c r="DM28" t="s">
        <v>19</v>
      </c>
      <c r="DN28" t="s">
        <v>22</v>
      </c>
      <c r="DO28" t="s">
        <v>54</v>
      </c>
      <c r="DP28" t="s">
        <v>19</v>
      </c>
      <c r="DQ28" t="s">
        <v>19</v>
      </c>
      <c r="DR28" t="s">
        <v>19</v>
      </c>
      <c r="DS28" t="s">
        <v>19</v>
      </c>
      <c r="DT28" t="s">
        <v>22</v>
      </c>
      <c r="DU28" t="s">
        <v>22</v>
      </c>
      <c r="DV28" t="s">
        <v>22</v>
      </c>
      <c r="DW28" t="s">
        <v>19</v>
      </c>
      <c r="DX28" s="18" t="s">
        <v>22</v>
      </c>
      <c r="DY28" t="s">
        <v>22</v>
      </c>
      <c r="DZ28" t="s">
        <v>19</v>
      </c>
      <c r="EA28" s="18" t="s">
        <v>141</v>
      </c>
      <c r="EB28" s="18" t="s">
        <v>141</v>
      </c>
      <c r="EC28" s="18" t="s">
        <v>141</v>
      </c>
      <c r="ED28" s="18" t="s">
        <v>19</v>
      </c>
      <c r="EE28" t="s">
        <v>19</v>
      </c>
      <c r="EF28" t="s">
        <v>19</v>
      </c>
      <c r="EG28" t="s">
        <v>19</v>
      </c>
      <c r="EH28" s="18" t="s">
        <v>22</v>
      </c>
      <c r="EI28" s="18" t="s">
        <v>19</v>
      </c>
      <c r="EJ28" t="s">
        <v>19</v>
      </c>
      <c r="EK28" t="s">
        <v>19</v>
      </c>
      <c r="EL28" t="s">
        <v>19</v>
      </c>
      <c r="EN28" t="s">
        <v>19</v>
      </c>
      <c r="EO28" s="5"/>
      <c r="EQ28" s="5"/>
      <c r="ER28" s="5"/>
      <c r="EV28" s="18"/>
      <c r="EW28" s="18"/>
      <c r="FA28" s="5"/>
      <c r="FB28" s="22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AB29" s="5"/>
      <c r="AC29" s="7"/>
      <c r="AE29" s="5"/>
      <c r="AF29" s="5"/>
      <c r="AG29" s="5"/>
      <c r="AH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7"/>
      <c r="AY29" s="5"/>
      <c r="AZ29" s="5"/>
      <c r="BA29" s="5"/>
      <c r="BB29" s="5"/>
      <c r="BC29" s="7"/>
      <c r="BD29" s="7"/>
      <c r="BE29" s="5"/>
      <c r="BF29" s="7"/>
      <c r="BG29" s="5"/>
      <c r="BH29" s="5"/>
      <c r="BI29" s="5"/>
      <c r="BJ29" s="5"/>
      <c r="BK29" s="5"/>
      <c r="BL29" s="5"/>
      <c r="BM29" s="5"/>
      <c r="BO29" s="5"/>
      <c r="BP29" s="5"/>
      <c r="BS29" s="7"/>
      <c r="BU29" s="5"/>
      <c r="BW29" s="7"/>
      <c r="CB29" s="5"/>
      <c r="CC29" s="5"/>
      <c r="CD29" s="5"/>
      <c r="CE29" s="5"/>
      <c r="CK29" s="7"/>
      <c r="CM29" s="5"/>
      <c r="CN29" s="5"/>
      <c r="CO29" s="5"/>
      <c r="CP29" s="7"/>
      <c r="CQ29" s="5"/>
      <c r="CR29" s="7"/>
      <c r="CS29" s="5"/>
      <c r="CT29" s="7"/>
      <c r="CV29" s="7"/>
      <c r="CW29" s="5"/>
      <c r="CX29" s="7"/>
      <c r="CZ29" s="7"/>
      <c r="DA29" s="7"/>
      <c r="DC29" s="7"/>
      <c r="DF29" s="7"/>
      <c r="DK29" s="7"/>
      <c r="DN29" s="7"/>
      <c r="DO29" s="7"/>
      <c r="DP29" s="7"/>
      <c r="DQ29" s="7"/>
      <c r="DR29" s="7"/>
      <c r="DS29" s="7"/>
      <c r="DU29" s="7"/>
      <c r="DV29" s="7"/>
      <c r="DY29" s="7"/>
      <c r="DZ29" s="7"/>
      <c r="EE29" s="7"/>
      <c r="EH29" s="7"/>
      <c r="EI29" s="7"/>
      <c r="EO29" s="5"/>
      <c r="EQ29" s="5"/>
      <c r="ER29" s="5"/>
      <c r="EW29" s="7"/>
      <c r="EX29" s="7"/>
      <c r="FA29" s="5"/>
      <c r="FB29" s="22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>
      <c r="A30" s="3" t="s">
        <v>20</v>
      </c>
      <c r="B30" s="5">
        <v>330848825.58999997</v>
      </c>
      <c r="C30" s="5">
        <v>802984084.61000001</v>
      </c>
      <c r="D30" s="5">
        <v>1211999890.3599999</v>
      </c>
      <c r="E30" s="5">
        <v>1568103669.47</v>
      </c>
      <c r="F30" s="5">
        <v>2022850414.1099999</v>
      </c>
      <c r="G30" s="5">
        <v>2408360522.96</v>
      </c>
      <c r="H30" s="5">
        <v>2771179521.4200001</v>
      </c>
      <c r="I30" s="5">
        <v>3259277071.0500002</v>
      </c>
      <c r="J30" s="5">
        <v>3646773325.1999998</v>
      </c>
      <c r="K30" s="5">
        <v>4037036410.0799999</v>
      </c>
      <c r="L30" s="5">
        <v>4600770457.3100004</v>
      </c>
      <c r="M30" s="5">
        <v>5046746058</v>
      </c>
      <c r="N30" s="5">
        <v>333864043</v>
      </c>
      <c r="O30" s="5">
        <v>796316104.13</v>
      </c>
      <c r="P30" s="5">
        <v>1205157248.0799999</v>
      </c>
      <c r="Q30" s="5">
        <v>1569384014.26</v>
      </c>
      <c r="R30" s="5">
        <v>2005885802.0999999</v>
      </c>
      <c r="S30" s="5">
        <v>2411527218.1399999</v>
      </c>
      <c r="T30" s="5">
        <v>2808467829.3200002</v>
      </c>
      <c r="U30" s="5">
        <v>3324410254.1199999</v>
      </c>
      <c r="V30" s="5">
        <v>3765896949.6199999</v>
      </c>
      <c r="W30" s="5">
        <v>4150954815.77</v>
      </c>
      <c r="X30" s="5">
        <v>4792967036.79</v>
      </c>
      <c r="Y30" s="5">
        <v>5257880127.0699997</v>
      </c>
      <c r="Z30" s="5">
        <v>341830449.5</v>
      </c>
      <c r="AA30" s="5">
        <v>886132355.24000001</v>
      </c>
      <c r="AB30" s="7">
        <v>1319940958.1700001</v>
      </c>
      <c r="AC30" s="7">
        <v>1682373918.25</v>
      </c>
      <c r="AD30" s="7">
        <v>2155886831.7399998</v>
      </c>
      <c r="AE30" s="7">
        <v>2583966008.4400001</v>
      </c>
      <c r="AF30" s="7">
        <v>3038760588.9099998</v>
      </c>
      <c r="AG30" s="7">
        <v>3552102387.2800002</v>
      </c>
      <c r="AH30" s="7">
        <v>3995989264</v>
      </c>
      <c r="AI30" s="7">
        <v>4400800001.4399996</v>
      </c>
      <c r="AJ30" s="7">
        <v>5060392366.6199999</v>
      </c>
      <c r="AK30" s="7">
        <v>5568943446.4799995</v>
      </c>
      <c r="AL30" s="7">
        <v>334067346.64999998</v>
      </c>
      <c r="AM30" s="7">
        <v>907606696.50999999</v>
      </c>
      <c r="AN30" s="7">
        <v>1368555878.1800001</v>
      </c>
      <c r="AO30" s="7">
        <v>1731704956.8800001</v>
      </c>
      <c r="AP30" s="7">
        <v>2222984812.5100002</v>
      </c>
      <c r="AQ30" s="7">
        <v>2660158188.1300001</v>
      </c>
      <c r="AR30" s="7">
        <v>3121848807.27</v>
      </c>
      <c r="AS30" s="7">
        <v>3640034006.8200002</v>
      </c>
      <c r="AT30" s="7">
        <v>4086640658.9499998</v>
      </c>
      <c r="AU30" s="7">
        <v>4529248508.2600002</v>
      </c>
      <c r="AV30" s="7">
        <v>5262995805.8999996</v>
      </c>
      <c r="AW30" s="7">
        <v>5770645665.1199999</v>
      </c>
      <c r="AX30" s="7">
        <v>353556643.61000001</v>
      </c>
      <c r="AY30" s="7">
        <v>973656739.50999999</v>
      </c>
      <c r="AZ30" s="7">
        <v>1456552906.3</v>
      </c>
      <c r="BA30" s="7">
        <v>1866310087.1600001</v>
      </c>
      <c r="BB30" s="7">
        <v>2352728365.3299999</v>
      </c>
      <c r="BC30" s="7">
        <v>2804011635.4299998</v>
      </c>
      <c r="BD30" s="7">
        <v>3316751950.7199998</v>
      </c>
      <c r="BE30" s="7">
        <v>3865290473.3000002</v>
      </c>
      <c r="BF30" s="7">
        <v>4301734162.6700001</v>
      </c>
      <c r="BG30" s="7">
        <v>4773239995.6499996</v>
      </c>
      <c r="BH30" s="7">
        <v>5618290981.8500004</v>
      </c>
      <c r="BI30" s="7">
        <v>6138254024.7299995</v>
      </c>
      <c r="BJ30" s="1">
        <v>410490137</v>
      </c>
      <c r="BK30" s="11">
        <v>1059679004.29</v>
      </c>
      <c r="BL30" s="11">
        <v>1582953959.4400001</v>
      </c>
      <c r="BM30" s="11">
        <v>2010967731.9400001</v>
      </c>
      <c r="BN30" s="7">
        <v>2603465616.79</v>
      </c>
      <c r="BO30" s="7">
        <v>3091925588.0900002</v>
      </c>
      <c r="BP30" s="1">
        <v>3637935124.3799996</v>
      </c>
      <c r="BQ30" s="7">
        <v>4294693044.5599999</v>
      </c>
      <c r="BR30" s="7">
        <v>4759622853.0100002</v>
      </c>
      <c r="BS30" s="7">
        <v>5287663156.1000004</v>
      </c>
      <c r="BT30" s="7">
        <v>6141379653.7299995</v>
      </c>
      <c r="BU30" s="7">
        <v>6718329513.7600002</v>
      </c>
      <c r="BV30" s="7">
        <v>407350976.43000001</v>
      </c>
      <c r="BW30" s="7">
        <v>1117925097.6199999</v>
      </c>
      <c r="BX30" s="7">
        <v>1695998488.9100001</v>
      </c>
      <c r="BY30" s="7">
        <v>2153768973.3699999</v>
      </c>
      <c r="BZ30" s="7">
        <v>2800869121.75</v>
      </c>
      <c r="CA30" s="7">
        <v>3280857047.6999998</v>
      </c>
      <c r="CB30" s="7">
        <v>3863010984.1900001</v>
      </c>
      <c r="CC30" s="7">
        <v>4519051506.04</v>
      </c>
      <c r="CD30" s="7">
        <v>5030205043.6000004</v>
      </c>
      <c r="CE30" s="7">
        <v>5568384538.4700003</v>
      </c>
      <c r="CF30" s="7">
        <v>6367803994.9499998</v>
      </c>
      <c r="CG30" s="7">
        <v>6921493829.8100004</v>
      </c>
      <c r="CH30" s="7">
        <v>412062826.75</v>
      </c>
      <c r="CI30" s="7">
        <v>1088038081.25</v>
      </c>
      <c r="CJ30" s="7">
        <v>1604765574.8800001</v>
      </c>
      <c r="CK30" s="7">
        <v>2042869182.4000001</v>
      </c>
      <c r="CL30" s="7">
        <v>2681269283.5700002</v>
      </c>
      <c r="CM30" s="7">
        <v>3177741053.0999999</v>
      </c>
      <c r="CN30" s="7">
        <v>3660885766.1999998</v>
      </c>
      <c r="CO30" s="7">
        <v>4282603928.3000002</v>
      </c>
      <c r="CP30" s="7">
        <v>4828873681.9200001</v>
      </c>
      <c r="CQ30" s="7">
        <v>5387520734.1000004</v>
      </c>
      <c r="CR30" s="7">
        <v>6143809599.2700005</v>
      </c>
      <c r="CS30" s="7">
        <v>6711417607.75</v>
      </c>
      <c r="CT30" s="7">
        <v>415358834.06</v>
      </c>
      <c r="CU30" s="7">
        <v>1103187631.8299999</v>
      </c>
      <c r="CV30" s="7">
        <v>1627701574.5999999</v>
      </c>
      <c r="CW30" s="7">
        <v>2061464167.6600001</v>
      </c>
      <c r="CX30" s="7">
        <v>2721388320.5</v>
      </c>
      <c r="CY30" s="7">
        <v>3251758535.5</v>
      </c>
      <c r="CZ30" s="7">
        <v>3824266794.4499998</v>
      </c>
      <c r="DA30" s="7">
        <v>4464356658.8000002</v>
      </c>
      <c r="DB30" s="7">
        <v>5033973637.1800003</v>
      </c>
      <c r="DC30" s="7">
        <v>5567268546.5900002</v>
      </c>
      <c r="DD30" s="7">
        <v>6439071329.5799999</v>
      </c>
      <c r="DE30" s="7">
        <v>7018496949.2399998</v>
      </c>
      <c r="DF30" s="7">
        <v>404753611.76999998</v>
      </c>
      <c r="DG30" s="7">
        <v>1088454275.9200001</v>
      </c>
      <c r="DH30" s="7">
        <v>1622655734.6300001</v>
      </c>
      <c r="DI30" s="7">
        <v>2089078915.6800001</v>
      </c>
      <c r="DJ30" s="7">
        <v>2746674708.5700002</v>
      </c>
      <c r="DK30" s="7">
        <v>3337887343.4000001</v>
      </c>
      <c r="DL30" s="7">
        <v>3947243166.79</v>
      </c>
      <c r="DM30" s="7">
        <v>4629612192.5600004</v>
      </c>
      <c r="DN30" s="7">
        <v>5208987295.2200003</v>
      </c>
      <c r="DO30" s="7">
        <v>5846125298.4099998</v>
      </c>
      <c r="DP30" s="7">
        <v>6721909890.7399998</v>
      </c>
      <c r="DQ30" s="7">
        <v>7372311615.1800003</v>
      </c>
      <c r="DR30" s="7">
        <v>461481520.74000001</v>
      </c>
      <c r="DS30" s="7">
        <v>1157204251.77</v>
      </c>
      <c r="DT30" s="7">
        <v>1730985365.5599999</v>
      </c>
      <c r="DU30" s="7">
        <v>2257049546.6700001</v>
      </c>
      <c r="DV30" s="7">
        <v>2924259934.1399999</v>
      </c>
      <c r="DW30" s="7">
        <v>3559353610.5900002</v>
      </c>
      <c r="DX30" s="7">
        <v>4206937974.73</v>
      </c>
      <c r="DY30" s="7">
        <v>4923355985.1599998</v>
      </c>
      <c r="DZ30" s="7">
        <v>5470919966.3299999</v>
      </c>
      <c r="EA30" s="7">
        <v>6214470959.8000002</v>
      </c>
      <c r="EB30" s="7">
        <v>7237363850.8100004</v>
      </c>
      <c r="EC30" s="7">
        <v>7888424530.5</v>
      </c>
      <c r="ED30" s="7">
        <v>478910491.43000001</v>
      </c>
      <c r="EE30" s="7">
        <v>1189429567.8900001</v>
      </c>
      <c r="EF30" s="7">
        <v>1805230328.8699999</v>
      </c>
      <c r="EG30" s="7">
        <v>2324068090.3299999</v>
      </c>
      <c r="EH30" s="7">
        <v>3022559919.3099999</v>
      </c>
      <c r="EI30" s="7">
        <v>3587398866.1599998</v>
      </c>
      <c r="EJ30" s="7">
        <v>4228590446.3899999</v>
      </c>
      <c r="EK30" s="7">
        <v>4962905318.5500002</v>
      </c>
      <c r="EL30" s="7">
        <v>5557209917.8800001</v>
      </c>
      <c r="EM30" s="7">
        <f>EM27+EM14</f>
        <v>6209714361.9700003</v>
      </c>
      <c r="EN30" s="7">
        <v>7060669145.2799997</v>
      </c>
      <c r="EO30" s="7">
        <f>EO27+EO14</f>
        <v>7711959498.6499996</v>
      </c>
      <c r="EP30" s="7">
        <v>467324934.27999997</v>
      </c>
      <c r="EQ30" s="7">
        <v>1228606287.6600001</v>
      </c>
      <c r="ER30" s="7">
        <v>1865246919.4100001</v>
      </c>
      <c r="ES30" s="7">
        <v>2395831950.54</v>
      </c>
      <c r="ET30" s="7">
        <v>3072067756.6199999</v>
      </c>
      <c r="EU30" s="7">
        <v>3749664698.5500002</v>
      </c>
      <c r="EV30" s="7">
        <v>4358281892.7200003</v>
      </c>
      <c r="EW30" s="7">
        <v>5167657883.3299999</v>
      </c>
      <c r="EX30" s="7">
        <v>5749142648.2299995</v>
      </c>
      <c r="EY30" s="7">
        <v>6435967158.5799999</v>
      </c>
      <c r="EZ30" s="7">
        <v>7405733599.6700001</v>
      </c>
      <c r="FA30" s="7">
        <v>8090921487.3900003</v>
      </c>
      <c r="FB30" s="22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>
      <c r="A31" s="3"/>
      <c r="B31" s="5" t="s">
        <v>22</v>
      </c>
      <c r="C31" s="5" t="s">
        <v>22</v>
      </c>
      <c r="D31" s="5" t="s">
        <v>22</v>
      </c>
      <c r="E31" s="5" t="s">
        <v>22</v>
      </c>
      <c r="F31" s="5" t="s">
        <v>22</v>
      </c>
      <c r="G31" s="5" t="s">
        <v>22</v>
      </c>
      <c r="H31" s="5" t="s">
        <v>22</v>
      </c>
      <c r="I31" s="5" t="s">
        <v>54</v>
      </c>
      <c r="J31" s="5" t="s">
        <v>22</v>
      </c>
      <c r="K31" s="5" t="s">
        <v>22</v>
      </c>
      <c r="L31" s="5" t="s">
        <v>22</v>
      </c>
      <c r="M31" s="5" t="s">
        <v>22</v>
      </c>
      <c r="N31" s="5" t="s">
        <v>19</v>
      </c>
      <c r="O31" s="5" t="s">
        <v>19</v>
      </c>
      <c r="P31" s="5" t="s">
        <v>19</v>
      </c>
      <c r="Q31" s="5" t="s">
        <v>19</v>
      </c>
      <c r="R31" s="5" t="s">
        <v>19</v>
      </c>
      <c r="S31" s="5" t="s">
        <v>19</v>
      </c>
      <c r="T31" s="5" t="s">
        <v>19</v>
      </c>
      <c r="U31" s="5" t="s">
        <v>54</v>
      </c>
      <c r="V31" s="5" t="s">
        <v>19</v>
      </c>
      <c r="W31" s="5" t="s">
        <v>19</v>
      </c>
      <c r="X31" s="5" t="s">
        <v>19</v>
      </c>
      <c r="Y31" s="5" t="s">
        <v>19</v>
      </c>
      <c r="Z31" s="5" t="s">
        <v>19</v>
      </c>
      <c r="AA31" s="5" t="s">
        <v>19</v>
      </c>
      <c r="AB31" t="s">
        <v>19</v>
      </c>
      <c r="AC31" t="s">
        <v>19</v>
      </c>
      <c r="AD31" t="s">
        <v>19</v>
      </c>
      <c r="AE31" t="s">
        <v>19</v>
      </c>
      <c r="AF31" t="s">
        <v>19</v>
      </c>
      <c r="AG31" t="s">
        <v>19</v>
      </c>
      <c r="AH31" t="s">
        <v>19</v>
      </c>
      <c r="AI31" t="s">
        <v>19</v>
      </c>
      <c r="AJ31" t="s">
        <v>22</v>
      </c>
      <c r="AK31" t="s">
        <v>19</v>
      </c>
      <c r="AL31" t="s">
        <v>19</v>
      </c>
      <c r="AM31" t="s">
        <v>19</v>
      </c>
      <c r="AN31" t="s">
        <v>19</v>
      </c>
      <c r="AO31" t="s">
        <v>22</v>
      </c>
      <c r="AP31" t="s">
        <v>19</v>
      </c>
      <c r="AQ31" t="s">
        <v>19</v>
      </c>
      <c r="AR31" t="s">
        <v>19</v>
      </c>
      <c r="AS31" t="s">
        <v>19</v>
      </c>
      <c r="AT31" t="s">
        <v>19</v>
      </c>
      <c r="AU31" t="s">
        <v>19</v>
      </c>
      <c r="AV31" t="s">
        <v>19</v>
      </c>
      <c r="AW31" t="s">
        <v>19</v>
      </c>
      <c r="AX31" t="s">
        <v>19</v>
      </c>
      <c r="AY31" t="s">
        <v>19</v>
      </c>
      <c r="AZ31" t="s">
        <v>19</v>
      </c>
      <c r="BA31" t="s">
        <v>19</v>
      </c>
      <c r="BB31" t="s">
        <v>19</v>
      </c>
      <c r="BC31" t="s">
        <v>19</v>
      </c>
      <c r="BD31" t="s">
        <v>19</v>
      </c>
      <c r="BE31" t="s">
        <v>19</v>
      </c>
      <c r="BF31" t="s">
        <v>19</v>
      </c>
      <c r="BG31" t="s">
        <v>19</v>
      </c>
      <c r="BH31" t="s">
        <v>19</v>
      </c>
      <c r="BI31" t="s">
        <v>19</v>
      </c>
      <c r="BJ31" t="s">
        <v>19</v>
      </c>
      <c r="BK31" t="s">
        <v>19</v>
      </c>
      <c r="BL31" t="s">
        <v>19</v>
      </c>
      <c r="BM31" t="s">
        <v>19</v>
      </c>
      <c r="BN31" t="s">
        <v>19</v>
      </c>
      <c r="BO31" t="s">
        <v>22</v>
      </c>
      <c r="BP31" t="s">
        <v>22</v>
      </c>
      <c r="BQ31" t="s">
        <v>22</v>
      </c>
      <c r="BR31" t="s">
        <v>22</v>
      </c>
      <c r="BS31" t="s">
        <v>22</v>
      </c>
      <c r="BT31" t="s">
        <v>22</v>
      </c>
      <c r="BU31" t="s">
        <v>22</v>
      </c>
      <c r="BV31" t="s">
        <v>54</v>
      </c>
      <c r="BW31" t="s">
        <v>19</v>
      </c>
      <c r="BX31" t="s">
        <v>19</v>
      </c>
      <c r="BY31" t="s">
        <v>22</v>
      </c>
      <c r="BZ31" t="s">
        <v>19</v>
      </c>
      <c r="CA31" t="s">
        <v>19</v>
      </c>
      <c r="CB31" t="s">
        <v>19</v>
      </c>
      <c r="CC31" t="s">
        <v>19</v>
      </c>
      <c r="CD31" t="s">
        <v>19</v>
      </c>
      <c r="CE31" t="s">
        <v>19</v>
      </c>
      <c r="CF31" t="s">
        <v>19</v>
      </c>
      <c r="CG31" t="s">
        <v>19</v>
      </c>
      <c r="CH31" t="s">
        <v>19</v>
      </c>
      <c r="CI31" t="s">
        <v>19</v>
      </c>
      <c r="CJ31" t="s">
        <v>19</v>
      </c>
      <c r="CK31" t="s">
        <v>19</v>
      </c>
      <c r="CL31" t="s">
        <v>19</v>
      </c>
      <c r="CM31" t="s">
        <v>19</v>
      </c>
      <c r="CN31" t="s">
        <v>19</v>
      </c>
      <c r="CO31" t="s">
        <v>19</v>
      </c>
      <c r="CP31" t="s">
        <v>19</v>
      </c>
      <c r="CQ31" t="s">
        <v>19</v>
      </c>
      <c r="CR31" t="s">
        <v>141</v>
      </c>
      <c r="CS31" t="s">
        <v>19</v>
      </c>
      <c r="CU31" s="5"/>
      <c r="CW31" t="s">
        <v>22</v>
      </c>
      <c r="CX31" t="s">
        <v>22</v>
      </c>
      <c r="CY31" t="s">
        <v>19</v>
      </c>
      <c r="CZ31" t="s">
        <v>19</v>
      </c>
      <c r="DA31" t="s">
        <v>19</v>
      </c>
      <c r="DB31" t="s">
        <v>19</v>
      </c>
      <c r="DC31" t="s">
        <v>54</v>
      </c>
      <c r="DD31" t="s">
        <v>19</v>
      </c>
      <c r="DE31" t="s">
        <v>141</v>
      </c>
      <c r="DF31" t="s">
        <v>19</v>
      </c>
      <c r="DG31" t="s">
        <v>19</v>
      </c>
      <c r="DH31" t="s">
        <v>22</v>
      </c>
      <c r="DI31" t="s">
        <v>22</v>
      </c>
      <c r="DJ31" t="s">
        <v>19</v>
      </c>
      <c r="DK31" t="s">
        <v>22</v>
      </c>
      <c r="DL31" t="s">
        <v>22</v>
      </c>
      <c r="DM31" t="s">
        <v>19</v>
      </c>
      <c r="DN31" t="s">
        <v>22</v>
      </c>
      <c r="DO31" t="s">
        <v>54</v>
      </c>
      <c r="DP31" t="s">
        <v>19</v>
      </c>
      <c r="DQ31" t="s">
        <v>19</v>
      </c>
      <c r="DR31" t="s">
        <v>19</v>
      </c>
      <c r="DS31" t="s">
        <v>19</v>
      </c>
      <c r="DT31" t="s">
        <v>22</v>
      </c>
      <c r="DU31" t="s">
        <v>22</v>
      </c>
      <c r="DV31" t="s">
        <v>22</v>
      </c>
      <c r="DW31" t="s">
        <v>19</v>
      </c>
      <c r="DX31" s="18" t="s">
        <v>22</v>
      </c>
      <c r="DY31" t="s">
        <v>22</v>
      </c>
      <c r="DZ31" t="s">
        <v>22</v>
      </c>
      <c r="EA31" t="s">
        <v>22</v>
      </c>
      <c r="EB31" s="18" t="s">
        <v>141</v>
      </c>
      <c r="EC31" s="18" t="s">
        <v>141</v>
      </c>
      <c r="ED31" s="18" t="s">
        <v>19</v>
      </c>
      <c r="EE31" t="s">
        <v>19</v>
      </c>
      <c r="EF31" t="s">
        <v>19</v>
      </c>
      <c r="EG31" t="s">
        <v>19</v>
      </c>
      <c r="EH31" s="18" t="s">
        <v>22</v>
      </c>
      <c r="EI31" s="5"/>
      <c r="EJ31" t="s">
        <v>19</v>
      </c>
      <c r="EK31" t="s">
        <v>19</v>
      </c>
      <c r="EL31" t="s">
        <v>19</v>
      </c>
      <c r="EN31" t="s">
        <v>19</v>
      </c>
      <c r="EO31" s="5"/>
      <c r="EQ31" s="5"/>
      <c r="ER31" s="5"/>
      <c r="EV31" s="18"/>
      <c r="EW31" s="5"/>
      <c r="EX31" s="5"/>
      <c r="EY31" s="5"/>
      <c r="FA31" s="5"/>
      <c r="FB31" s="22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>
      <c r="A32" s="3" t="s">
        <v>23</v>
      </c>
      <c r="B32" s="5">
        <v>-22808748.690000001</v>
      </c>
      <c r="C32" s="5">
        <v>-41765140.020000003</v>
      </c>
      <c r="D32" s="5">
        <v>-71146909.700000003</v>
      </c>
      <c r="E32" s="5">
        <v>-90734346.950000003</v>
      </c>
      <c r="F32" s="5">
        <v>-106967433.22</v>
      </c>
      <c r="G32" s="5">
        <v>-136182455.91999999</v>
      </c>
      <c r="H32" s="5">
        <v>-169256074.75</v>
      </c>
      <c r="I32" s="5">
        <v>-295561709.06</v>
      </c>
      <c r="J32" s="5">
        <v>-407035471.64999998</v>
      </c>
      <c r="K32" s="5">
        <v>-535843068.79000002</v>
      </c>
      <c r="L32" s="5">
        <v>-597192254.79999995</v>
      </c>
      <c r="M32" s="5">
        <v>-646106963</v>
      </c>
      <c r="N32" s="5">
        <v>-24606987.079999998</v>
      </c>
      <c r="O32" s="5">
        <v>-42944244.5</v>
      </c>
      <c r="P32" s="5">
        <v>-85057717.400000006</v>
      </c>
      <c r="Q32" s="5">
        <v>-106269779.86</v>
      </c>
      <c r="R32" s="5">
        <v>-155949201.31999999</v>
      </c>
      <c r="S32" s="5">
        <v>-175894262.63</v>
      </c>
      <c r="T32" s="5">
        <v>-210133288.59</v>
      </c>
      <c r="U32" s="5">
        <v>-369077045.39999998</v>
      </c>
      <c r="V32" s="5">
        <v>-519406373.81</v>
      </c>
      <c r="W32" s="5">
        <v>-637014967.50999999</v>
      </c>
      <c r="X32" s="5">
        <v>-680051178.5</v>
      </c>
      <c r="Y32" s="5">
        <v>-703544615.10000002</v>
      </c>
      <c r="Z32" s="5">
        <v>-26973627.129999999</v>
      </c>
      <c r="AA32" s="1">
        <v>-54541165.159999996</v>
      </c>
      <c r="AB32" s="7">
        <v>-79355531.620000005</v>
      </c>
      <c r="AC32" s="7">
        <v>-100632738.83</v>
      </c>
      <c r="AD32" s="7">
        <v>-121666018.13</v>
      </c>
      <c r="AE32" s="7">
        <v>-146321962.63</v>
      </c>
      <c r="AF32" s="7">
        <v>-181215665.99000001</v>
      </c>
      <c r="AG32" s="7">
        <v>-341091165.81</v>
      </c>
      <c r="AH32" s="7">
        <v>-490732240.18000001</v>
      </c>
      <c r="AI32" s="7">
        <v>-613348052.78999996</v>
      </c>
      <c r="AJ32" s="7">
        <v>-676947705.26999998</v>
      </c>
      <c r="AK32" s="7">
        <v>-702878306.78999996</v>
      </c>
      <c r="AL32" s="7">
        <v>-19662144.27</v>
      </c>
      <c r="AM32" s="7">
        <v>-48325205.68</v>
      </c>
      <c r="AN32" s="7">
        <v>-78424945.840000004</v>
      </c>
      <c r="AO32" s="7">
        <v>-91726627.370000005</v>
      </c>
      <c r="AP32" s="7">
        <v>-123465402.11</v>
      </c>
      <c r="AQ32" s="7">
        <v>-145705703.94</v>
      </c>
      <c r="AR32" s="7">
        <v>-168162120.34999999</v>
      </c>
      <c r="AS32" s="7">
        <v>-295574188.56999999</v>
      </c>
      <c r="AT32" s="7">
        <v>-417314058.17000002</v>
      </c>
      <c r="AU32" s="7">
        <v>-523398643</v>
      </c>
      <c r="AV32" s="7">
        <v>-571147195.95000005</v>
      </c>
      <c r="AW32" s="7">
        <v>-592838612.15999997</v>
      </c>
      <c r="AX32" s="7">
        <v>-17468222.629999999</v>
      </c>
      <c r="AY32" s="7">
        <v>-41599797.289999999</v>
      </c>
      <c r="AZ32" s="7">
        <v>-59087351.960000001</v>
      </c>
      <c r="BA32" s="7">
        <v>-93452644.269999996</v>
      </c>
      <c r="BB32" s="7">
        <v>-132388562.25</v>
      </c>
      <c r="BC32" s="7">
        <v>-147658895.91</v>
      </c>
      <c r="BD32" s="7">
        <v>-169433123.00999999</v>
      </c>
      <c r="BE32" s="7">
        <v>-278881316.02999997</v>
      </c>
      <c r="BF32" s="7">
        <v>-391697889.38999999</v>
      </c>
      <c r="BG32" s="7">
        <v>-504928126.16000003</v>
      </c>
      <c r="BH32" s="7">
        <v>-558476298.71000004</v>
      </c>
      <c r="BI32" s="7">
        <v>-590473295.33000004</v>
      </c>
      <c r="BJ32" s="1">
        <v>-21168509</v>
      </c>
      <c r="BK32" s="11">
        <v>-52158318.200000003</v>
      </c>
      <c r="BL32" s="11">
        <v>-76741579.219999999</v>
      </c>
      <c r="BM32" s="11">
        <v>-103641856.06999999</v>
      </c>
      <c r="BN32" s="1">
        <v>-129916588.63</v>
      </c>
      <c r="BO32" s="7">
        <v>-166087930.49000001</v>
      </c>
      <c r="BP32" s="12">
        <v>-196226909.58000001</v>
      </c>
      <c r="BQ32" s="7">
        <v>-334012640.63</v>
      </c>
      <c r="BR32" s="7">
        <v>-449228202</v>
      </c>
      <c r="BS32" s="7">
        <v>-573058936.87</v>
      </c>
      <c r="BT32" s="7">
        <v>-620407440.40999997</v>
      </c>
      <c r="BU32" s="7">
        <v>-658925575.72000003</v>
      </c>
      <c r="BV32" s="7">
        <v>-30025020.300000001</v>
      </c>
      <c r="BW32" s="7">
        <v>-93756393.079999998</v>
      </c>
      <c r="BX32" s="7">
        <v>-152436907.97</v>
      </c>
      <c r="BY32" s="7">
        <v>-224756381.53999999</v>
      </c>
      <c r="BZ32" s="7">
        <v>-284268474.95999998</v>
      </c>
      <c r="CA32" s="7">
        <v>-378753900.36000001</v>
      </c>
      <c r="CB32" s="7">
        <v>-438005749.44</v>
      </c>
      <c r="CC32" s="7">
        <v>-619088662.15999997</v>
      </c>
      <c r="CD32" s="7">
        <v>-807013875.54999995</v>
      </c>
      <c r="CE32" s="7">
        <v>-1002081256.98</v>
      </c>
      <c r="CF32" s="7">
        <v>-1095113301.6199999</v>
      </c>
      <c r="CG32" s="7">
        <v>-1182606525.4300001</v>
      </c>
      <c r="CH32" s="7">
        <v>-57756274.060000002</v>
      </c>
      <c r="CI32" s="7">
        <v>-105317468.97</v>
      </c>
      <c r="CJ32" s="7">
        <v>-202226550.12</v>
      </c>
      <c r="CK32" s="7">
        <v>-265254447.56999999</v>
      </c>
      <c r="CL32" s="7">
        <v>-362681343.22000003</v>
      </c>
      <c r="CM32" s="7">
        <v>-426611499.91000003</v>
      </c>
      <c r="CN32" s="7">
        <v>-492780936.60000002</v>
      </c>
      <c r="CO32" s="7">
        <v>-674975582.88</v>
      </c>
      <c r="CP32" s="7">
        <v>-843655870.89999998</v>
      </c>
      <c r="CQ32" s="7">
        <v>-1032892505.22</v>
      </c>
      <c r="CR32" s="7">
        <v>-1144765489.5999999</v>
      </c>
      <c r="CS32" s="7">
        <v>-1207250345.54</v>
      </c>
      <c r="CT32" s="7">
        <v>-63382674.409999996</v>
      </c>
      <c r="CU32" s="7">
        <v>-132320619.29000001</v>
      </c>
      <c r="CV32" s="7">
        <v>-190195859.15000001</v>
      </c>
      <c r="CW32" s="7">
        <v>-247543279.88</v>
      </c>
      <c r="CX32" s="7">
        <v>-335684613.11000001</v>
      </c>
      <c r="CY32" s="7">
        <v>-396110682</v>
      </c>
      <c r="CZ32" s="7">
        <v>-446122525.17000002</v>
      </c>
      <c r="DA32" s="7">
        <v>-639509777.34000003</v>
      </c>
      <c r="DB32" s="7">
        <v>-831596710.63</v>
      </c>
      <c r="DC32" s="7">
        <v>-1036807420.97</v>
      </c>
      <c r="DD32" s="7">
        <v>-1126664439.98</v>
      </c>
      <c r="DE32" s="7">
        <v>-1185136101.79</v>
      </c>
      <c r="DF32" s="7">
        <v>-98945815.799999997</v>
      </c>
      <c r="DG32" s="7">
        <v>-157001551.62</v>
      </c>
      <c r="DH32" s="7">
        <v>-228610578.13999999</v>
      </c>
      <c r="DI32" s="7">
        <v>-289203032.89999998</v>
      </c>
      <c r="DJ32" s="7">
        <v>-379826059.50999999</v>
      </c>
      <c r="DK32" s="7">
        <v>-438488820.23000002</v>
      </c>
      <c r="DL32" s="7">
        <v>-506591480.79000002</v>
      </c>
      <c r="DM32" s="7">
        <v>-708536424.36000001</v>
      </c>
      <c r="DN32" s="7">
        <v>-914117820.15999997</v>
      </c>
      <c r="DO32" s="7">
        <v>-1109842178.8399999</v>
      </c>
      <c r="DP32" s="7">
        <v>-1191136815.6600001</v>
      </c>
      <c r="DQ32" s="7">
        <v>-1249416294.3699999</v>
      </c>
      <c r="DR32" s="7">
        <v>-83182485.280000001</v>
      </c>
      <c r="DS32" s="7">
        <v>-139370110.5</v>
      </c>
      <c r="DT32" s="7">
        <v>-213785797.16</v>
      </c>
      <c r="DU32" s="7">
        <v>-271926533.51999998</v>
      </c>
      <c r="DV32" s="7">
        <v>-326530727.58999997</v>
      </c>
      <c r="DW32" s="7">
        <v>-395103661.63999999</v>
      </c>
      <c r="DX32" s="7">
        <v>-452551097</v>
      </c>
      <c r="DY32" s="7">
        <v>-647040009.25999999</v>
      </c>
      <c r="DZ32" s="7">
        <v>-842626524.49000001</v>
      </c>
      <c r="EA32" s="7">
        <v>-1066891635.84</v>
      </c>
      <c r="EB32" s="7">
        <v>-1171893333.5999999</v>
      </c>
      <c r="EC32" s="7">
        <v>-1233522664.0999999</v>
      </c>
      <c r="ED32" s="7">
        <v>-100732283.7</v>
      </c>
      <c r="EE32" s="7">
        <v>-163263493.47</v>
      </c>
      <c r="EF32" s="7">
        <v>-226108211.81999999</v>
      </c>
      <c r="EG32" s="7">
        <v>-300028519.55000001</v>
      </c>
      <c r="EH32" s="7">
        <v>-374701074.63</v>
      </c>
      <c r="EI32" s="7">
        <v>-471490911.75</v>
      </c>
      <c r="EJ32" s="7">
        <v>-520569867.82999998</v>
      </c>
      <c r="EK32" s="7">
        <v>-771135079.15999997</v>
      </c>
      <c r="EL32" s="7">
        <v>-998347890.78999996</v>
      </c>
      <c r="EM32" s="7">
        <f t="shared" ref="EM32:ER32" si="0">EM50</f>
        <v>-1255699730.0600002</v>
      </c>
      <c r="EN32" s="7">
        <f t="shared" si="0"/>
        <v>-1350659680.02</v>
      </c>
      <c r="EO32" s="7">
        <f t="shared" si="0"/>
        <v>-1418500928.1900001</v>
      </c>
      <c r="EP32" s="7">
        <f t="shared" si="0"/>
        <v>-60684506.18</v>
      </c>
      <c r="EQ32" s="7">
        <f t="shared" si="0"/>
        <v>-119061643.70999999</v>
      </c>
      <c r="ER32" s="7">
        <f t="shared" si="0"/>
        <v>-199891693.11000001</v>
      </c>
      <c r="ES32" s="7">
        <f t="shared" ref="ES32:FA32" si="1">ES50</f>
        <v>-286893774.97000003</v>
      </c>
      <c r="ET32" s="7">
        <f t="shared" si="1"/>
        <v>-352217528.76999998</v>
      </c>
      <c r="EU32" s="7">
        <f t="shared" si="1"/>
        <v>-451650114.87</v>
      </c>
      <c r="EV32" s="7">
        <f t="shared" si="1"/>
        <v>-497870951.04000002</v>
      </c>
      <c r="EW32" s="7">
        <f t="shared" si="1"/>
        <v>-761064239.83000004</v>
      </c>
      <c r="EX32" s="7">
        <f t="shared" si="1"/>
        <v>-976704794.76999998</v>
      </c>
      <c r="EY32" s="7">
        <f t="shared" si="1"/>
        <v>-1250122117.48</v>
      </c>
      <c r="EZ32" s="7">
        <f t="shared" si="1"/>
        <v>-1345334284.78</v>
      </c>
      <c r="FA32" s="7">
        <f t="shared" si="1"/>
        <v>-1420714068.4000001</v>
      </c>
      <c r="FB32" s="22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>
      <c r="A33" s="3" t="s">
        <v>24</v>
      </c>
      <c r="B33" s="5">
        <v>308040076.89999998</v>
      </c>
      <c r="C33" s="5">
        <v>761218944.59000003</v>
      </c>
      <c r="D33" s="5">
        <v>1140852980.6600001</v>
      </c>
      <c r="E33" s="5">
        <v>1477369322.52</v>
      </c>
      <c r="F33" s="5">
        <v>1915882980.8900001</v>
      </c>
      <c r="G33" s="5">
        <v>2272178067.04</v>
      </c>
      <c r="H33" s="5">
        <v>2601923446.6700001</v>
      </c>
      <c r="I33" s="5">
        <v>2963715361.9899998</v>
      </c>
      <c r="J33" s="5">
        <v>3239737853.5500002</v>
      </c>
      <c r="K33" s="5">
        <v>3501193341.29</v>
      </c>
      <c r="L33" s="5">
        <v>4003578202.5100002</v>
      </c>
      <c r="M33" s="5">
        <v>4400639095</v>
      </c>
      <c r="N33" s="5">
        <v>309257055.92000002</v>
      </c>
      <c r="O33" s="5">
        <v>753371859.63</v>
      </c>
      <c r="P33" s="5">
        <v>1120099530.6800001</v>
      </c>
      <c r="Q33" s="5">
        <v>1463114234.4000001</v>
      </c>
      <c r="R33" s="5">
        <v>1849936600.78</v>
      </c>
      <c r="S33" s="5">
        <v>2235632955.5100002</v>
      </c>
      <c r="T33" s="5">
        <v>2598334540.73</v>
      </c>
      <c r="U33" s="5">
        <v>2955333208.7199998</v>
      </c>
      <c r="V33" s="5">
        <v>3246490575.8099999</v>
      </c>
      <c r="W33" s="5">
        <v>3513939848.2600002</v>
      </c>
      <c r="X33" s="5">
        <v>4112915858.29</v>
      </c>
      <c r="Y33" s="5">
        <v>4554335511.9700003</v>
      </c>
      <c r="Z33" s="5">
        <v>314856822.37</v>
      </c>
      <c r="AA33" s="1">
        <v>831591190.08000004</v>
      </c>
      <c r="AB33" s="7">
        <v>1240585426.55</v>
      </c>
      <c r="AC33" s="7">
        <v>1581741179.4200001</v>
      </c>
      <c r="AD33" s="7">
        <v>2034220813.6099999</v>
      </c>
      <c r="AE33" s="7">
        <v>2437644045.8099999</v>
      </c>
      <c r="AF33" s="7">
        <v>2857544922.9200001</v>
      </c>
      <c r="AG33" s="7">
        <v>3211011221.4699998</v>
      </c>
      <c r="AH33" s="7">
        <v>3505257023.8200002</v>
      </c>
      <c r="AI33" s="7">
        <v>3787451948.6500001</v>
      </c>
      <c r="AJ33" s="7">
        <v>4383444661.3500004</v>
      </c>
      <c r="AK33" s="7">
        <v>4866065139.6899996</v>
      </c>
      <c r="AL33" s="7">
        <v>314405202.38</v>
      </c>
      <c r="AM33" s="7">
        <v>859281490.83000004</v>
      </c>
      <c r="AN33" s="7">
        <v>1290130932.3399999</v>
      </c>
      <c r="AO33" s="7">
        <v>1639978329.51</v>
      </c>
      <c r="AP33" s="7">
        <v>2099519410.4000001</v>
      </c>
      <c r="AQ33" s="7">
        <v>2514452484.1900001</v>
      </c>
      <c r="AR33" s="7">
        <v>2953686686.9200001</v>
      </c>
      <c r="AS33" s="7">
        <v>3344459818.25</v>
      </c>
      <c r="AT33" s="7">
        <v>3669326600.7800002</v>
      </c>
      <c r="AU33" s="7">
        <v>4005849865.2600002</v>
      </c>
      <c r="AV33" s="7">
        <v>4691848609.9499998</v>
      </c>
      <c r="AW33" s="7">
        <v>5177807052.96</v>
      </c>
      <c r="AX33" s="7">
        <v>336088420.98000002</v>
      </c>
      <c r="AY33" s="7">
        <v>932056942.22000003</v>
      </c>
      <c r="AZ33" s="7">
        <v>1397465554.3399999</v>
      </c>
      <c r="BA33" s="7">
        <v>1772857442.8900001</v>
      </c>
      <c r="BB33" s="7">
        <v>2220339803.0799999</v>
      </c>
      <c r="BC33" s="7">
        <v>2656352739.52</v>
      </c>
      <c r="BD33" s="7">
        <v>3147318827.71</v>
      </c>
      <c r="BE33" s="7">
        <v>3586409157.27</v>
      </c>
      <c r="BF33" s="7">
        <v>3910036273.2800002</v>
      </c>
      <c r="BG33" s="7">
        <v>4268311869.4899998</v>
      </c>
      <c r="BH33" s="7">
        <v>5059814683.1400003</v>
      </c>
      <c r="BI33" s="7">
        <v>5547780729.3999996</v>
      </c>
      <c r="BJ33" s="5">
        <f>BJ30+BJ32</f>
        <v>389321628</v>
      </c>
      <c r="BK33" s="11">
        <v>1007520686.09</v>
      </c>
      <c r="BL33" s="11">
        <v>1506212380.22</v>
      </c>
      <c r="BM33" s="11">
        <v>1907325875.8699999</v>
      </c>
      <c r="BN33" s="1">
        <v>2473549028.1599998</v>
      </c>
      <c r="BO33" s="7">
        <v>2925837657.5999999</v>
      </c>
      <c r="BP33" s="1">
        <v>3441708214.7999997</v>
      </c>
      <c r="BQ33" s="7">
        <v>3960680403.9299998</v>
      </c>
      <c r="BR33" s="1">
        <v>4310394651.0100002</v>
      </c>
      <c r="BS33" s="7">
        <v>4714604219.2299995</v>
      </c>
      <c r="BT33" s="7">
        <v>5520972213.3199997</v>
      </c>
      <c r="BU33" s="7">
        <v>6059403938.04</v>
      </c>
      <c r="BV33" s="7">
        <v>377325956.13</v>
      </c>
      <c r="BW33" s="7">
        <v>1024168704.54</v>
      </c>
      <c r="BX33" s="7">
        <v>1543561580.9400001</v>
      </c>
      <c r="BY33" s="7">
        <v>1929012591.8299999</v>
      </c>
      <c r="BZ33" s="7">
        <v>2516600646.79</v>
      </c>
      <c r="CA33" s="7">
        <v>2902103147.3400002</v>
      </c>
      <c r="CB33" s="7">
        <v>3425005234.75</v>
      </c>
      <c r="CC33" s="7">
        <v>3899962843.8800001</v>
      </c>
      <c r="CD33" s="7">
        <v>4223191168.0500002</v>
      </c>
      <c r="CE33" s="7">
        <v>4566303281.4899998</v>
      </c>
      <c r="CF33" s="7">
        <v>5272690693.3299999</v>
      </c>
      <c r="CG33" s="7">
        <v>5738887304.3800001</v>
      </c>
      <c r="CH33" s="7">
        <v>354306552.69</v>
      </c>
      <c r="CI33" s="7">
        <v>982720612.27999997</v>
      </c>
      <c r="CJ33" s="7">
        <v>1402539024.76</v>
      </c>
      <c r="CK33" s="7">
        <v>1777614734.8299999</v>
      </c>
      <c r="CL33" s="7">
        <v>2318587940.3499999</v>
      </c>
      <c r="CM33" s="7">
        <v>2751129553.1900001</v>
      </c>
      <c r="CN33" s="7">
        <v>3168104829.5999999</v>
      </c>
      <c r="CO33" s="7">
        <v>3607628345.4200001</v>
      </c>
      <c r="CP33" s="7">
        <v>3985217811.02</v>
      </c>
      <c r="CQ33" s="7">
        <v>4354628228.8800001</v>
      </c>
      <c r="CR33" s="7">
        <v>4999044109.6700001</v>
      </c>
      <c r="CS33" s="7">
        <v>5504167262.21</v>
      </c>
      <c r="CT33" s="7">
        <v>351976159.64999998</v>
      </c>
      <c r="CU33" s="7">
        <v>970867012.53999996</v>
      </c>
      <c r="CV33" s="7">
        <v>1437505715.45</v>
      </c>
      <c r="CW33" s="7">
        <v>1813920887.78</v>
      </c>
      <c r="CX33" s="7">
        <v>2385703707.3899999</v>
      </c>
      <c r="CY33" s="7">
        <v>2855647853.5</v>
      </c>
      <c r="CZ33" s="7">
        <v>3378144269.2800002</v>
      </c>
      <c r="DA33" s="7">
        <v>3824846881.46</v>
      </c>
      <c r="DB33" s="7">
        <v>4202376926.5500002</v>
      </c>
      <c r="DC33" s="7">
        <v>4530461125.6199999</v>
      </c>
      <c r="DD33" s="7">
        <v>5312406889.6000004</v>
      </c>
      <c r="DE33" s="7">
        <v>5833360847.4499998</v>
      </c>
      <c r="DF33" s="7">
        <v>305807795.97000003</v>
      </c>
      <c r="DG33" s="7">
        <v>931452724.29999995</v>
      </c>
      <c r="DH33" s="7">
        <v>1394045156.49</v>
      </c>
      <c r="DI33" s="7">
        <v>1799875882.78</v>
      </c>
      <c r="DJ33" s="7">
        <v>2366848649.0599999</v>
      </c>
      <c r="DK33" s="7">
        <v>2899398523.1700001</v>
      </c>
      <c r="DL33" s="7">
        <v>3440651686</v>
      </c>
      <c r="DM33" s="7">
        <v>3921075768.1999998</v>
      </c>
      <c r="DN33" s="7">
        <v>4294869475.0599999</v>
      </c>
      <c r="DO33" s="7">
        <v>4736283119.5699997</v>
      </c>
      <c r="DP33" s="7">
        <v>5530773075.0799999</v>
      </c>
      <c r="DQ33" s="7">
        <v>6122895320.8100004</v>
      </c>
      <c r="DR33" s="7">
        <v>378299035.45999998</v>
      </c>
      <c r="DS33" s="7">
        <v>1017834141.27</v>
      </c>
      <c r="DT33" s="7">
        <v>1517199568.4000001</v>
      </c>
      <c r="DU33" s="7">
        <v>1985123013.1500001</v>
      </c>
      <c r="DV33" s="7">
        <v>2597729206.5500002</v>
      </c>
      <c r="DW33" s="7">
        <v>3164249948.9499998</v>
      </c>
      <c r="DX33" s="7">
        <v>3754386877.73</v>
      </c>
      <c r="DY33" s="7">
        <v>4276315975.9000001</v>
      </c>
      <c r="DZ33" s="7">
        <v>4628293441.8400002</v>
      </c>
      <c r="EA33" s="7">
        <v>5147579323.96</v>
      </c>
      <c r="EB33" s="7">
        <v>6065470517.21</v>
      </c>
      <c r="EC33" s="7">
        <v>6654901866.3999996</v>
      </c>
      <c r="ED33" s="7">
        <v>378178207.73000002</v>
      </c>
      <c r="EE33" s="7">
        <v>1026166074.42</v>
      </c>
      <c r="EF33" s="7">
        <v>1579122117.05</v>
      </c>
      <c r="EG33" s="7">
        <v>2024039570.78</v>
      </c>
      <c r="EH33" s="7">
        <v>2647858844.6799998</v>
      </c>
      <c r="EI33" s="7">
        <v>3115907954.4099998</v>
      </c>
      <c r="EJ33" s="7">
        <v>3708020578.5599999</v>
      </c>
      <c r="EK33" s="7">
        <v>4191770239.3899999</v>
      </c>
      <c r="EL33" s="7">
        <v>4558862027.0900002</v>
      </c>
      <c r="EM33" s="7">
        <f t="shared" ref="EM33:ES33" si="2">EM30+EM32</f>
        <v>4954014631.9099998</v>
      </c>
      <c r="EN33" s="7">
        <f t="shared" si="2"/>
        <v>5710009465.2600002</v>
      </c>
      <c r="EO33" s="7">
        <f t="shared" si="2"/>
        <v>6293458570.4599991</v>
      </c>
      <c r="EP33" s="7">
        <f t="shared" si="2"/>
        <v>406640428.09999996</v>
      </c>
      <c r="EQ33" s="7">
        <f t="shared" si="2"/>
        <v>1109544643.95</v>
      </c>
      <c r="ER33" s="7">
        <f t="shared" si="2"/>
        <v>1665355226.3000002</v>
      </c>
      <c r="ES33" s="7">
        <f t="shared" si="2"/>
        <v>2108938175.5699999</v>
      </c>
      <c r="ET33" s="7">
        <f t="shared" ref="ET33:FA33" si="3">ET30+ET32</f>
        <v>2719850227.8499999</v>
      </c>
      <c r="EU33" s="7">
        <f t="shared" si="3"/>
        <v>3298014583.6800003</v>
      </c>
      <c r="EV33" s="7">
        <f t="shared" si="3"/>
        <v>3860410941.6800003</v>
      </c>
      <c r="EW33" s="7">
        <f t="shared" si="3"/>
        <v>4406593643.5</v>
      </c>
      <c r="EX33" s="7">
        <f t="shared" si="3"/>
        <v>4772437853.4599991</v>
      </c>
      <c r="EY33" s="7">
        <f t="shared" si="3"/>
        <v>5185845041.1000004</v>
      </c>
      <c r="EZ33" s="7">
        <f t="shared" si="3"/>
        <v>6060399314.8900003</v>
      </c>
      <c r="FA33" s="7">
        <f t="shared" si="3"/>
        <v>6670207418.9899998</v>
      </c>
      <c r="FB33" s="22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>
      <c r="B34" s="5" t="s">
        <v>25</v>
      </c>
      <c r="C34" s="5" t="s">
        <v>25</v>
      </c>
      <c r="D34" s="5" t="s">
        <v>25</v>
      </c>
      <c r="E34" s="5" t="s">
        <v>25</v>
      </c>
      <c r="F34" s="5" t="s">
        <v>25</v>
      </c>
      <c r="G34" s="5" t="s">
        <v>25</v>
      </c>
      <c r="H34" s="5" t="s">
        <v>25</v>
      </c>
      <c r="I34" s="5" t="s">
        <v>55</v>
      </c>
      <c r="J34" s="5" t="s">
        <v>25</v>
      </c>
      <c r="K34" s="5" t="s">
        <v>25</v>
      </c>
      <c r="L34" s="5" t="s">
        <v>25</v>
      </c>
      <c r="M34" s="5" t="s">
        <v>25</v>
      </c>
      <c r="N34" s="5" t="s">
        <v>26</v>
      </c>
      <c r="O34" s="5" t="s">
        <v>26</v>
      </c>
      <c r="P34" s="5" t="s">
        <v>26</v>
      </c>
      <c r="Q34" s="5" t="s">
        <v>26</v>
      </c>
      <c r="R34" s="5" t="s">
        <v>26</v>
      </c>
      <c r="S34" s="5" t="s">
        <v>26</v>
      </c>
      <c r="T34" s="5" t="s">
        <v>26</v>
      </c>
      <c r="U34" s="5" t="s">
        <v>55</v>
      </c>
      <c r="V34" s="5" t="s">
        <v>26</v>
      </c>
      <c r="W34" s="5" t="s">
        <v>26</v>
      </c>
      <c r="X34" s="5" t="s">
        <v>26</v>
      </c>
      <c r="Y34" s="5" t="s">
        <v>26</v>
      </c>
      <c r="Z34" s="5" t="s">
        <v>26</v>
      </c>
      <c r="AA34" s="5" t="s">
        <v>26</v>
      </c>
      <c r="AB34" t="s">
        <v>26</v>
      </c>
      <c r="AC34" t="s">
        <v>26</v>
      </c>
      <c r="AD34" t="s">
        <v>26</v>
      </c>
      <c r="AE34" t="s">
        <v>26</v>
      </c>
      <c r="AF34" t="s">
        <v>26</v>
      </c>
      <c r="AG34" t="s">
        <v>26</v>
      </c>
      <c r="AH34" t="s">
        <v>26</v>
      </c>
      <c r="AI34" t="s">
        <v>26</v>
      </c>
      <c r="AJ34" t="s">
        <v>25</v>
      </c>
      <c r="AK34" t="s">
        <v>26</v>
      </c>
      <c r="AL34" t="s">
        <v>26</v>
      </c>
      <c r="AM34" t="s">
        <v>26</v>
      </c>
      <c r="AN34" t="s">
        <v>26</v>
      </c>
      <c r="AO34" t="s">
        <v>26</v>
      </c>
      <c r="AP34" t="s">
        <v>26</v>
      </c>
      <c r="AQ34" t="s">
        <v>26</v>
      </c>
      <c r="AR34" t="s">
        <v>26</v>
      </c>
      <c r="AS34" t="s">
        <v>26</v>
      </c>
      <c r="AT34" t="s">
        <v>26</v>
      </c>
      <c r="AU34" t="s">
        <v>26</v>
      </c>
      <c r="AV34" t="s">
        <v>26</v>
      </c>
      <c r="AW34" t="s">
        <v>26</v>
      </c>
      <c r="AX34" t="s">
        <v>26</v>
      </c>
      <c r="AY34" t="s">
        <v>26</v>
      </c>
      <c r="AZ34" t="s">
        <v>26</v>
      </c>
      <c r="BA34" t="s">
        <v>26</v>
      </c>
      <c r="BB34" t="s">
        <v>26</v>
      </c>
      <c r="BC34" t="s">
        <v>26</v>
      </c>
      <c r="BD34" t="s">
        <v>26</v>
      </c>
      <c r="BE34" t="s">
        <v>26</v>
      </c>
      <c r="BF34" t="s">
        <v>26</v>
      </c>
      <c r="BG34" t="s">
        <v>26</v>
      </c>
      <c r="BH34" t="s">
        <v>26</v>
      </c>
      <c r="BI34" t="s">
        <v>26</v>
      </c>
      <c r="BJ34" t="s">
        <v>26</v>
      </c>
      <c r="BK34" t="s">
        <v>26</v>
      </c>
      <c r="BL34" t="s">
        <v>26</v>
      </c>
      <c r="BM34" t="s">
        <v>26</v>
      </c>
      <c r="BN34" t="s">
        <v>26</v>
      </c>
      <c r="BO34" t="s">
        <v>25</v>
      </c>
      <c r="BP34" t="s">
        <v>25</v>
      </c>
      <c r="BQ34" t="s">
        <v>25</v>
      </c>
      <c r="BR34" t="s">
        <v>25</v>
      </c>
      <c r="BS34" t="s">
        <v>25</v>
      </c>
      <c r="BT34" t="s">
        <v>25</v>
      </c>
      <c r="BU34" t="s">
        <v>25</v>
      </c>
      <c r="BV34" t="s">
        <v>55</v>
      </c>
      <c r="BW34" t="s">
        <v>26</v>
      </c>
      <c r="BX34" t="s">
        <v>26</v>
      </c>
      <c r="BY34" t="s">
        <v>25</v>
      </c>
      <c r="BZ34" t="s">
        <v>26</v>
      </c>
      <c r="CA34" t="s">
        <v>26</v>
      </c>
      <c r="CB34" t="s">
        <v>26</v>
      </c>
      <c r="CC34" t="s">
        <v>26</v>
      </c>
      <c r="CD34" t="s">
        <v>26</v>
      </c>
      <c r="CE34" t="s">
        <v>26</v>
      </c>
      <c r="CF34" t="s">
        <v>26</v>
      </c>
      <c r="CG34" t="s">
        <v>26</v>
      </c>
      <c r="CH34" t="s">
        <v>26</v>
      </c>
      <c r="CI34" t="s">
        <v>26</v>
      </c>
      <c r="CJ34" t="s">
        <v>26</v>
      </c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F34" s="5"/>
      <c r="DG34" s="5"/>
      <c r="DH34" s="5"/>
      <c r="DI34" s="5"/>
      <c r="DJ34" s="5"/>
      <c r="DK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7"/>
      <c r="EE34" s="5"/>
      <c r="EF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22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FB35" s="21"/>
    </row>
    <row r="36" spans="1:256" s="9" customFormat="1">
      <c r="A36" s="13" t="s">
        <v>128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EG36"/>
      <c r="FB36" s="21"/>
    </row>
    <row r="37" spans="1:256">
      <c r="A37" s="1" t="s">
        <v>116</v>
      </c>
      <c r="BV37" s="7">
        <v>-251.26</v>
      </c>
      <c r="BW37" s="7">
        <v>-123982.76</v>
      </c>
      <c r="BX37" s="7">
        <v>-125554.13</v>
      </c>
      <c r="BY37" s="7">
        <v>-246290.86</v>
      </c>
      <c r="BZ37" s="7">
        <v>-246290.86</v>
      </c>
      <c r="CA37" s="7">
        <v>-247360.26</v>
      </c>
      <c r="CB37" s="7">
        <v>-334649.48</v>
      </c>
      <c r="CC37" s="7">
        <v>-334649.48</v>
      </c>
      <c r="CD37" s="7">
        <v>-433383.37</v>
      </c>
      <c r="CE37" s="7">
        <v>-461817.22</v>
      </c>
      <c r="CF37" s="7">
        <v>-461817.22</v>
      </c>
      <c r="CG37" s="7">
        <v>-585670.23</v>
      </c>
      <c r="CH37" s="7">
        <v>-1395.81</v>
      </c>
      <c r="CI37" s="7">
        <v>-81721.42</v>
      </c>
      <c r="CJ37" s="7">
        <v>-81721.42</v>
      </c>
      <c r="CK37" s="7">
        <v>-110256.24</v>
      </c>
      <c r="CL37" s="7">
        <v>-362040.76</v>
      </c>
      <c r="CM37" s="7">
        <v>-362040.76</v>
      </c>
      <c r="CN37" s="7">
        <v>-417958.83</v>
      </c>
      <c r="CO37" s="7">
        <v>-512075.53</v>
      </c>
      <c r="CP37" s="7">
        <v>-512075.53</v>
      </c>
      <c r="CQ37" s="7">
        <v>-545815.39</v>
      </c>
      <c r="CR37" s="7">
        <v>-545815.39</v>
      </c>
      <c r="CS37" s="7">
        <v>-629796.89</v>
      </c>
      <c r="CT37" s="7">
        <v>-34565.199999999997</v>
      </c>
      <c r="CU37" s="7">
        <v>-49215.32</v>
      </c>
      <c r="CV37" s="7">
        <v>-93400.34</v>
      </c>
      <c r="CW37" s="7">
        <v>-97526.7</v>
      </c>
      <c r="CX37" s="7">
        <v>-115725.45</v>
      </c>
      <c r="CY37" s="7">
        <v>-108263.1</v>
      </c>
      <c r="CZ37" s="7">
        <v>-136637.37</v>
      </c>
      <c r="DA37" s="7">
        <v>-148246.13</v>
      </c>
      <c r="DB37" s="7">
        <v>-148246.13</v>
      </c>
      <c r="DC37" s="7">
        <v>-325756.05</v>
      </c>
      <c r="DD37" s="7">
        <v>-325756.05</v>
      </c>
      <c r="DE37" s="7">
        <v>-366429.26</v>
      </c>
      <c r="DF37" s="7">
        <v>-40077.040000000001</v>
      </c>
      <c r="DG37" s="7">
        <v>-45298.63</v>
      </c>
      <c r="DH37" s="7">
        <v>-50737.39</v>
      </c>
      <c r="DI37" s="7">
        <v>-50737.39</v>
      </c>
      <c r="DJ37" s="7">
        <v>-159459.96</v>
      </c>
      <c r="DK37" s="7">
        <v>-204820.77</v>
      </c>
      <c r="DL37" s="7">
        <v>-204820.77</v>
      </c>
      <c r="DM37" s="7">
        <v>-250891.72</v>
      </c>
      <c r="DN37" s="7">
        <v>-297866.28000000003</v>
      </c>
      <c r="DO37" s="7">
        <v>-297866.28000000003</v>
      </c>
      <c r="DP37" s="7">
        <v>-418536.27</v>
      </c>
      <c r="DQ37" s="7">
        <v>-418536.27</v>
      </c>
      <c r="DR37" s="7">
        <v>-25273.7</v>
      </c>
      <c r="DS37" s="7">
        <v>-97229.08</v>
      </c>
      <c r="DT37" s="7">
        <v>-137293.57</v>
      </c>
      <c r="DU37" s="7">
        <v>-139526</v>
      </c>
      <c r="DV37" s="7">
        <v>-139526</v>
      </c>
      <c r="DW37" s="7">
        <v>-183617.59</v>
      </c>
      <c r="DX37" s="7">
        <v>-183617.59</v>
      </c>
      <c r="DY37" s="7">
        <v>-262877.68</v>
      </c>
      <c r="DZ37" s="7">
        <v>-273733.28999999998</v>
      </c>
      <c r="EA37" s="7">
        <v>-316730.77</v>
      </c>
      <c r="EB37" s="7">
        <v>-380924.74</v>
      </c>
      <c r="EC37" s="7">
        <v>-380924.74</v>
      </c>
      <c r="ED37" s="7">
        <v>-84325.53</v>
      </c>
      <c r="EE37" s="7">
        <v>-84325.53</v>
      </c>
      <c r="EF37" s="7">
        <v>-99882.35</v>
      </c>
      <c r="EG37" s="7">
        <v>-99882.35</v>
      </c>
      <c r="EH37" s="7">
        <v>-99882.35</v>
      </c>
      <c r="EI37" s="7">
        <v>-161356.19</v>
      </c>
      <c r="EJ37" s="7">
        <v>-195817.06</v>
      </c>
      <c r="EK37" s="7">
        <v>-195817.06</v>
      </c>
      <c r="EL37" s="7">
        <v>-274820.78999999998</v>
      </c>
      <c r="EM37" s="7">
        <v>-274820.78999999998</v>
      </c>
      <c r="EN37" s="7">
        <v>-354851.06</v>
      </c>
      <c r="EO37" s="7">
        <v>-359215.98</v>
      </c>
      <c r="EP37" s="7">
        <v>0</v>
      </c>
      <c r="EQ37" s="7">
        <v>-14991.34</v>
      </c>
      <c r="ER37" s="7">
        <v>-112468.74</v>
      </c>
      <c r="ES37" s="7">
        <v>-121882.9</v>
      </c>
      <c r="ET37" s="7">
        <v>-135569.44</v>
      </c>
      <c r="EU37" s="7">
        <v>-194921.3</v>
      </c>
      <c r="EV37" s="7">
        <v>-194921.3</v>
      </c>
      <c r="EW37" s="7">
        <v>-391027.15</v>
      </c>
      <c r="EX37" s="7">
        <v>-397596.31</v>
      </c>
      <c r="EY37" s="7">
        <v>-397596.31</v>
      </c>
      <c r="EZ37" s="7">
        <v>-449452.44</v>
      </c>
      <c r="FA37" s="7">
        <v>-449452.44</v>
      </c>
      <c r="FB37" s="21"/>
    </row>
    <row r="38" spans="1:256">
      <c r="A38" s="1" t="s">
        <v>117</v>
      </c>
      <c r="BC38" s="7"/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21"/>
    </row>
    <row r="39" spans="1:256">
      <c r="A39" s="1" t="s">
        <v>118</v>
      </c>
      <c r="BV39" s="7">
        <v>-13353640.789999999</v>
      </c>
      <c r="BW39" s="7">
        <v>-26229442.789999999</v>
      </c>
      <c r="BX39" s="7">
        <v>-36631192.57</v>
      </c>
      <c r="BY39" s="7">
        <v>-58609497.93</v>
      </c>
      <c r="BZ39" s="7">
        <v>-72642926.189999998</v>
      </c>
      <c r="CA39" s="7">
        <v>-82193618.75</v>
      </c>
      <c r="CB39" s="7">
        <v>-103457125.11</v>
      </c>
      <c r="CC39" s="7">
        <v>-232549186.88999999</v>
      </c>
      <c r="CD39" s="7">
        <v>-377777682.58999997</v>
      </c>
      <c r="CE39" s="7">
        <v>-522979841.02999997</v>
      </c>
      <c r="CF39" s="7">
        <v>-576055052.33000004</v>
      </c>
      <c r="CG39" s="7">
        <v>-614570973.29999995</v>
      </c>
      <c r="CH39" s="7">
        <v>-11465684.970000001</v>
      </c>
      <c r="CI39" s="7">
        <v>-22660080.989999998</v>
      </c>
      <c r="CJ39" s="7">
        <v>-42178380.990000002</v>
      </c>
      <c r="CK39" s="7">
        <v>-61150612.619999997</v>
      </c>
      <c r="CL39" s="7">
        <v>-75694803.810000002</v>
      </c>
      <c r="CM39" s="7">
        <v>-90675445.450000003</v>
      </c>
      <c r="CN39" s="7">
        <v>-107815896.69</v>
      </c>
      <c r="CO39" s="7">
        <v>-252755002.63999999</v>
      </c>
      <c r="CP39" s="7">
        <v>-387266260.83999997</v>
      </c>
      <c r="CQ39" s="7">
        <v>-523421879.69999999</v>
      </c>
      <c r="CR39" s="7">
        <v>-582104114.00999999</v>
      </c>
      <c r="CS39" s="7">
        <v>-603557867.45000005</v>
      </c>
      <c r="CT39" s="7">
        <v>-9223931.6300000008</v>
      </c>
      <c r="CU39" s="7">
        <v>-21980572.77</v>
      </c>
      <c r="CV39" s="7">
        <v>-31157852.100000001</v>
      </c>
      <c r="CW39" s="7">
        <v>-48867623.340000004</v>
      </c>
      <c r="CX39" s="7">
        <v>-60842265.920000002</v>
      </c>
      <c r="CY39" s="7">
        <v>-74022500.180000007</v>
      </c>
      <c r="CZ39" s="7">
        <v>-85772814.469999999</v>
      </c>
      <c r="DA39" s="7">
        <v>-238949256.68000001</v>
      </c>
      <c r="DB39" s="7">
        <v>-393282097.22000003</v>
      </c>
      <c r="DC39" s="7">
        <v>-560194267.36000001</v>
      </c>
      <c r="DD39" s="7">
        <v>-600576194.97000003</v>
      </c>
      <c r="DE39" s="7">
        <v>-617804403.47000003</v>
      </c>
      <c r="DF39" s="7">
        <v>-14287779.82</v>
      </c>
      <c r="DG39" s="7">
        <v>-24872596.09</v>
      </c>
      <c r="DH39" s="7">
        <v>-36628798.43</v>
      </c>
      <c r="DI39" s="7">
        <v>-53714217.759999998</v>
      </c>
      <c r="DJ39" s="7">
        <v>-66693520.68</v>
      </c>
      <c r="DK39" s="7">
        <v>-74805753.790000007</v>
      </c>
      <c r="DL39" s="7">
        <v>-99556682.219999999</v>
      </c>
      <c r="DM39" s="7">
        <v>-260794499.62</v>
      </c>
      <c r="DN39" s="7">
        <v>-420893020.66000003</v>
      </c>
      <c r="DO39" s="7">
        <v>-578821140.16999996</v>
      </c>
      <c r="DP39" s="7">
        <v>-617497251.22000003</v>
      </c>
      <c r="DQ39" s="7">
        <v>-638957119.41999996</v>
      </c>
      <c r="DR39" s="7">
        <v>-10274479.08</v>
      </c>
      <c r="DS39" s="7">
        <v>-22792025.18</v>
      </c>
      <c r="DT39" s="7">
        <v>-31325243.949999999</v>
      </c>
      <c r="DU39" s="7">
        <v>-49029628.329999998</v>
      </c>
      <c r="DV39" s="7">
        <v>-58352043.549999997</v>
      </c>
      <c r="DW39" s="7">
        <v>-67251881.739999995</v>
      </c>
      <c r="DX39" s="7">
        <v>-72495456.290000007</v>
      </c>
      <c r="DY39" s="7">
        <v>-222707226.41999999</v>
      </c>
      <c r="DZ39" s="7">
        <v>-381169265.36000001</v>
      </c>
      <c r="EA39" s="7">
        <v>-564944025.67999995</v>
      </c>
      <c r="EB39" s="7">
        <v>-616277294.78999996</v>
      </c>
      <c r="EC39" s="7">
        <v>-637214616.14999998</v>
      </c>
      <c r="ED39" s="7">
        <v>-11758390.08</v>
      </c>
      <c r="EE39" s="7">
        <v>-24090386.66</v>
      </c>
      <c r="EF39" s="7">
        <v>-34061642.280000001</v>
      </c>
      <c r="EG39" s="7">
        <v>-63915519.020000003</v>
      </c>
      <c r="EH39" s="7">
        <v>-82296503.969999999</v>
      </c>
      <c r="EI39" s="7">
        <v>-91348281.790000007</v>
      </c>
      <c r="EJ39" s="7">
        <v>-95001841.25</v>
      </c>
      <c r="EK39" s="7">
        <v>-301830526.83999997</v>
      </c>
      <c r="EL39" s="7">
        <v>-486596203.95999998</v>
      </c>
      <c r="EM39" s="7">
        <v>-705835473.07000005</v>
      </c>
      <c r="EN39" s="7">
        <v>-755723516.84000003</v>
      </c>
      <c r="EO39" s="7">
        <v>-785229315.32000005</v>
      </c>
      <c r="EP39" s="7">
        <v>-11836016.609999999</v>
      </c>
      <c r="EQ39" s="7">
        <v>-25515410.16</v>
      </c>
      <c r="ER39" s="7">
        <v>-36982037.509999998</v>
      </c>
      <c r="ES39" s="7">
        <v>-67262391.549999997</v>
      </c>
      <c r="ET39" s="7">
        <v>-79000887.329999998</v>
      </c>
      <c r="EU39" s="7">
        <v>-94565574.219999999</v>
      </c>
      <c r="EV39" s="7">
        <v>-99953897.810000002</v>
      </c>
      <c r="EW39" s="7">
        <v>-307091071.11000001</v>
      </c>
      <c r="EX39" s="7">
        <v>-472426278.31999999</v>
      </c>
      <c r="EY39" s="7">
        <v>-695849086.32000005</v>
      </c>
      <c r="EZ39" s="7">
        <v>-739339487.45000005</v>
      </c>
      <c r="FA39" s="7">
        <v>-766768223.13999999</v>
      </c>
      <c r="FB39" s="21"/>
    </row>
    <row r="40" spans="1:256">
      <c r="A40" s="1" t="s">
        <v>119</v>
      </c>
      <c r="BV40" s="7">
        <v>-1073364.68</v>
      </c>
      <c r="BW40" s="7">
        <v>-3396516.34</v>
      </c>
      <c r="BX40" s="7">
        <v>-5639111.79</v>
      </c>
      <c r="BY40" s="7">
        <v>-7574723.7300000004</v>
      </c>
      <c r="BZ40" s="7">
        <v>-8530302.6799999997</v>
      </c>
      <c r="CA40" s="7">
        <v>-10626352.01</v>
      </c>
      <c r="CB40" s="7">
        <v>-11887650.23</v>
      </c>
      <c r="CC40" s="7">
        <v>-15802597.310000001</v>
      </c>
      <c r="CD40" s="7">
        <v>-18767484.120000001</v>
      </c>
      <c r="CE40" s="7">
        <v>-20288885.84</v>
      </c>
      <c r="CF40" s="7">
        <v>-23622150.02</v>
      </c>
      <c r="CG40" s="7">
        <v>-25814439.52</v>
      </c>
      <c r="CH40" s="7">
        <v>-2521792.5699999998</v>
      </c>
      <c r="CI40" s="7">
        <v>-4122717.63</v>
      </c>
      <c r="CJ40" s="7">
        <v>-8877074.1899999995</v>
      </c>
      <c r="CK40" s="7">
        <v>-11308897</v>
      </c>
      <c r="CL40" s="7">
        <v>-14484623.300000001</v>
      </c>
      <c r="CM40" s="7">
        <v>-16212794.060000001</v>
      </c>
      <c r="CN40" s="7">
        <v>-18205085.16</v>
      </c>
      <c r="CO40" s="7">
        <v>-20756259.190000001</v>
      </c>
      <c r="CP40" s="7">
        <v>-24105582.149999999</v>
      </c>
      <c r="CQ40" s="7">
        <v>-26409640.350000001</v>
      </c>
      <c r="CR40" s="7">
        <v>-28174030.370000001</v>
      </c>
      <c r="CS40" s="7">
        <v>-30551241.43</v>
      </c>
      <c r="CT40" s="7">
        <v>-1689209.63</v>
      </c>
      <c r="CU40" s="7">
        <v>-3270944.26</v>
      </c>
      <c r="CV40" s="7">
        <v>-6958797.04</v>
      </c>
      <c r="CW40" s="7">
        <v>-8914397.5399999991</v>
      </c>
      <c r="CX40" s="7">
        <v>-11725486.76</v>
      </c>
      <c r="CY40" s="7">
        <v>-14515898.67</v>
      </c>
      <c r="CZ40" s="7">
        <v>-16452394.470000001</v>
      </c>
      <c r="DA40" s="7">
        <v>-19999012.260000002</v>
      </c>
      <c r="DB40" s="7">
        <v>-21677745.93</v>
      </c>
      <c r="DC40" s="7">
        <v>-27956649.57</v>
      </c>
      <c r="DD40" s="7">
        <v>-29995332.649999999</v>
      </c>
      <c r="DE40" s="7">
        <v>-34566534</v>
      </c>
      <c r="DF40" s="7">
        <v>-2910150.81</v>
      </c>
      <c r="DG40" s="7">
        <v>-7152554.4800000004</v>
      </c>
      <c r="DH40" s="7">
        <v>-8793678.7699999996</v>
      </c>
      <c r="DI40" s="7">
        <v>-16033364.25</v>
      </c>
      <c r="DJ40" s="7">
        <v>-19909807.129999999</v>
      </c>
      <c r="DK40" s="7">
        <v>-24995201.199999999</v>
      </c>
      <c r="DL40" s="7">
        <v>-27091051.469999999</v>
      </c>
      <c r="DM40" s="7">
        <v>-32786719.43</v>
      </c>
      <c r="DN40" s="7">
        <v>-34113711.799999997</v>
      </c>
      <c r="DO40" s="7">
        <v>-35707939.280000001</v>
      </c>
      <c r="DP40" s="7">
        <v>-37879131.369999997</v>
      </c>
      <c r="DQ40" s="7">
        <v>-39023363.43</v>
      </c>
      <c r="DR40" s="7">
        <v>-800756.18</v>
      </c>
      <c r="DS40" s="7">
        <v>-4845276.32</v>
      </c>
      <c r="DT40" s="7">
        <v>-15648913.82</v>
      </c>
      <c r="DU40" s="7">
        <v>-16987179.469999999</v>
      </c>
      <c r="DV40" s="7">
        <v>-20087365.050000001</v>
      </c>
      <c r="DW40" s="7">
        <v>-21097495.649999999</v>
      </c>
      <c r="DX40" s="7">
        <v>-22629793.16</v>
      </c>
      <c r="DY40" s="7">
        <v>-24581712.710000001</v>
      </c>
      <c r="DZ40" s="7">
        <v>-27396411.100000001</v>
      </c>
      <c r="EA40" s="7">
        <v>-28847625.780000001</v>
      </c>
      <c r="EB40" s="7">
        <v>-33899663.520000003</v>
      </c>
      <c r="EC40" s="7">
        <v>-35319051.859999999</v>
      </c>
      <c r="ED40" s="7">
        <v>-648441.82999999996</v>
      </c>
      <c r="EE40" s="7">
        <v>-4181535.48</v>
      </c>
      <c r="EF40" s="7">
        <v>-5019405.67</v>
      </c>
      <c r="EG40" s="7">
        <v>-5835485.79</v>
      </c>
      <c r="EH40" s="7">
        <v>-6823083.5800000001</v>
      </c>
      <c r="EI40" s="7">
        <v>-8331844.2999999998</v>
      </c>
      <c r="EJ40" s="7">
        <v>-9359958.2100000009</v>
      </c>
      <c r="EK40" s="7">
        <v>-12575193.34</v>
      </c>
      <c r="EL40" s="7">
        <v>-14341481.93</v>
      </c>
      <c r="EM40" s="7">
        <v>-14974245.5</v>
      </c>
      <c r="EN40" s="7">
        <v>-17362551.379999999</v>
      </c>
      <c r="EO40" s="7">
        <v>-17870897.690000001</v>
      </c>
      <c r="EP40" s="7">
        <v>-325111.43</v>
      </c>
      <c r="EQ40" s="7">
        <v>-2005500.65</v>
      </c>
      <c r="ER40" s="7">
        <v>-3146032.33</v>
      </c>
      <c r="ES40" s="7">
        <v>-3911232.73</v>
      </c>
      <c r="ET40" s="7">
        <v>-4998362.75</v>
      </c>
      <c r="EU40" s="7">
        <v>-6461907.9400000004</v>
      </c>
      <c r="EV40" s="7">
        <v>-7841445.0899999999</v>
      </c>
      <c r="EW40" s="7">
        <v>-9457895.8800000008</v>
      </c>
      <c r="EX40" s="7">
        <v>-12170079.23</v>
      </c>
      <c r="EY40" s="7">
        <v>-13327195.4</v>
      </c>
      <c r="EZ40" s="7">
        <v>-16575448.800000001</v>
      </c>
      <c r="FA40" s="7">
        <v>-19076001.84</v>
      </c>
      <c r="FB40" s="21"/>
    </row>
    <row r="41" spans="1:256">
      <c r="A41" s="1" t="s">
        <v>120</v>
      </c>
      <c r="BV41" s="7">
        <v>-83426.87</v>
      </c>
      <c r="BW41" s="7">
        <v>-182327.87</v>
      </c>
      <c r="BX41" s="7">
        <v>-246743.36</v>
      </c>
      <c r="BY41" s="7">
        <v>-718033.54</v>
      </c>
      <c r="BZ41" s="7">
        <v>-860704.44</v>
      </c>
      <c r="CA41" s="7">
        <v>-996303</v>
      </c>
      <c r="CB41" s="7">
        <v>-1078802.95</v>
      </c>
      <c r="CC41" s="7">
        <v>-1138151.53</v>
      </c>
      <c r="CD41" s="7">
        <v>-1197108.5900000001</v>
      </c>
      <c r="CE41" s="7">
        <v>-2770006.61</v>
      </c>
      <c r="CF41" s="7">
        <v>-2931160.76</v>
      </c>
      <c r="CG41" s="7">
        <v>-3470191.25</v>
      </c>
      <c r="CH41" s="7">
        <v>-125547.55</v>
      </c>
      <c r="CI41" s="7">
        <v>-183518.5</v>
      </c>
      <c r="CJ41" s="7">
        <v>-382204.55</v>
      </c>
      <c r="CK41" s="7">
        <v>-576332.35</v>
      </c>
      <c r="CL41" s="7">
        <v>-767932.73</v>
      </c>
      <c r="CM41" s="7">
        <v>-1089222.3999999999</v>
      </c>
      <c r="CN41" s="7">
        <v>-1151057.04</v>
      </c>
      <c r="CO41" s="7">
        <v>-1207513.32</v>
      </c>
      <c r="CP41" s="7">
        <v>-1348304.26</v>
      </c>
      <c r="CQ41" s="7">
        <v>-1928562.3</v>
      </c>
      <c r="CR41" s="7">
        <v>-1972504.17</v>
      </c>
      <c r="CS41" s="7">
        <v>-2258812.79</v>
      </c>
      <c r="CT41" s="7">
        <v>-513363.9</v>
      </c>
      <c r="CU41" s="7">
        <v>-584721.03</v>
      </c>
      <c r="CV41" s="7">
        <v>-868816.48</v>
      </c>
      <c r="CW41" s="7">
        <v>-948137.95</v>
      </c>
      <c r="CX41" s="7">
        <v>-1484332.18</v>
      </c>
      <c r="CY41" s="7">
        <v>-1739421.39</v>
      </c>
      <c r="CZ41" s="7">
        <v>-2079502.37</v>
      </c>
      <c r="DA41" s="7">
        <v>-2307908.7799999998</v>
      </c>
      <c r="DB41" s="7">
        <v>-3068699.8</v>
      </c>
      <c r="DC41" s="7">
        <v>-3365204.53</v>
      </c>
      <c r="DD41" s="7">
        <v>-3412432.42</v>
      </c>
      <c r="DE41" s="7">
        <v>-3995707.8</v>
      </c>
      <c r="DF41" s="7">
        <v>-1403650.25</v>
      </c>
      <c r="DG41" s="7">
        <v>-2181936.64</v>
      </c>
      <c r="DH41" s="7">
        <v>-2227670.12</v>
      </c>
      <c r="DI41" s="7">
        <v>-2417263.91</v>
      </c>
      <c r="DJ41" s="7">
        <v>-2614717.21</v>
      </c>
      <c r="DK41" s="7">
        <v>-2615079.7999999998</v>
      </c>
      <c r="DL41" s="7">
        <v>-2837813.9</v>
      </c>
      <c r="DM41" s="7">
        <v>-2884627.16</v>
      </c>
      <c r="DN41" s="7">
        <v>-2981893.21</v>
      </c>
      <c r="DO41" s="7">
        <v>-3063205.31</v>
      </c>
      <c r="DP41" s="7">
        <v>-4102367.13</v>
      </c>
      <c r="DQ41" s="7">
        <v>-4137042.76</v>
      </c>
      <c r="DR41" s="7">
        <v>-195112.71</v>
      </c>
      <c r="DS41" s="7">
        <v>-365489.54</v>
      </c>
      <c r="DT41" s="7">
        <v>-411355.34</v>
      </c>
      <c r="DU41" s="7">
        <v>-550079.75</v>
      </c>
      <c r="DV41" s="7">
        <v>-768999.07</v>
      </c>
      <c r="DW41" s="7">
        <v>-896870.83</v>
      </c>
      <c r="DX41" s="7">
        <v>-924857.36</v>
      </c>
      <c r="DY41" s="7">
        <v>-1037396.9</v>
      </c>
      <c r="DZ41" s="7">
        <v>-1036797.9</v>
      </c>
      <c r="EA41" s="7">
        <v>-1829321.9</v>
      </c>
      <c r="EB41" s="7">
        <v>-1828924.9</v>
      </c>
      <c r="EC41" s="7">
        <v>-1847571.65</v>
      </c>
      <c r="ED41" s="7">
        <v>3700.29</v>
      </c>
      <c r="EE41" s="7">
        <v>6882.38</v>
      </c>
      <c r="EF41" s="7">
        <v>6882.38</v>
      </c>
      <c r="EG41" s="7">
        <v>-187381.47</v>
      </c>
      <c r="EH41" s="7">
        <v>-235206.79</v>
      </c>
      <c r="EI41" s="7">
        <v>-430117.93</v>
      </c>
      <c r="EJ41" s="7">
        <v>-607043.01</v>
      </c>
      <c r="EK41" s="7">
        <v>-1235706.05</v>
      </c>
      <c r="EL41" s="7">
        <v>-2201382.64</v>
      </c>
      <c r="EM41" s="7">
        <v>-2227561.83</v>
      </c>
      <c r="EN41" s="7">
        <v>-2309674.64</v>
      </c>
      <c r="EO41" s="7">
        <v>-2451155.2200000002</v>
      </c>
      <c r="EP41" s="7">
        <v>-92369.17</v>
      </c>
      <c r="EQ41" s="7">
        <v>-1145772.8999999999</v>
      </c>
      <c r="ER41" s="7">
        <v>-1201715.93</v>
      </c>
      <c r="ES41" s="7">
        <v>-1311978.6000000001</v>
      </c>
      <c r="ET41" s="7">
        <v>-1665948.96</v>
      </c>
      <c r="EU41" s="7">
        <v>-1774486.21</v>
      </c>
      <c r="EV41" s="7">
        <v>-1943206.57</v>
      </c>
      <c r="EW41" s="7">
        <v>-2011609.54</v>
      </c>
      <c r="EX41" s="7">
        <v>-2286416.85</v>
      </c>
      <c r="EY41" s="7">
        <v>-3470238.63</v>
      </c>
      <c r="EZ41" s="7">
        <v>-3539992.92</v>
      </c>
      <c r="FA41" s="7">
        <v>-3585753.55</v>
      </c>
      <c r="FB41" s="21"/>
    </row>
    <row r="42" spans="1:256">
      <c r="A42" s="1" t="s">
        <v>121</v>
      </c>
      <c r="BV42" s="7">
        <v>-11341084.449999999</v>
      </c>
      <c r="BW42" s="7">
        <v>-29742377.649999999</v>
      </c>
      <c r="BX42" s="7">
        <v>-45249346.049999997</v>
      </c>
      <c r="BY42" s="7">
        <v>-63230468.899999999</v>
      </c>
      <c r="BZ42" s="7">
        <v>-78040834.900000006</v>
      </c>
      <c r="CA42" s="7">
        <v>-117742696.55</v>
      </c>
      <c r="CB42" s="7">
        <v>-120815244.25</v>
      </c>
      <c r="CC42" s="7">
        <v>-131371399.11</v>
      </c>
      <c r="CD42" s="7">
        <v>-141192253.53999999</v>
      </c>
      <c r="CE42" s="7">
        <v>-149629258.38</v>
      </c>
      <c r="CF42" s="7">
        <v>-152174849.87</v>
      </c>
      <c r="CG42" s="7">
        <v>-165400376.56</v>
      </c>
      <c r="CH42" s="7">
        <v>-4128989.21</v>
      </c>
      <c r="CI42" s="7">
        <v>-8555042.3499999996</v>
      </c>
      <c r="CJ42" s="7">
        <v>-53193687.049999997</v>
      </c>
      <c r="CK42" s="7">
        <v>-61887494.020000003</v>
      </c>
      <c r="CL42" s="7">
        <v>-104830497.81</v>
      </c>
      <c r="CM42" s="7">
        <v>-118530605.83</v>
      </c>
      <c r="CN42" s="7">
        <v>-127509532.87</v>
      </c>
      <c r="CO42" s="7">
        <v>-133048126.28</v>
      </c>
      <c r="CP42" s="7">
        <v>-135316144.13</v>
      </c>
      <c r="CQ42" s="7">
        <v>-153208821.09999999</v>
      </c>
      <c r="CR42" s="7">
        <v>-173809082.36000001</v>
      </c>
      <c r="CS42" s="7">
        <v>-180699376.09999999</v>
      </c>
      <c r="CT42" s="7">
        <v>-4931712.72</v>
      </c>
      <c r="CU42" s="7">
        <v>-28026906.059999999</v>
      </c>
      <c r="CV42" s="7">
        <v>-47766786.299999997</v>
      </c>
      <c r="CW42" s="7">
        <v>-54420132.700000003</v>
      </c>
      <c r="CX42" s="7">
        <v>-88566532.260000005</v>
      </c>
      <c r="CY42" s="7">
        <v>-99865843.650000006</v>
      </c>
      <c r="CZ42" s="7">
        <v>-104463827.5</v>
      </c>
      <c r="DA42" s="7">
        <v>-111133577.61</v>
      </c>
      <c r="DB42" s="7">
        <v>-119045068.81999999</v>
      </c>
      <c r="DC42" s="7">
        <v>-122372746.25</v>
      </c>
      <c r="DD42" s="7">
        <v>-134204830.36</v>
      </c>
      <c r="DE42" s="7">
        <v>-138666512.40000001</v>
      </c>
      <c r="DF42" s="7">
        <v>-27565250.469999999</v>
      </c>
      <c r="DG42" s="7">
        <v>-36226877.689999998</v>
      </c>
      <c r="DH42" s="7">
        <v>-54544919.590000004</v>
      </c>
      <c r="DI42" s="7">
        <v>-57977138.979999997</v>
      </c>
      <c r="DJ42" s="7">
        <v>-91624247.379999995</v>
      </c>
      <c r="DK42" s="7">
        <v>-102662781.52</v>
      </c>
      <c r="DL42" s="7">
        <v>-108618759</v>
      </c>
      <c r="DM42" s="7">
        <v>-112250996.28</v>
      </c>
      <c r="DN42" s="7">
        <v>-120546440.87</v>
      </c>
      <c r="DO42" s="7">
        <v>-125172638.53</v>
      </c>
      <c r="DP42" s="7">
        <v>-132065341.26000001</v>
      </c>
      <c r="DQ42" s="7">
        <v>-135286729.13</v>
      </c>
      <c r="DR42" s="7">
        <v>-16398648.390000001</v>
      </c>
      <c r="DS42" s="7">
        <v>-20888729.390000001</v>
      </c>
      <c r="DT42" s="7">
        <v>-36807444.869999997</v>
      </c>
      <c r="DU42" s="7">
        <v>-42604741.380000003</v>
      </c>
      <c r="DV42" s="7">
        <v>-48354592.509999998</v>
      </c>
      <c r="DW42" s="7">
        <v>-68895148.959999993</v>
      </c>
      <c r="DX42" s="7">
        <v>-85371260.590000004</v>
      </c>
      <c r="DY42" s="7">
        <v>-94647234.730000004</v>
      </c>
      <c r="DZ42" s="7">
        <v>-98717888.170000002</v>
      </c>
      <c r="EA42" s="7">
        <v>-104857542.68000001</v>
      </c>
      <c r="EB42" s="7">
        <v>-121354849.78</v>
      </c>
      <c r="EC42" s="7">
        <v>-129272449.28</v>
      </c>
      <c r="ED42" s="7">
        <v>-19811671.73</v>
      </c>
      <c r="EE42" s="7">
        <v>-26207678.25</v>
      </c>
      <c r="EF42" s="7">
        <v>-41031649.780000001</v>
      </c>
      <c r="EG42" s="7">
        <v>-47783617.799999997</v>
      </c>
      <c r="EH42" s="7">
        <v>-54493682.780000001</v>
      </c>
      <c r="EI42" s="7">
        <v>-100866129.18000001</v>
      </c>
      <c r="EJ42" s="7">
        <v>-108238001.78</v>
      </c>
      <c r="EK42" s="7">
        <v>-112317848.39</v>
      </c>
      <c r="EL42" s="7">
        <v>-119552242.13</v>
      </c>
      <c r="EM42" s="7">
        <v>-124059212.45999999</v>
      </c>
      <c r="EN42" s="7">
        <v>-125909197.5</v>
      </c>
      <c r="EO42" s="7">
        <v>-127742986.36</v>
      </c>
      <c r="EP42" s="7">
        <v>-14625147.189999999</v>
      </c>
      <c r="EQ42" s="7">
        <v>-19220460.640000001</v>
      </c>
      <c r="ER42" s="7">
        <v>-28290325.710000001</v>
      </c>
      <c r="ES42" s="7">
        <v>-33035970.879999999</v>
      </c>
      <c r="ET42" s="7">
        <v>-34809816.719999999</v>
      </c>
      <c r="EU42" s="7">
        <v>-81708352.590000004</v>
      </c>
      <c r="EV42" s="7">
        <v>-82841903.010000005</v>
      </c>
      <c r="EW42" s="7">
        <v>-90866640.189999998</v>
      </c>
      <c r="EX42" s="7">
        <v>-95854517.530000001</v>
      </c>
      <c r="EY42" s="7">
        <v>-107554745.45999999</v>
      </c>
      <c r="EZ42" s="7">
        <v>-111981596.04000001</v>
      </c>
      <c r="FA42" s="7">
        <v>-118748248.94</v>
      </c>
      <c r="FB42" s="21"/>
    </row>
    <row r="43" spans="1:256">
      <c r="A43" s="1" t="s">
        <v>122</v>
      </c>
      <c r="BV43" s="7">
        <v>-4235488.09</v>
      </c>
      <c r="BW43" s="7">
        <v>-5173941.46</v>
      </c>
      <c r="BX43" s="7">
        <v>-6548094.9100000001</v>
      </c>
      <c r="BY43" s="7">
        <v>-7205804.5599999996</v>
      </c>
      <c r="BZ43" s="7">
        <v>-8044283.9500000002</v>
      </c>
      <c r="CA43" s="7">
        <v>-10955871.810000001</v>
      </c>
      <c r="CB43" s="7">
        <v>-11854893.710000001</v>
      </c>
      <c r="CC43" s="7">
        <v>-12545101.92</v>
      </c>
      <c r="CD43" s="7">
        <v>-13131468.140000001</v>
      </c>
      <c r="CE43" s="7">
        <v>-14305029.84</v>
      </c>
      <c r="CF43" s="7">
        <v>-17768037.379999999</v>
      </c>
      <c r="CG43" s="7">
        <v>-19434519.629999999</v>
      </c>
      <c r="CH43" s="7">
        <v>-757190.03</v>
      </c>
      <c r="CI43" s="7">
        <v>-1047327.16</v>
      </c>
      <c r="CJ43" s="7">
        <v>-1908084.09</v>
      </c>
      <c r="CK43" s="7">
        <v>-4011562.52</v>
      </c>
      <c r="CL43" s="7">
        <v>-9272033.8100000005</v>
      </c>
      <c r="CM43" s="7">
        <v>-10379634.41</v>
      </c>
      <c r="CN43" s="7">
        <v>-11962128.130000001</v>
      </c>
      <c r="CO43" s="7">
        <v>-14395855.34</v>
      </c>
      <c r="CP43" s="7">
        <v>-17690251.579999998</v>
      </c>
      <c r="CQ43" s="7">
        <v>-17956474.43</v>
      </c>
      <c r="CR43" s="7">
        <v>-18699754.649999999</v>
      </c>
      <c r="CS43" s="7">
        <v>-19268713.25</v>
      </c>
      <c r="CT43" s="7">
        <v>-1108155.45</v>
      </c>
      <c r="CU43" s="7">
        <v>-2348838.23</v>
      </c>
      <c r="CV43" s="7">
        <v>-2953575.79</v>
      </c>
      <c r="CW43" s="7">
        <v>-3480968.47</v>
      </c>
      <c r="CX43" s="7">
        <v>-5809149.46</v>
      </c>
      <c r="CY43" s="7">
        <v>-7382386.1399999997</v>
      </c>
      <c r="CZ43" s="7">
        <v>-7880536.4699999997</v>
      </c>
      <c r="DA43" s="7">
        <v>-8557084.9499999993</v>
      </c>
      <c r="DB43" s="7">
        <v>-9090888.7100000009</v>
      </c>
      <c r="DC43" s="7">
        <v>-9513003.25</v>
      </c>
      <c r="DD43" s="7">
        <v>-12287144.43</v>
      </c>
      <c r="DE43" s="7">
        <v>-13204815.220000001</v>
      </c>
      <c r="DF43" s="7">
        <v>-787293.62</v>
      </c>
      <c r="DG43" s="7">
        <v>-1734315.51</v>
      </c>
      <c r="DH43" s="7">
        <v>-2683068.2999999998</v>
      </c>
      <c r="DI43" s="7">
        <v>-3089225.05</v>
      </c>
      <c r="DJ43" s="7">
        <v>-6019058.4699999997</v>
      </c>
      <c r="DK43" s="7">
        <v>-7064500.1100000003</v>
      </c>
      <c r="DL43" s="7">
        <v>-7877806.5999999996</v>
      </c>
      <c r="DM43" s="7">
        <v>-8500651.0700000003</v>
      </c>
      <c r="DN43" s="7">
        <v>-10835386.140000001</v>
      </c>
      <c r="DO43" s="7">
        <v>-11634210.359999999</v>
      </c>
      <c r="DP43" s="7">
        <v>-12869977.890000001</v>
      </c>
      <c r="DQ43" s="7">
        <v>-14414852.220000001</v>
      </c>
      <c r="DR43" s="7">
        <v>-852743.94</v>
      </c>
      <c r="DS43" s="7">
        <v>-2241613.17</v>
      </c>
      <c r="DT43" s="7">
        <v>-3265117.15</v>
      </c>
      <c r="DU43" s="7">
        <v>-4189898.62</v>
      </c>
      <c r="DV43" s="7">
        <v>-5479833.7300000004</v>
      </c>
      <c r="DW43" s="7">
        <v>-7074321.7400000002</v>
      </c>
      <c r="DX43" s="7">
        <v>-8161025.9000000004</v>
      </c>
      <c r="DY43" s="7">
        <v>-9510430.9399999995</v>
      </c>
      <c r="DZ43" s="7">
        <v>-11411335.35</v>
      </c>
      <c r="EA43" s="7">
        <v>-12363772.41</v>
      </c>
      <c r="EB43" s="7">
        <v>-14331295.68</v>
      </c>
      <c r="EC43" s="7">
        <v>-14849407.460000001</v>
      </c>
      <c r="ED43" s="7">
        <v>-415492.05</v>
      </c>
      <c r="EE43" s="7">
        <v>-4635303.1100000003</v>
      </c>
      <c r="EF43" s="7">
        <v>-5139624.8600000003</v>
      </c>
      <c r="EG43" s="7">
        <v>-5906048.7400000002</v>
      </c>
      <c r="EH43" s="7">
        <v>-7257518.0499999998</v>
      </c>
      <c r="EI43" s="7">
        <v>-10402015.300000001</v>
      </c>
      <c r="EJ43" s="7">
        <v>-10920349.710000001</v>
      </c>
      <c r="EK43" s="7">
        <v>-12392618.779999999</v>
      </c>
      <c r="EL43" s="7">
        <v>-13665303.060000001</v>
      </c>
      <c r="EM43" s="7">
        <v>-14729248.109999999</v>
      </c>
      <c r="EN43" s="7">
        <v>-19622436.260000002</v>
      </c>
      <c r="EO43" s="7">
        <v>-20617529.989999998</v>
      </c>
      <c r="EP43" s="7">
        <v>-1133912.81</v>
      </c>
      <c r="EQ43" s="7">
        <v>-2724673.22</v>
      </c>
      <c r="ER43" s="7">
        <v>-3004250.48</v>
      </c>
      <c r="ES43" s="7">
        <v>-13327442.720000001</v>
      </c>
      <c r="ET43" s="7">
        <v>-14456541.77</v>
      </c>
      <c r="EU43" s="7">
        <v>-18422307.789999999</v>
      </c>
      <c r="EV43" s="7">
        <v>-19575762.350000001</v>
      </c>
      <c r="EW43" s="7">
        <v>-30086210.420000002</v>
      </c>
      <c r="EX43" s="7">
        <v>-36123747.789999999</v>
      </c>
      <c r="EY43" s="7">
        <v>-36911702.170000002</v>
      </c>
      <c r="EZ43" s="7">
        <v>-41430258.780000001</v>
      </c>
      <c r="FA43" s="7">
        <v>-42926473.060000002</v>
      </c>
      <c r="FB43" s="21"/>
    </row>
    <row r="44" spans="1:256">
      <c r="A44" s="1" t="s">
        <v>123</v>
      </c>
      <c r="BV44" s="7">
        <v>-14657</v>
      </c>
      <c r="BW44" s="7">
        <v>-21170</v>
      </c>
      <c r="BX44" s="7">
        <v>-193445.79</v>
      </c>
      <c r="BY44" s="7">
        <v>-345009.79</v>
      </c>
      <c r="BZ44" s="7">
        <v>-540644.32999999996</v>
      </c>
      <c r="CA44" s="7">
        <v>-3480159.33</v>
      </c>
      <c r="CB44" s="7">
        <v>-3480159.33</v>
      </c>
      <c r="CC44" s="7">
        <v>-3530493.33</v>
      </c>
      <c r="CD44" s="7">
        <v>-3797467.33</v>
      </c>
      <c r="CE44" s="7">
        <v>-4569666.33</v>
      </c>
      <c r="CF44" s="7">
        <v>-4919876.33</v>
      </c>
      <c r="CG44" s="7">
        <v>-5452867.3300000001</v>
      </c>
      <c r="CH44" s="7">
        <v>-252046</v>
      </c>
      <c r="CI44" s="7">
        <v>-292225</v>
      </c>
      <c r="CJ44" s="7">
        <v>-503206</v>
      </c>
      <c r="CK44" s="7">
        <v>-1012943</v>
      </c>
      <c r="CL44" s="7">
        <v>-1452445</v>
      </c>
      <c r="CM44" s="7">
        <v>-2717354</v>
      </c>
      <c r="CN44" s="7">
        <v>-2801339</v>
      </c>
      <c r="CO44" s="7">
        <v>-3688109</v>
      </c>
      <c r="CP44" s="7">
        <v>-3864917</v>
      </c>
      <c r="CQ44" s="7">
        <v>-4632973</v>
      </c>
      <c r="CR44" s="7">
        <v>-4657581</v>
      </c>
      <c r="CS44" s="7">
        <v>-4731922</v>
      </c>
      <c r="CT44" s="7">
        <v>-284394</v>
      </c>
      <c r="CU44" s="7">
        <v>-322896</v>
      </c>
      <c r="CV44" s="7">
        <v>-327974</v>
      </c>
      <c r="CW44" s="7">
        <v>-678542</v>
      </c>
      <c r="CX44" s="7">
        <v>-2994907</v>
      </c>
      <c r="CY44" s="7">
        <v>-3586951</v>
      </c>
      <c r="CZ44" s="7">
        <v>-3586951</v>
      </c>
      <c r="DA44" s="7">
        <v>-3586951</v>
      </c>
      <c r="DB44" s="7">
        <v>-3754042</v>
      </c>
      <c r="DC44" s="7">
        <v>-4678175</v>
      </c>
      <c r="DD44" s="7">
        <v>-4920883</v>
      </c>
      <c r="DE44" s="7">
        <v>-4861821</v>
      </c>
      <c r="DF44" s="7">
        <v>-4170</v>
      </c>
      <c r="DG44" s="7">
        <v>-4341.4799999999996</v>
      </c>
      <c r="DH44" s="7">
        <v>-97480.48</v>
      </c>
      <c r="DI44" s="7">
        <v>-342503.48</v>
      </c>
      <c r="DJ44" s="7">
        <v>-3391967.48</v>
      </c>
      <c r="DK44" s="7">
        <v>-3799117.48</v>
      </c>
      <c r="DL44" s="7">
        <v>-5143590.4800000004</v>
      </c>
      <c r="DM44" s="7">
        <v>-5147331.4800000004</v>
      </c>
      <c r="DN44" s="7">
        <v>-10804270.48</v>
      </c>
      <c r="DO44" s="7">
        <v>-11146765.48</v>
      </c>
      <c r="DP44" s="7">
        <v>-11742146.48</v>
      </c>
      <c r="DQ44" s="7">
        <v>-11744597.48</v>
      </c>
      <c r="DR44" s="7">
        <v>0</v>
      </c>
      <c r="DS44" s="7">
        <v>-232</v>
      </c>
      <c r="DT44" s="7">
        <v>-232</v>
      </c>
      <c r="DU44" s="7">
        <v>-334599</v>
      </c>
      <c r="DV44" s="7">
        <v>-1857356</v>
      </c>
      <c r="DW44" s="7">
        <v>-5147148</v>
      </c>
      <c r="DX44" s="7">
        <v>-5178481</v>
      </c>
      <c r="DY44" s="7">
        <v>-5186174</v>
      </c>
      <c r="DZ44" s="7">
        <v>-5239182</v>
      </c>
      <c r="EA44" s="7">
        <v>-5311783</v>
      </c>
      <c r="EB44" s="7">
        <v>-5351031</v>
      </c>
      <c r="EC44" s="7">
        <v>-5354907.4400000004</v>
      </c>
      <c r="ED44" s="7">
        <v>-2074</v>
      </c>
      <c r="EE44" s="7">
        <v>-54164</v>
      </c>
      <c r="EF44" s="7">
        <v>-54164</v>
      </c>
      <c r="EG44" s="7">
        <v>-54164</v>
      </c>
      <c r="EH44" s="7">
        <v>-10524657.23</v>
      </c>
      <c r="EI44" s="7">
        <v>-10544098.08</v>
      </c>
      <c r="EJ44" s="7">
        <v>-10544098.08</v>
      </c>
      <c r="EK44" s="7">
        <v>-10544737.789999999</v>
      </c>
      <c r="EL44" s="7">
        <v>-10637106.789999999</v>
      </c>
      <c r="EM44" s="7">
        <v>-10689104.84</v>
      </c>
      <c r="EN44" s="7">
        <v>-10687437.84</v>
      </c>
      <c r="EO44" s="7">
        <v>-10698929.84</v>
      </c>
      <c r="EP44" s="7">
        <v>-14994</v>
      </c>
      <c r="EQ44" s="7">
        <v>-14994</v>
      </c>
      <c r="ER44" s="7">
        <v>-227884.45</v>
      </c>
      <c r="ES44" s="7">
        <v>-590818.76</v>
      </c>
      <c r="ET44" s="7">
        <v>-10085579.76</v>
      </c>
      <c r="EU44" s="7">
        <v>-10456219.76</v>
      </c>
      <c r="EV44" s="7">
        <v>-10468844.76</v>
      </c>
      <c r="EW44" s="7">
        <v>-10502210.619999999</v>
      </c>
      <c r="EX44" s="7">
        <v>-10722962.619999999</v>
      </c>
      <c r="EY44" s="7">
        <v>-10749945.619999999</v>
      </c>
      <c r="EZ44" s="7">
        <v>-10750400.619999999</v>
      </c>
      <c r="FA44" s="7">
        <v>-10757514.619999999</v>
      </c>
      <c r="FB44" s="21"/>
    </row>
    <row r="45" spans="1:256">
      <c r="A45" s="1" t="s">
        <v>124</v>
      </c>
      <c r="BV45" s="7">
        <v>-1000</v>
      </c>
      <c r="BW45" s="7">
        <v>-1093.29</v>
      </c>
      <c r="BX45" s="7">
        <v>-1093.29</v>
      </c>
      <c r="BY45" s="7">
        <v>-1413.16</v>
      </c>
      <c r="BZ45" s="7">
        <v>-1413.16</v>
      </c>
      <c r="CA45" s="7">
        <v>-1413.16</v>
      </c>
      <c r="CB45" s="7">
        <v>-1879.64</v>
      </c>
      <c r="CC45" s="7">
        <v>-1879.64</v>
      </c>
      <c r="CD45" s="7">
        <v>-2106.2199999999998</v>
      </c>
      <c r="CE45" s="7">
        <v>-2106.2199999999998</v>
      </c>
      <c r="CF45" s="7">
        <v>-2106.2199999999998</v>
      </c>
      <c r="CG45" s="7">
        <v>-2106.2199999999998</v>
      </c>
      <c r="CH45" s="7">
        <v>0</v>
      </c>
      <c r="CI45" s="7">
        <v>-2000</v>
      </c>
      <c r="CJ45" s="7">
        <v>-2000</v>
      </c>
      <c r="CK45" s="7">
        <v>-2000</v>
      </c>
      <c r="CL45" s="7">
        <v>-3039.58</v>
      </c>
      <c r="CM45" s="7">
        <v>-3039.58</v>
      </c>
      <c r="CN45" s="7">
        <v>-3039.58</v>
      </c>
      <c r="CO45" s="7">
        <v>-3039.58</v>
      </c>
      <c r="CP45" s="7">
        <v>-3039.58</v>
      </c>
      <c r="CQ45" s="7">
        <v>-3039.58</v>
      </c>
      <c r="CR45" s="7">
        <v>-3039.58</v>
      </c>
      <c r="CS45" s="7">
        <v>-3039.58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-32657.21</v>
      </c>
      <c r="DD45" s="7">
        <v>-32657.21</v>
      </c>
      <c r="DE45" s="7">
        <v>-32657.21</v>
      </c>
      <c r="DF45" s="7">
        <v>-987.73</v>
      </c>
      <c r="DG45" s="7">
        <v>-987.73</v>
      </c>
      <c r="DH45" s="7">
        <v>-987.73</v>
      </c>
      <c r="DI45" s="7">
        <v>-987.73</v>
      </c>
      <c r="DJ45" s="7">
        <v>-987.73</v>
      </c>
      <c r="DK45" s="7">
        <v>-1476.37</v>
      </c>
      <c r="DL45" s="7">
        <v>-1476.37</v>
      </c>
      <c r="DM45" s="7">
        <v>-1476.37</v>
      </c>
      <c r="DN45" s="7">
        <v>-3476.37</v>
      </c>
      <c r="DO45" s="7">
        <v>-3476.37</v>
      </c>
      <c r="DP45" s="7">
        <v>-3476.37</v>
      </c>
      <c r="DQ45" s="7">
        <v>-2987.73</v>
      </c>
      <c r="DR45" s="7">
        <v>0</v>
      </c>
      <c r="DS45" s="7">
        <v>-426.5</v>
      </c>
      <c r="DT45" s="7">
        <v>-526.5</v>
      </c>
      <c r="DU45" s="7">
        <v>-526.5</v>
      </c>
      <c r="DV45" s="7">
        <v>-526.5</v>
      </c>
      <c r="DW45" s="7">
        <v>-619.79999999999995</v>
      </c>
      <c r="DX45" s="7">
        <v>-619.79999999999995</v>
      </c>
      <c r="DY45" s="7">
        <v>-689.8</v>
      </c>
      <c r="DZ45" s="7">
        <v>-714.8</v>
      </c>
      <c r="EA45" s="7">
        <v>-928.05</v>
      </c>
      <c r="EB45" s="7">
        <v>-928.05</v>
      </c>
      <c r="EC45" s="7">
        <v>-928.05</v>
      </c>
      <c r="ED45" s="7">
        <v>0</v>
      </c>
      <c r="EE45" s="7">
        <v>70</v>
      </c>
      <c r="EF45" s="7">
        <v>70</v>
      </c>
      <c r="EG45" s="7">
        <v>70</v>
      </c>
      <c r="EH45" s="7">
        <v>70</v>
      </c>
      <c r="EI45" s="7">
        <v>70</v>
      </c>
      <c r="EJ45" s="7">
        <v>70</v>
      </c>
      <c r="EK45" s="7">
        <v>70</v>
      </c>
      <c r="EL45" s="7">
        <v>70</v>
      </c>
      <c r="EM45" s="7">
        <v>70</v>
      </c>
      <c r="EN45" s="7">
        <v>70</v>
      </c>
      <c r="EO45" s="7">
        <v>70</v>
      </c>
      <c r="EP45" s="7">
        <v>0</v>
      </c>
      <c r="EQ45" s="7">
        <v>-900</v>
      </c>
      <c r="ER45" s="7">
        <v>-900</v>
      </c>
      <c r="ES45" s="7">
        <v>-900</v>
      </c>
      <c r="ET45" s="7">
        <v>-900</v>
      </c>
      <c r="EU45" s="7">
        <v>-900</v>
      </c>
      <c r="EV45" s="7">
        <v>-900</v>
      </c>
      <c r="EW45" s="7">
        <v>-1243.31</v>
      </c>
      <c r="EX45" s="7">
        <v>-1396.99</v>
      </c>
      <c r="EY45" s="7">
        <v>-1396.99</v>
      </c>
      <c r="EZ45" s="7">
        <v>-1802.89</v>
      </c>
      <c r="FA45" s="7">
        <v>-1802.89</v>
      </c>
      <c r="FB45" s="21"/>
    </row>
    <row r="46" spans="1:256">
      <c r="A46" s="1" t="s">
        <v>125</v>
      </c>
      <c r="BV46" s="7">
        <v>-21578.2</v>
      </c>
      <c r="BW46" s="7">
        <v>-212538.05</v>
      </c>
      <c r="BX46" s="7">
        <v>-324276.64</v>
      </c>
      <c r="BY46" s="7">
        <v>-623941.56000000006</v>
      </c>
      <c r="BZ46" s="7">
        <v>-835547.71</v>
      </c>
      <c r="CA46" s="7">
        <v>-851236.82</v>
      </c>
      <c r="CB46" s="7">
        <v>-979550.57</v>
      </c>
      <c r="CC46" s="7">
        <v>-1089033.21</v>
      </c>
      <c r="CD46" s="7">
        <v>-1421366.43</v>
      </c>
      <c r="CE46" s="7">
        <v>-1487324.79</v>
      </c>
      <c r="CF46" s="7">
        <v>-1648722.13</v>
      </c>
      <c r="CG46" s="7">
        <v>-1751148.63</v>
      </c>
      <c r="CH46" s="7">
        <v>-189563.61</v>
      </c>
      <c r="CI46" s="7">
        <v>-274958.15000000002</v>
      </c>
      <c r="CJ46" s="7">
        <v>-422970.7</v>
      </c>
      <c r="CK46" s="7">
        <v>-629930.81999999995</v>
      </c>
      <c r="CL46" s="7">
        <v>-743833.83</v>
      </c>
      <c r="CM46" s="7">
        <v>-793883.12</v>
      </c>
      <c r="CN46" s="7">
        <v>-1104201.7</v>
      </c>
      <c r="CO46" s="7">
        <v>-1149911.71</v>
      </c>
      <c r="CP46" s="7">
        <v>-1366571.95</v>
      </c>
      <c r="CQ46" s="7">
        <v>-1459388.93</v>
      </c>
      <c r="CR46" s="7">
        <v>-1524145.99</v>
      </c>
      <c r="CS46" s="7">
        <v>-1550822.47</v>
      </c>
      <c r="CT46" s="7">
        <v>-105557.92</v>
      </c>
      <c r="CU46" s="7">
        <v>-292692.57</v>
      </c>
      <c r="CV46" s="7">
        <v>-500933.86</v>
      </c>
      <c r="CW46" s="7">
        <v>-617568.12</v>
      </c>
      <c r="CX46" s="7">
        <v>-673877.62</v>
      </c>
      <c r="CY46" s="7">
        <v>-706116.44</v>
      </c>
      <c r="CZ46" s="7">
        <v>-793811.35</v>
      </c>
      <c r="DA46" s="7">
        <v>-895884.25</v>
      </c>
      <c r="DB46" s="7">
        <v>-1016386.46</v>
      </c>
      <c r="DC46" s="7">
        <v>-1130319.04</v>
      </c>
      <c r="DD46" s="7">
        <v>-1284967.0900000001</v>
      </c>
      <c r="DE46" s="7">
        <v>-1351193.54</v>
      </c>
      <c r="DF46" s="7">
        <v>-19121.509999999998</v>
      </c>
      <c r="DG46" s="7">
        <v>-77057.64</v>
      </c>
      <c r="DH46" s="7">
        <v>-141027.64000000001</v>
      </c>
      <c r="DI46" s="7">
        <v>-291302.17</v>
      </c>
      <c r="DJ46" s="7">
        <v>-411606.86</v>
      </c>
      <c r="DK46" s="7">
        <v>-461076.03</v>
      </c>
      <c r="DL46" s="7">
        <v>-535670.89</v>
      </c>
      <c r="DM46" s="7">
        <v>-550468.4</v>
      </c>
      <c r="DN46" s="7">
        <v>-678762.15</v>
      </c>
      <c r="DO46" s="7">
        <v>-725744.77</v>
      </c>
      <c r="DP46" s="7">
        <v>-775438.69</v>
      </c>
      <c r="DQ46" s="7">
        <v>-1037182.4</v>
      </c>
      <c r="DR46" s="7">
        <v>-29961.97</v>
      </c>
      <c r="DS46" s="7">
        <v>-174724.98</v>
      </c>
      <c r="DT46" s="7">
        <v>-259396.69</v>
      </c>
      <c r="DU46" s="7">
        <v>-361257.2</v>
      </c>
      <c r="DV46" s="7">
        <v>-406599.51</v>
      </c>
      <c r="DW46" s="7">
        <v>-558070.88</v>
      </c>
      <c r="DX46" s="7">
        <v>-704432.89</v>
      </c>
      <c r="DY46" s="7">
        <v>-783557.46</v>
      </c>
      <c r="DZ46" s="7">
        <v>-895601.08</v>
      </c>
      <c r="EA46" s="7">
        <v>-1022364.35</v>
      </c>
      <c r="EB46" s="7">
        <v>-1206539.94</v>
      </c>
      <c r="EC46" s="7">
        <v>-1348062.15</v>
      </c>
      <c r="ED46" s="7">
        <v>-40510.339999999997</v>
      </c>
      <c r="EE46" s="7">
        <v>-166748.60999999999</v>
      </c>
      <c r="EF46" s="7">
        <v>-219006.43</v>
      </c>
      <c r="EG46" s="7">
        <v>-675882.07</v>
      </c>
      <c r="EH46" s="7">
        <v>-740156.29</v>
      </c>
      <c r="EI46" s="7">
        <v>-1049122.72</v>
      </c>
      <c r="EJ46" s="7">
        <v>-1168032.06</v>
      </c>
      <c r="EK46" s="7">
        <v>-1272630.48</v>
      </c>
      <c r="EL46" s="7">
        <v>-1313626.72</v>
      </c>
      <c r="EM46" s="7">
        <v>-1376082.35</v>
      </c>
      <c r="EN46" s="7">
        <v>-1455347.18</v>
      </c>
      <c r="EO46" s="7">
        <v>-1536172.89</v>
      </c>
      <c r="EP46" s="7">
        <v>-118471.84</v>
      </c>
      <c r="EQ46" s="7">
        <v>-405186.31</v>
      </c>
      <c r="ER46" s="7">
        <v>-453589.22</v>
      </c>
      <c r="ES46" s="7">
        <v>-643223.24</v>
      </c>
      <c r="ET46" s="7">
        <v>-792573.3</v>
      </c>
      <c r="EU46" s="7">
        <v>-923032.46</v>
      </c>
      <c r="EV46" s="7">
        <v>-1286910.0900000001</v>
      </c>
      <c r="EW46" s="7">
        <v>-1472480.39</v>
      </c>
      <c r="EX46" s="7">
        <v>-1523921.9</v>
      </c>
      <c r="EY46" s="7">
        <v>-1726100.21</v>
      </c>
      <c r="EZ46" s="7">
        <v>-1798813.19</v>
      </c>
      <c r="FA46" s="7">
        <v>-1936125.26</v>
      </c>
      <c r="FB46" s="21"/>
    </row>
    <row r="47" spans="1:256">
      <c r="A47" s="1" t="s">
        <v>126</v>
      </c>
      <c r="BV47" s="7">
        <v>99471.039999999994</v>
      </c>
      <c r="BW47" s="7">
        <v>162271.31</v>
      </c>
      <c r="BX47" s="7">
        <v>188824.25</v>
      </c>
      <c r="BY47" s="7">
        <v>297282.94</v>
      </c>
      <c r="BZ47" s="7">
        <v>378048.26</v>
      </c>
      <c r="CA47" s="7">
        <v>386407.6</v>
      </c>
      <c r="CB47" s="7">
        <v>434865.62</v>
      </c>
      <c r="CC47" s="7">
        <v>788610.6</v>
      </c>
      <c r="CD47" s="7">
        <v>2171638.4300000002</v>
      </c>
      <c r="CE47" s="7">
        <v>3070942.63</v>
      </c>
      <c r="CF47" s="7">
        <v>3934182.07</v>
      </c>
      <c r="CG47" s="7">
        <v>4144934.75</v>
      </c>
      <c r="CH47" s="7">
        <v>176081.31</v>
      </c>
      <c r="CI47" s="7">
        <v>282273.99</v>
      </c>
      <c r="CJ47" s="7">
        <v>350637.77</v>
      </c>
      <c r="CK47" s="7">
        <v>403757.93</v>
      </c>
      <c r="CL47" s="7">
        <v>459487.23</v>
      </c>
      <c r="CM47" s="7">
        <v>465679.3</v>
      </c>
      <c r="CN47" s="7">
        <v>500014.06</v>
      </c>
      <c r="CO47" s="7">
        <v>945287.46</v>
      </c>
      <c r="CP47" s="7">
        <v>2316725.7400000002</v>
      </c>
      <c r="CQ47" s="7">
        <v>3012946.95</v>
      </c>
      <c r="CR47" s="7">
        <v>3939701.24</v>
      </c>
      <c r="CS47" s="7">
        <v>4092635.67</v>
      </c>
      <c r="CT47" s="7">
        <v>48829.09</v>
      </c>
      <c r="CU47" s="7">
        <v>103793.91</v>
      </c>
      <c r="CV47" s="7">
        <v>127441.67</v>
      </c>
      <c r="CW47" s="7">
        <v>183919.63</v>
      </c>
      <c r="CX47" s="7">
        <v>271806.64</v>
      </c>
      <c r="CY47" s="7">
        <v>293797.38</v>
      </c>
      <c r="CZ47" s="7">
        <v>310745.09000000003</v>
      </c>
      <c r="DA47" s="7">
        <v>721192.91</v>
      </c>
      <c r="DB47" s="7">
        <v>2257898.0699999998</v>
      </c>
      <c r="DC47" s="7">
        <v>3651228.16</v>
      </c>
      <c r="DD47" s="7">
        <v>3909036.12</v>
      </c>
      <c r="DE47" s="7">
        <v>3704333.43</v>
      </c>
      <c r="DF47" s="7">
        <v>64226.45</v>
      </c>
      <c r="DG47" s="7">
        <v>125667.07</v>
      </c>
      <c r="DH47" s="7">
        <v>195187.92</v>
      </c>
      <c r="DI47" s="7">
        <v>267036.51</v>
      </c>
      <c r="DJ47" s="7">
        <v>306692.45</v>
      </c>
      <c r="DK47" s="7">
        <v>311967.94</v>
      </c>
      <c r="DL47" s="7">
        <v>350774.26</v>
      </c>
      <c r="DM47" s="7">
        <v>738118.26</v>
      </c>
      <c r="DN47" s="7">
        <v>2113710.92</v>
      </c>
      <c r="DO47" s="7">
        <v>3146959.07</v>
      </c>
      <c r="DP47" s="7">
        <v>3358890.89</v>
      </c>
      <c r="DQ47" s="7">
        <v>3474044.85</v>
      </c>
      <c r="DR47" s="7">
        <v>89107.73</v>
      </c>
      <c r="DS47" s="7">
        <v>173530.41</v>
      </c>
      <c r="DT47" s="7">
        <v>253896.45</v>
      </c>
      <c r="DU47" s="7">
        <v>291362.27</v>
      </c>
      <c r="DV47" s="7">
        <v>322494.51</v>
      </c>
      <c r="DW47" s="7">
        <v>345685.81</v>
      </c>
      <c r="DX47" s="7">
        <v>380419.47</v>
      </c>
      <c r="DY47" s="7">
        <v>389542.11</v>
      </c>
      <c r="DZ47" s="7">
        <v>1144635.74</v>
      </c>
      <c r="EA47" s="7">
        <v>2181981.0699999998</v>
      </c>
      <c r="EB47" s="7">
        <v>3157639.76</v>
      </c>
      <c r="EC47" s="7">
        <v>3324774.31</v>
      </c>
      <c r="ED47" s="7">
        <v>84939.03</v>
      </c>
      <c r="EE47" s="7">
        <v>189316.84</v>
      </c>
      <c r="EF47" s="7">
        <v>208442.66</v>
      </c>
      <c r="EG47" s="7">
        <v>266097.45</v>
      </c>
      <c r="EH47" s="7">
        <v>295546.45</v>
      </c>
      <c r="EI47" s="7">
        <v>381883.45</v>
      </c>
      <c r="EJ47" s="7">
        <v>419008.72</v>
      </c>
      <c r="EK47" s="7">
        <v>650006.07999999996</v>
      </c>
      <c r="EL47" s="7">
        <v>1943538.88</v>
      </c>
      <c r="EM47" s="7">
        <v>2464541.4300000002</v>
      </c>
      <c r="EN47" s="7">
        <v>3167571.97</v>
      </c>
      <c r="EO47" s="7">
        <v>3218522.73</v>
      </c>
      <c r="EP47" s="7">
        <v>73527.33</v>
      </c>
      <c r="EQ47" s="7">
        <v>134892.56</v>
      </c>
      <c r="ER47" s="7">
        <v>230806.9</v>
      </c>
      <c r="ES47" s="7">
        <v>292108.87</v>
      </c>
      <c r="ET47" s="7">
        <v>348509.57</v>
      </c>
      <c r="EU47" s="7">
        <v>374174.69</v>
      </c>
      <c r="EV47" s="7">
        <v>393280.96</v>
      </c>
      <c r="EW47" s="7">
        <v>404511.88</v>
      </c>
      <c r="EX47" s="7">
        <v>2185899.1</v>
      </c>
      <c r="EY47" s="7">
        <v>2681588.11</v>
      </c>
      <c r="EZ47" s="7">
        <v>2892350.29</v>
      </c>
      <c r="FA47" s="7">
        <v>2971962.84</v>
      </c>
      <c r="FB47" s="21"/>
    </row>
    <row r="48" spans="1:256">
      <c r="A48" s="1" t="s">
        <v>127</v>
      </c>
      <c r="BV48" s="7">
        <v>0</v>
      </c>
      <c r="BW48" s="7">
        <v>-28835274.18</v>
      </c>
      <c r="BX48" s="7">
        <v>-57666873.689999998</v>
      </c>
      <c r="BY48" s="7">
        <v>-86498480.450000003</v>
      </c>
      <c r="BZ48" s="7">
        <v>-114903575</v>
      </c>
      <c r="CA48" s="7">
        <v>-152045296.27000001</v>
      </c>
      <c r="CB48" s="7">
        <v>-184550659.78999999</v>
      </c>
      <c r="CC48" s="7">
        <v>-221514780.34</v>
      </c>
      <c r="CD48" s="7">
        <v>-251465193.65000001</v>
      </c>
      <c r="CE48" s="7">
        <v>-288658263.35000002</v>
      </c>
      <c r="CF48" s="7">
        <v>-319463711.43000001</v>
      </c>
      <c r="CG48" s="7">
        <v>-350269159.50999999</v>
      </c>
      <c r="CH48" s="7">
        <v>-38490145.619999997</v>
      </c>
      <c r="CI48" s="7">
        <v>-68380151.760000005</v>
      </c>
      <c r="CJ48" s="7">
        <v>-95027858.900000006</v>
      </c>
      <c r="CK48" s="7">
        <v>-124968176.93000001</v>
      </c>
      <c r="CL48" s="7">
        <v>-155529579.81999999</v>
      </c>
      <c r="CM48" s="7">
        <v>-186313159.59999999</v>
      </c>
      <c r="CN48" s="7">
        <v>-222310711.66</v>
      </c>
      <c r="CO48" s="7">
        <v>-248404977.75</v>
      </c>
      <c r="CP48" s="7">
        <v>-274499449.62</v>
      </c>
      <c r="CQ48" s="7">
        <v>-306338857.38999999</v>
      </c>
      <c r="CR48" s="7">
        <v>-337215123.31999999</v>
      </c>
      <c r="CS48" s="7">
        <v>-368091389.25</v>
      </c>
      <c r="CT48" s="7">
        <v>-45540613.049999997</v>
      </c>
      <c r="CU48" s="7">
        <v>-75547626.959999993</v>
      </c>
      <c r="CV48" s="7">
        <v>-99695164.909999996</v>
      </c>
      <c r="CW48" s="7">
        <v>-129702302.69</v>
      </c>
      <c r="CX48" s="7">
        <v>-163744143.09999999</v>
      </c>
      <c r="CY48" s="7">
        <v>-194477098.81</v>
      </c>
      <c r="CZ48" s="7">
        <v>-225266795.25999999</v>
      </c>
      <c r="DA48" s="7">
        <v>-254653048.59</v>
      </c>
      <c r="DB48" s="7">
        <v>-282771433.63</v>
      </c>
      <c r="DC48" s="7">
        <v>-310889870.87</v>
      </c>
      <c r="DD48" s="7">
        <v>-343533277.92000002</v>
      </c>
      <c r="DE48" s="7">
        <v>-373990361.31999999</v>
      </c>
      <c r="DF48" s="7">
        <v>-51991561</v>
      </c>
      <c r="DG48" s="7">
        <v>-84831252.799999997</v>
      </c>
      <c r="DH48" s="7">
        <v>-123637397.61</v>
      </c>
      <c r="DI48" s="7">
        <v>-155553328.69</v>
      </c>
      <c r="DJ48" s="7">
        <v>-189307379.06</v>
      </c>
      <c r="DK48" s="7">
        <v>-222190981.09999999</v>
      </c>
      <c r="DL48" s="7">
        <v>-255074583.34999999</v>
      </c>
      <c r="DM48" s="7">
        <v>-286106881.08999997</v>
      </c>
      <c r="DN48" s="7">
        <v>-315076703.12</v>
      </c>
      <c r="DO48" s="7">
        <v>-346416151.36000001</v>
      </c>
      <c r="DP48" s="7">
        <v>-377142039.87</v>
      </c>
      <c r="DQ48" s="7">
        <v>-407867928.38</v>
      </c>
      <c r="DR48" s="7">
        <v>-54694617.039999999</v>
      </c>
      <c r="DS48" s="7">
        <v>-88137894.75</v>
      </c>
      <c r="DT48" s="7">
        <v>-126184169.72</v>
      </c>
      <c r="DU48" s="7">
        <v>-158020459.53999999</v>
      </c>
      <c r="DV48" s="7">
        <v>-191406380.18000001</v>
      </c>
      <c r="DW48" s="7">
        <v>-224344172.25999999</v>
      </c>
      <c r="DX48" s="7">
        <v>-257281971.88999999</v>
      </c>
      <c r="DY48" s="7">
        <v>-288712250.73000002</v>
      </c>
      <c r="DZ48" s="7">
        <v>-317630231.18000001</v>
      </c>
      <c r="EA48" s="7">
        <v>-349579522.29000002</v>
      </c>
      <c r="EB48" s="7">
        <v>-380419520.95999998</v>
      </c>
      <c r="EC48" s="7">
        <v>-411259519.63</v>
      </c>
      <c r="ED48" s="7">
        <v>-68060017.459999993</v>
      </c>
      <c r="EE48" s="7">
        <v>-104039621.05</v>
      </c>
      <c r="EF48" s="7">
        <v>-140698231.49000001</v>
      </c>
      <c r="EG48" s="7">
        <v>-175836705.75999999</v>
      </c>
      <c r="EH48" s="7">
        <v>-212526000.03999999</v>
      </c>
      <c r="EI48" s="7">
        <v>-248739899.71000001</v>
      </c>
      <c r="EJ48" s="7">
        <v>-284953805.38999999</v>
      </c>
      <c r="EK48" s="7">
        <v>-319420076.50999999</v>
      </c>
      <c r="EL48" s="7">
        <v>-351709331.64999998</v>
      </c>
      <c r="EM48" s="7">
        <v>-383998592.54000002</v>
      </c>
      <c r="EN48" s="7">
        <v>-420402309.29000002</v>
      </c>
      <c r="EO48" s="7">
        <v>-455213317.63</v>
      </c>
      <c r="EP48" s="7">
        <v>-32612010.460000001</v>
      </c>
      <c r="EQ48" s="7">
        <v>-68148647.049999997</v>
      </c>
      <c r="ER48" s="7">
        <v>-126703295.64</v>
      </c>
      <c r="ES48" s="7">
        <v>-166980042.46000001</v>
      </c>
      <c r="ET48" s="7">
        <v>-206619858.31</v>
      </c>
      <c r="EU48" s="7">
        <v>-237516587.28999999</v>
      </c>
      <c r="EV48" s="7">
        <v>-274156441.01999998</v>
      </c>
      <c r="EW48" s="7">
        <v>-309588363.10000002</v>
      </c>
      <c r="EX48" s="7">
        <v>-347383776.32999998</v>
      </c>
      <c r="EY48" s="7">
        <v>-382815698.48000002</v>
      </c>
      <c r="EZ48" s="7">
        <v>-422359381.94</v>
      </c>
      <c r="FA48" s="7">
        <v>-459436435.5</v>
      </c>
      <c r="FB48" s="21"/>
    </row>
    <row r="49" spans="1:158"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DJ49" t="s">
        <v>19</v>
      </c>
      <c r="DM49" t="s">
        <v>19</v>
      </c>
      <c r="EC49" s="18"/>
      <c r="ED49" s="18"/>
      <c r="EF49" t="s">
        <v>19</v>
      </c>
      <c r="EG49" t="s">
        <v>19</v>
      </c>
      <c r="EJ49" t="s">
        <v>19</v>
      </c>
      <c r="EK49" t="s">
        <v>19</v>
      </c>
      <c r="EL49" t="s">
        <v>19</v>
      </c>
      <c r="EV49" s="18"/>
      <c r="EW49" s="18"/>
      <c r="FA49" s="18" t="s">
        <v>141</v>
      </c>
      <c r="FB49" s="21"/>
    </row>
    <row r="50" spans="1:158">
      <c r="A50" s="1" t="s">
        <v>129</v>
      </c>
      <c r="BV50" s="15">
        <f>SUM(BV37:BV48)</f>
        <v>-30025020.299999997</v>
      </c>
      <c r="BW50" s="15">
        <f t="shared" ref="BW50:DR50" si="4">SUM(BW37:BW48)</f>
        <v>-93756393.079999983</v>
      </c>
      <c r="BX50" s="15">
        <f t="shared" si="4"/>
        <v>-152436907.97000003</v>
      </c>
      <c r="BY50" s="15">
        <f t="shared" si="4"/>
        <v>-224756381.54000002</v>
      </c>
      <c r="BZ50" s="15">
        <f t="shared" si="4"/>
        <v>-284268474.96000004</v>
      </c>
      <c r="CA50" s="15">
        <f t="shared" si="4"/>
        <v>-378753900.36000001</v>
      </c>
      <c r="CB50" s="15">
        <f t="shared" si="4"/>
        <v>-438005749.44</v>
      </c>
      <c r="CC50" s="15">
        <f t="shared" si="4"/>
        <v>-619088662.15999997</v>
      </c>
      <c r="CD50" s="15">
        <f t="shared" si="4"/>
        <v>-807013875.54999995</v>
      </c>
      <c r="CE50" s="15">
        <f t="shared" si="4"/>
        <v>-1002081256.9800001</v>
      </c>
      <c r="CF50" s="15">
        <f t="shared" si="4"/>
        <v>-1095113301.6200001</v>
      </c>
      <c r="CG50" s="15">
        <f t="shared" si="4"/>
        <v>-1182606517.4299998</v>
      </c>
      <c r="CH50" s="15">
        <f t="shared" si="4"/>
        <v>-57756274.060000002</v>
      </c>
      <c r="CI50" s="15">
        <f t="shared" si="4"/>
        <v>-105317468.97</v>
      </c>
      <c r="CJ50" s="15">
        <f t="shared" si="4"/>
        <v>-202226550.12</v>
      </c>
      <c r="CK50" s="15">
        <f t="shared" si="4"/>
        <v>-265254447.56999999</v>
      </c>
      <c r="CL50" s="15">
        <f t="shared" si="4"/>
        <v>-362681343.22000003</v>
      </c>
      <c r="CM50" s="15">
        <f t="shared" si="4"/>
        <v>-426611499.90999997</v>
      </c>
      <c r="CN50" s="15">
        <f t="shared" si="4"/>
        <v>-492780936.60000002</v>
      </c>
      <c r="CO50" s="15">
        <f t="shared" si="4"/>
        <v>-674975582.88</v>
      </c>
      <c r="CP50" s="15">
        <f t="shared" si="4"/>
        <v>-843655870.89999998</v>
      </c>
      <c r="CQ50" s="15">
        <f t="shared" si="4"/>
        <v>-1032892505.2199998</v>
      </c>
      <c r="CR50" s="15">
        <f t="shared" si="4"/>
        <v>-1144765489.5999999</v>
      </c>
      <c r="CS50" s="15">
        <f t="shared" si="4"/>
        <v>-1207250345.54</v>
      </c>
      <c r="CT50" s="15">
        <f t="shared" si="4"/>
        <v>-63382674.409999996</v>
      </c>
      <c r="CU50" s="15">
        <f t="shared" si="4"/>
        <v>-132320619.28999999</v>
      </c>
      <c r="CV50" s="15">
        <f t="shared" si="4"/>
        <v>-190195859.14999998</v>
      </c>
      <c r="CW50" s="15">
        <f t="shared" si="4"/>
        <v>-247543279.88000003</v>
      </c>
      <c r="CX50" s="15">
        <f t="shared" si="4"/>
        <v>-335684613.11000001</v>
      </c>
      <c r="CY50" s="15">
        <f t="shared" si="4"/>
        <v>-396110682</v>
      </c>
      <c r="CZ50" s="15">
        <f t="shared" si="4"/>
        <v>-446122525.16999996</v>
      </c>
      <c r="DA50" s="15">
        <f t="shared" si="4"/>
        <v>-639509777.33999991</v>
      </c>
      <c r="DB50" s="15">
        <f t="shared" si="4"/>
        <v>-831596710.63000011</v>
      </c>
      <c r="DC50" s="16">
        <f t="shared" si="4"/>
        <v>-1036807420.97</v>
      </c>
      <c r="DD50" s="16">
        <f t="shared" si="4"/>
        <v>-1126664439.98</v>
      </c>
      <c r="DE50" s="16">
        <f t="shared" si="4"/>
        <v>-1185136101.79</v>
      </c>
      <c r="DF50" s="16">
        <f t="shared" si="4"/>
        <v>-98945815.799999982</v>
      </c>
      <c r="DG50" s="16">
        <f t="shared" si="4"/>
        <v>-157001551.62</v>
      </c>
      <c r="DH50" s="16">
        <f t="shared" si="4"/>
        <v>-228610578.14000002</v>
      </c>
      <c r="DI50" s="16">
        <f t="shared" si="4"/>
        <v>-289203032.89999998</v>
      </c>
      <c r="DJ50" s="16">
        <f t="shared" si="4"/>
        <v>-379826059.50999999</v>
      </c>
      <c r="DK50" s="16">
        <f t="shared" si="4"/>
        <v>-438488820.23000002</v>
      </c>
      <c r="DL50" s="16">
        <f t="shared" si="4"/>
        <v>-506591480.78999996</v>
      </c>
      <c r="DM50" s="16">
        <f t="shared" si="4"/>
        <v>-708536424.36000001</v>
      </c>
      <c r="DN50" s="16">
        <f t="shared" si="4"/>
        <v>-914117820.15999997</v>
      </c>
      <c r="DO50" s="16">
        <f t="shared" si="4"/>
        <v>-1109842178.8399997</v>
      </c>
      <c r="DP50" s="16">
        <f t="shared" si="4"/>
        <v>-1191136815.6600001</v>
      </c>
      <c r="DQ50" s="16">
        <f t="shared" si="4"/>
        <v>-1249416294.3699999</v>
      </c>
      <c r="DR50" s="16">
        <f t="shared" si="4"/>
        <v>-83182485.280000001</v>
      </c>
      <c r="DS50" s="7">
        <v>-139370110.5</v>
      </c>
      <c r="DT50" s="7">
        <v>-213785797.16</v>
      </c>
      <c r="DU50" s="7">
        <v>-271926533.51999998</v>
      </c>
      <c r="DV50" s="7">
        <v>-326530727.58999997</v>
      </c>
      <c r="DW50" s="7">
        <v>-395103661.63999999</v>
      </c>
      <c r="DX50" s="7">
        <v>-452551097</v>
      </c>
      <c r="DY50" s="7">
        <v>-647040009.25999999</v>
      </c>
      <c r="DZ50" s="7">
        <v>-842626524.49000001</v>
      </c>
      <c r="EA50" s="7">
        <v>-1066891635.84</v>
      </c>
      <c r="EB50" s="7">
        <v>-1171893333.5999999</v>
      </c>
      <c r="EC50" s="7">
        <v>-1233522664.0999999</v>
      </c>
      <c r="ED50" s="7">
        <v>-100732283.7</v>
      </c>
      <c r="EE50" s="7">
        <v>-163263493.47</v>
      </c>
      <c r="EF50" s="7">
        <v>-226108211.81999999</v>
      </c>
      <c r="EG50" s="7">
        <v>-300028519.55000001</v>
      </c>
      <c r="EH50" s="7">
        <v>-374701074.63</v>
      </c>
      <c r="EI50" s="7">
        <v>-471490911.75</v>
      </c>
      <c r="EJ50" s="7">
        <v>-520569867.82999998</v>
      </c>
      <c r="EK50" s="7">
        <v>-771135079.15999997</v>
      </c>
      <c r="EL50" s="7">
        <v>-998347890.78999996</v>
      </c>
      <c r="EM50" s="7">
        <f t="shared" ref="EM50:ET50" si="5">SUM(EM37:EM48)</f>
        <v>-1255699730.0600002</v>
      </c>
      <c r="EN50" s="7">
        <f t="shared" si="5"/>
        <v>-1350659680.02</v>
      </c>
      <c r="EO50" s="7">
        <f t="shared" si="5"/>
        <v>-1418500928.1900001</v>
      </c>
      <c r="EP50" s="7">
        <f t="shared" si="5"/>
        <v>-60684506.18</v>
      </c>
      <c r="EQ50" s="7">
        <f t="shared" si="5"/>
        <v>-119061643.70999999</v>
      </c>
      <c r="ER50" s="7">
        <f t="shared" si="5"/>
        <v>-199891693.11000001</v>
      </c>
      <c r="ES50" s="7">
        <f t="shared" si="5"/>
        <v>-286893774.97000003</v>
      </c>
      <c r="ET50" s="7">
        <f t="shared" si="5"/>
        <v>-352217528.76999998</v>
      </c>
      <c r="EU50" s="7">
        <v>-451650114.87</v>
      </c>
      <c r="EV50" s="7">
        <v>-497870951.04000002</v>
      </c>
      <c r="EW50" s="7">
        <v>-761064239.83000004</v>
      </c>
      <c r="EX50" s="7">
        <v>-976704794.76999998</v>
      </c>
      <c r="EY50" s="7">
        <v>-1250122117.48</v>
      </c>
      <c r="EZ50" s="7">
        <v>-1345334284.78</v>
      </c>
      <c r="FA50" s="7">
        <v>-1420714068.4000001</v>
      </c>
      <c r="FB50" s="21"/>
    </row>
    <row r="51" spans="1:158">
      <c r="EG51" t="s">
        <v>19</v>
      </c>
      <c r="EV51" s="18"/>
      <c r="EW51" s="18"/>
    </row>
    <row r="52" spans="1:158">
      <c r="CG52" s="8"/>
      <c r="EG52" s="19"/>
      <c r="EW52" s="18"/>
    </row>
    <row r="53" spans="1:158">
      <c r="CG53" s="8"/>
      <c r="EG53" s="19"/>
      <c r="EW53" s="7"/>
    </row>
    <row r="54" spans="1:158">
      <c r="CG54" s="8"/>
      <c r="DM54" s="17"/>
      <c r="DN54" s="17"/>
      <c r="DR54" s="17"/>
      <c r="DS54" s="17"/>
      <c r="DT54" s="17"/>
      <c r="DX54" s="17"/>
      <c r="DY54" s="17"/>
      <c r="EA54" s="17"/>
      <c r="EB54" s="17"/>
      <c r="EC54" s="17"/>
      <c r="EF54" s="17"/>
      <c r="EG54" s="17"/>
      <c r="EH54" s="17"/>
      <c r="EI54" s="17"/>
      <c r="EJ54" s="17"/>
      <c r="EK54" s="17"/>
      <c r="EO54" s="17"/>
      <c r="ER54" s="17"/>
      <c r="EU54" s="17"/>
      <c r="EV54" s="17"/>
      <c r="EW54" s="17"/>
      <c r="EZ54" s="17"/>
      <c r="FA54" s="17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Q44"/>
  <sheetViews>
    <sheetView tabSelected="1" workbookViewId="0">
      <pane xSplit="1" ySplit="1" topLeftCell="CQ2" activePane="bottomRight" state="frozenSplit"/>
      <selection pane="topRight" activeCell="B1" sqref="B1"/>
      <selection pane="bottomLeft"/>
      <selection pane="bottomRight" activeCell="DC2" sqref="DC2"/>
    </sheetView>
  </sheetViews>
  <sheetFormatPr defaultRowHeight="12.75"/>
  <cols>
    <col min="1" max="1" width="28.6640625" bestFit="1" customWidth="1"/>
    <col min="2" max="2" width="15.5" bestFit="1" customWidth="1"/>
    <col min="3" max="9" width="17" bestFit="1" customWidth="1"/>
    <col min="10" max="13" width="17.83203125" bestFit="1" customWidth="1"/>
    <col min="14" max="14" width="15.5" bestFit="1" customWidth="1"/>
    <col min="15" max="25" width="17" bestFit="1" customWidth="1"/>
    <col min="26" max="26" width="14.83203125" bestFit="1" customWidth="1"/>
    <col min="27" max="34" width="16.33203125" bestFit="1" customWidth="1"/>
    <col min="35" max="37" width="17" bestFit="1" customWidth="1"/>
    <col min="38" max="38" width="14.83203125" bestFit="1" customWidth="1"/>
    <col min="39" max="46" width="16.33203125" bestFit="1" customWidth="1"/>
    <col min="47" max="49" width="17" bestFit="1" customWidth="1"/>
    <col min="50" max="50" width="14.83203125" bestFit="1" customWidth="1"/>
    <col min="51" max="52" width="16.33203125" bestFit="1" customWidth="1"/>
    <col min="53" max="55" width="17" bestFit="1" customWidth="1"/>
    <col min="56" max="57" width="20.1640625" bestFit="1" customWidth="1"/>
    <col min="58" max="59" width="21" bestFit="1" customWidth="1"/>
    <col min="60" max="61" width="17.83203125" bestFit="1" customWidth="1"/>
    <col min="62" max="64" width="17" bestFit="1" customWidth="1"/>
    <col min="65" max="65" width="17" customWidth="1"/>
    <col min="66" max="70" width="17" bestFit="1" customWidth="1"/>
    <col min="71" max="72" width="17.83203125" bestFit="1" customWidth="1"/>
    <col min="73" max="73" width="18.1640625" bestFit="1" customWidth="1"/>
    <col min="74" max="74" width="16.1640625" bestFit="1" customWidth="1"/>
    <col min="75" max="81" width="17" bestFit="1" customWidth="1"/>
    <col min="82" max="83" width="17.83203125" bestFit="1" customWidth="1"/>
    <col min="84" max="85" width="18.1640625" bestFit="1" customWidth="1"/>
    <col min="86" max="86" width="15.5" bestFit="1" customWidth="1"/>
    <col min="87" max="93" width="17" bestFit="1" customWidth="1"/>
    <col min="94" max="95" width="17.83203125" bestFit="1" customWidth="1"/>
    <col min="96" max="97" width="18.1640625" bestFit="1" customWidth="1"/>
    <col min="98" max="104" width="17" bestFit="1" customWidth="1"/>
    <col min="105" max="107" width="17.83203125" bestFit="1" customWidth="1"/>
    <col min="108" max="121" width="17" bestFit="1" customWidth="1"/>
  </cols>
  <sheetData>
    <row r="1" spans="1:121">
      <c r="B1" s="20" t="s">
        <v>212</v>
      </c>
      <c r="C1" s="20" t="s">
        <v>213</v>
      </c>
      <c r="D1" s="20" t="s">
        <v>214</v>
      </c>
      <c r="E1" s="20" t="s">
        <v>215</v>
      </c>
      <c r="F1" s="20" t="s">
        <v>216</v>
      </c>
      <c r="G1" s="20" t="s">
        <v>217</v>
      </c>
      <c r="H1" s="20" t="s">
        <v>218</v>
      </c>
      <c r="I1" s="20" t="s">
        <v>198</v>
      </c>
      <c r="J1" s="20" t="s">
        <v>219</v>
      </c>
      <c r="K1" s="20" t="s">
        <v>220</v>
      </c>
      <c r="L1" s="20" t="s">
        <v>221</v>
      </c>
      <c r="M1" s="20" t="s">
        <v>222</v>
      </c>
      <c r="N1" s="20" t="s">
        <v>224</v>
      </c>
      <c r="O1" s="20" t="s">
        <v>225</v>
      </c>
      <c r="P1" s="20" t="s">
        <v>226</v>
      </c>
      <c r="Q1" s="20" t="s">
        <v>227</v>
      </c>
      <c r="R1" s="20" t="s">
        <v>228</v>
      </c>
      <c r="S1" s="20" t="s">
        <v>229</v>
      </c>
      <c r="T1" s="20" t="s">
        <v>230</v>
      </c>
      <c r="U1" s="20" t="s">
        <v>231</v>
      </c>
      <c r="V1" s="20" t="s">
        <v>232</v>
      </c>
      <c r="W1" s="20" t="s">
        <v>233</v>
      </c>
      <c r="X1" s="20" t="s">
        <v>234</v>
      </c>
      <c r="Y1" s="20" t="s">
        <v>235</v>
      </c>
      <c r="Z1" s="20" t="s">
        <v>236</v>
      </c>
      <c r="AA1" s="20" t="s">
        <v>237</v>
      </c>
      <c r="AB1" s="20" t="s">
        <v>238</v>
      </c>
      <c r="AC1" s="20" t="s">
        <v>239</v>
      </c>
      <c r="AD1" s="20" t="s">
        <v>240</v>
      </c>
      <c r="AE1" s="20" t="s">
        <v>241</v>
      </c>
      <c r="AF1" s="20" t="s">
        <v>242</v>
      </c>
      <c r="AG1" s="20" t="s">
        <v>243</v>
      </c>
      <c r="AH1" s="20" t="s">
        <v>244</v>
      </c>
      <c r="AI1" s="20" t="s">
        <v>245</v>
      </c>
      <c r="AJ1" s="20" t="s">
        <v>246</v>
      </c>
      <c r="AK1" s="20" t="s">
        <v>247</v>
      </c>
      <c r="AL1" s="20" t="s">
        <v>248</v>
      </c>
      <c r="AM1" s="20" t="s">
        <v>249</v>
      </c>
      <c r="AN1" s="20" t="s">
        <v>250</v>
      </c>
      <c r="AO1" s="20" t="s">
        <v>251</v>
      </c>
      <c r="AP1" s="20" t="s">
        <v>252</v>
      </c>
      <c r="AQ1" s="20" t="s">
        <v>253</v>
      </c>
      <c r="AR1" s="20" t="s">
        <v>254</v>
      </c>
      <c r="AS1" s="20" t="s">
        <v>255</v>
      </c>
      <c r="AT1" s="20" t="s">
        <v>256</v>
      </c>
      <c r="AU1" s="20" t="s">
        <v>257</v>
      </c>
      <c r="AV1" s="20" t="s">
        <v>258</v>
      </c>
      <c r="AW1" s="20" t="s">
        <v>259</v>
      </c>
      <c r="AX1" s="20" t="s">
        <v>260</v>
      </c>
      <c r="AY1" s="20" t="s">
        <v>261</v>
      </c>
      <c r="AZ1" s="20" t="s">
        <v>262</v>
      </c>
      <c r="BA1" s="20" t="s">
        <v>263</v>
      </c>
      <c r="BB1" s="20" t="s">
        <v>264</v>
      </c>
      <c r="BC1" s="20" t="s">
        <v>265</v>
      </c>
      <c r="BD1" s="20" t="s">
        <v>266</v>
      </c>
      <c r="BE1" s="20" t="s">
        <v>267</v>
      </c>
      <c r="BF1" s="20" t="s">
        <v>268</v>
      </c>
      <c r="BG1" s="20" t="s">
        <v>269</v>
      </c>
      <c r="BH1" s="20" t="s">
        <v>270</v>
      </c>
      <c r="BI1" s="20" t="s">
        <v>271</v>
      </c>
      <c r="BJ1" s="20" t="s">
        <v>272</v>
      </c>
      <c r="BK1" s="20" t="s">
        <v>273</v>
      </c>
      <c r="BL1" s="20" t="s">
        <v>274</v>
      </c>
      <c r="BM1" s="20" t="s">
        <v>276</v>
      </c>
      <c r="BN1" s="20" t="s">
        <v>275</v>
      </c>
      <c r="BO1" s="20" t="s">
        <v>277</v>
      </c>
      <c r="BP1" s="20" t="s">
        <v>278</v>
      </c>
      <c r="BQ1" s="20" t="s">
        <v>279</v>
      </c>
      <c r="BR1" s="20" t="s">
        <v>280</v>
      </c>
      <c r="BS1" s="20" t="s">
        <v>281</v>
      </c>
      <c r="BT1" s="20" t="s">
        <v>282</v>
      </c>
      <c r="BU1" s="20" t="s">
        <v>284</v>
      </c>
      <c r="BV1" s="20" t="s">
        <v>285</v>
      </c>
      <c r="BW1" s="20" t="s">
        <v>283</v>
      </c>
      <c r="BX1" s="20" t="s">
        <v>286</v>
      </c>
      <c r="BY1" s="20" t="s">
        <v>287</v>
      </c>
      <c r="BZ1" s="20" t="s">
        <v>288</v>
      </c>
      <c r="CA1" s="20" t="s">
        <v>289</v>
      </c>
      <c r="CB1" s="20" t="s">
        <v>290</v>
      </c>
      <c r="CC1" s="20" t="s">
        <v>291</v>
      </c>
      <c r="CD1" s="20" t="s">
        <v>292</v>
      </c>
      <c r="CE1" s="20" t="s">
        <v>293</v>
      </c>
      <c r="CF1" s="20" t="s">
        <v>294</v>
      </c>
      <c r="CG1" s="20" t="s">
        <v>284</v>
      </c>
      <c r="CH1" s="20" t="s">
        <v>295</v>
      </c>
      <c r="CI1" s="20" t="s">
        <v>296</v>
      </c>
      <c r="CJ1" s="20" t="s">
        <v>297</v>
      </c>
      <c r="CK1" s="20" t="s">
        <v>298</v>
      </c>
      <c r="CL1" s="20" t="s">
        <v>299</v>
      </c>
      <c r="CM1" s="20" t="s">
        <v>300</v>
      </c>
      <c r="CN1" s="20" t="s">
        <v>301</v>
      </c>
      <c r="CO1" s="20" t="s">
        <v>302</v>
      </c>
      <c r="CP1" s="20" t="s">
        <v>303</v>
      </c>
      <c r="CQ1" s="20" t="s">
        <v>304</v>
      </c>
      <c r="CR1" s="20" t="s">
        <v>305</v>
      </c>
      <c r="CS1" s="20" t="s">
        <v>306</v>
      </c>
      <c r="CT1" s="20" t="s">
        <v>314</v>
      </c>
      <c r="CU1" s="20" t="s">
        <v>307</v>
      </c>
      <c r="CV1" s="20" t="s">
        <v>308</v>
      </c>
      <c r="CW1" s="20" t="s">
        <v>309</v>
      </c>
      <c r="CX1" s="20" t="s">
        <v>310</v>
      </c>
      <c r="CY1" s="20" t="s">
        <v>311</v>
      </c>
      <c r="CZ1" s="20" t="s">
        <v>312</v>
      </c>
      <c r="DA1" s="20" t="s">
        <v>313</v>
      </c>
      <c r="DB1" s="20" t="s">
        <v>315</v>
      </c>
      <c r="DC1" s="20" t="s">
        <v>317</v>
      </c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</row>
    <row r="2" spans="1:121">
      <c r="A2" t="s">
        <v>203</v>
      </c>
    </row>
    <row r="3" spans="1:121">
      <c r="A3" t="s">
        <v>204</v>
      </c>
      <c r="CW3" t="s">
        <v>211</v>
      </c>
    </row>
    <row r="4" spans="1:121">
      <c r="A4" t="s">
        <v>205</v>
      </c>
      <c r="CW4" t="s">
        <v>211</v>
      </c>
    </row>
    <row r="5" spans="1:121" ht="15">
      <c r="A5" t="s">
        <v>0</v>
      </c>
      <c r="B5" s="7">
        <v>251327139.66999999</v>
      </c>
      <c r="C5" s="7">
        <v>623499024.5</v>
      </c>
      <c r="D5" s="7">
        <v>929383177.35000002</v>
      </c>
      <c r="E5" s="7">
        <v>1212607493.9000001</v>
      </c>
      <c r="F5" s="7">
        <v>1580981544.6600001</v>
      </c>
      <c r="G5" s="7">
        <v>1926995516.5999999</v>
      </c>
      <c r="H5" s="7">
        <v>2345084991.3000002</v>
      </c>
      <c r="I5" s="7">
        <v>2759254515.1399999</v>
      </c>
      <c r="J5" s="7">
        <v>3090771410.1399999</v>
      </c>
      <c r="K5" s="7">
        <v>3439442342.9699998</v>
      </c>
      <c r="L5" s="7">
        <v>4027735776.0100002</v>
      </c>
      <c r="M5" s="7">
        <v>4355435345.7399998</v>
      </c>
      <c r="N5" s="7">
        <v>267072940.75</v>
      </c>
      <c r="O5" s="7">
        <v>639614887.60000002</v>
      </c>
      <c r="P5" s="7">
        <v>965528026.78999996</v>
      </c>
      <c r="Q5" s="7">
        <v>1247852515.5</v>
      </c>
      <c r="R5" s="7">
        <v>1631983358.8299999</v>
      </c>
      <c r="S5" s="7">
        <v>1985971394.8900001</v>
      </c>
      <c r="T5" s="7">
        <v>2379993950.0700002</v>
      </c>
      <c r="U5" s="7">
        <v>2774026654.8600001</v>
      </c>
      <c r="V5" s="7">
        <v>3169884361.6300001</v>
      </c>
      <c r="W5" s="23">
        <v>3635537927</v>
      </c>
      <c r="X5" s="23">
        <v>4129323740.9299998</v>
      </c>
      <c r="Y5" s="23">
        <v>4468934896.1999998</v>
      </c>
      <c r="Z5" s="23">
        <v>337818044.64999998</v>
      </c>
      <c r="AA5" s="23">
        <v>652564779.41999996</v>
      </c>
      <c r="AB5" s="23">
        <v>1010292304.64</v>
      </c>
      <c r="AC5" s="23">
        <v>1357746497.96</v>
      </c>
      <c r="AD5" s="23">
        <v>1669955230.77</v>
      </c>
      <c r="AE5" s="23">
        <v>2071743372.02</v>
      </c>
      <c r="AF5" s="23">
        <v>2654375755.0100002</v>
      </c>
      <c r="AG5" s="23">
        <v>3013159540.23</v>
      </c>
      <c r="AH5" s="23">
        <v>3391496994.9099998</v>
      </c>
      <c r="AI5" s="23">
        <v>3959784437.0900002</v>
      </c>
      <c r="AJ5" s="23">
        <v>4373100016.9700003</v>
      </c>
      <c r="AK5" s="23">
        <v>4746682862.3699999</v>
      </c>
      <c r="AL5" s="23">
        <v>357855961.97000003</v>
      </c>
      <c r="AM5" s="23">
        <v>694614400.90999997</v>
      </c>
      <c r="AN5" s="23">
        <v>1078774349</v>
      </c>
      <c r="AO5" s="23">
        <v>1461215505.8399999</v>
      </c>
      <c r="AP5" s="23">
        <v>1812084416.47</v>
      </c>
      <c r="AQ5" s="23">
        <v>2219551340.9000001</v>
      </c>
      <c r="AR5" s="23">
        <v>2697068836.1700001</v>
      </c>
      <c r="AS5" s="23">
        <v>3075869049.4699998</v>
      </c>
      <c r="AT5" s="23">
        <v>3443213491.73</v>
      </c>
      <c r="AU5" s="23">
        <v>4101770490.4400001</v>
      </c>
      <c r="AV5" s="23">
        <v>4564530202.4399996</v>
      </c>
      <c r="AW5" s="23">
        <v>4944019141.21</v>
      </c>
      <c r="AX5" s="23">
        <v>364709919.19</v>
      </c>
      <c r="AY5" s="23">
        <v>691706879.75</v>
      </c>
      <c r="AZ5" s="23">
        <v>1078689357.51</v>
      </c>
      <c r="BA5" s="7">
        <v>1487724337.49</v>
      </c>
      <c r="BB5" s="7">
        <v>1849814987.9100001</v>
      </c>
      <c r="BC5" s="7">
        <v>2244052331.46</v>
      </c>
      <c r="BD5" s="25">
        <v>2731384171.3800001</v>
      </c>
      <c r="BE5" s="25">
        <v>3121089679.9299998</v>
      </c>
      <c r="BF5" s="25">
        <v>3508997989.9299998</v>
      </c>
      <c r="BG5" s="25">
        <v>3900747484.75</v>
      </c>
      <c r="BH5" s="7">
        <v>4275201975.25</v>
      </c>
      <c r="BI5" s="7">
        <v>4651979397.1800003</v>
      </c>
      <c r="BJ5" s="7">
        <v>574025236.67999995</v>
      </c>
      <c r="BK5" s="7">
        <v>986417221.5</v>
      </c>
      <c r="BL5" s="7">
        <v>1367405997.5599999</v>
      </c>
      <c r="BM5" s="7">
        <v>1673643588.49</v>
      </c>
      <c r="BN5" s="7">
        <v>2111706766.0799999</v>
      </c>
      <c r="BO5" s="7">
        <v>2496840905.7600002</v>
      </c>
      <c r="BP5" s="7">
        <v>2927886846.8000002</v>
      </c>
      <c r="BQ5" s="7">
        <v>3427856515.2199998</v>
      </c>
      <c r="BR5" s="7">
        <v>3830621073.98</v>
      </c>
      <c r="BS5" s="7">
        <v>4363735670.6999998</v>
      </c>
      <c r="BT5" s="7">
        <v>4949084777.6300001</v>
      </c>
      <c r="BU5" s="7">
        <v>5434533430.5699997</v>
      </c>
      <c r="BV5" s="7">
        <v>282961478.49000001</v>
      </c>
      <c r="BW5" s="7">
        <v>735057957.25999999</v>
      </c>
      <c r="BX5" s="7">
        <v>1119200545.6900001</v>
      </c>
      <c r="BY5" s="7">
        <v>1474079278.3599999</v>
      </c>
      <c r="BZ5" s="7">
        <v>2075185700.76</v>
      </c>
      <c r="CA5" s="7">
        <v>2302944498.21</v>
      </c>
      <c r="CB5" s="7">
        <v>2832765790.75</v>
      </c>
      <c r="CC5" s="7">
        <v>3351753135.6199999</v>
      </c>
      <c r="CD5" s="7">
        <v>3802480375.52</v>
      </c>
      <c r="CE5" s="7">
        <v>4396263581.5200005</v>
      </c>
      <c r="CF5" s="7">
        <v>5335256113.8599997</v>
      </c>
      <c r="CG5" s="7">
        <v>5780061206.6000004</v>
      </c>
      <c r="CH5" s="7">
        <v>302987877.38999999</v>
      </c>
      <c r="CI5" s="7">
        <v>779207170.44000006</v>
      </c>
      <c r="CJ5" s="7">
        <v>1228665418.9000001</v>
      </c>
      <c r="CK5" s="7">
        <v>1610804379.9000001</v>
      </c>
      <c r="CL5" s="7">
        <v>2082814005.9100001</v>
      </c>
      <c r="CM5" s="7">
        <v>2515386713.9499998</v>
      </c>
      <c r="CN5" s="7">
        <v>3008613819.6399999</v>
      </c>
      <c r="CO5" s="7">
        <v>3509333904.9200001</v>
      </c>
      <c r="CP5" s="7">
        <v>3938424277.8600001</v>
      </c>
      <c r="CQ5" s="7">
        <v>4421039444.5699997</v>
      </c>
      <c r="CR5" s="7">
        <v>5165816327.5</v>
      </c>
      <c r="CS5" s="7">
        <v>5599308763.3900003</v>
      </c>
      <c r="CT5" s="7">
        <v>306569053.44999999</v>
      </c>
      <c r="CU5" s="7">
        <v>711026848.99000001</v>
      </c>
      <c r="CV5" s="7">
        <v>1077477774.0799999</v>
      </c>
      <c r="CW5">
        <v>1425445296.8699999</v>
      </c>
      <c r="CX5" s="7">
        <v>1828028794.1800001</v>
      </c>
      <c r="CY5" s="7">
        <v>2198139265.6999998</v>
      </c>
      <c r="CZ5" s="7">
        <v>2617852490</v>
      </c>
      <c r="DA5" s="7">
        <v>3052687474.2199998</v>
      </c>
      <c r="DB5" s="7">
        <v>3486158810.6399999</v>
      </c>
      <c r="DC5" s="7">
        <v>3920844856.5300002</v>
      </c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</row>
    <row r="6" spans="1:121" ht="15">
      <c r="A6" t="s">
        <v>51</v>
      </c>
      <c r="B6" s="7">
        <v>183918083.27000001</v>
      </c>
      <c r="C6" s="7">
        <v>516322547.68000001</v>
      </c>
      <c r="D6" s="7">
        <v>706129012.11000001</v>
      </c>
      <c r="E6" s="7">
        <v>880863685.55999994</v>
      </c>
      <c r="F6" s="7">
        <v>1248045534.8499999</v>
      </c>
      <c r="G6" s="7">
        <v>1436844753.79</v>
      </c>
      <c r="H6" s="7">
        <v>1590222783.74</v>
      </c>
      <c r="I6" s="7">
        <v>1940799559.74</v>
      </c>
      <c r="J6" s="7">
        <v>2110592675.02</v>
      </c>
      <c r="K6" s="7">
        <v>2261346824.1999998</v>
      </c>
      <c r="L6" s="7">
        <v>2596535370.1999998</v>
      </c>
      <c r="M6" s="7">
        <v>2810660483.6399999</v>
      </c>
      <c r="N6" s="7">
        <v>169831185.99000001</v>
      </c>
      <c r="O6" s="7">
        <v>522547742.89999998</v>
      </c>
      <c r="P6" s="7">
        <v>728736916.72000003</v>
      </c>
      <c r="Q6" s="7">
        <v>909076778.20000005</v>
      </c>
      <c r="R6" s="7">
        <v>1252999209.5999999</v>
      </c>
      <c r="S6" s="7">
        <v>1445983395.4300001</v>
      </c>
      <c r="T6" s="7">
        <v>1633927304.95</v>
      </c>
      <c r="U6" s="7">
        <v>1920443544.5699999</v>
      </c>
      <c r="V6" s="7">
        <v>2110328615.01</v>
      </c>
      <c r="W6" s="23">
        <v>2272655292.1799998</v>
      </c>
      <c r="X6" s="23">
        <v>2606744107.77</v>
      </c>
      <c r="Y6" s="23">
        <v>2812335512.4200001</v>
      </c>
      <c r="Z6" s="23">
        <v>241662273.65000001</v>
      </c>
      <c r="AA6" s="23">
        <v>545407149.86000001</v>
      </c>
      <c r="AB6" s="23">
        <v>758526089.13</v>
      </c>
      <c r="AC6" s="23">
        <v>1002147665.76</v>
      </c>
      <c r="AD6" s="23">
        <v>1290231013.5699999</v>
      </c>
      <c r="AE6" s="23">
        <v>1505316759.97</v>
      </c>
      <c r="AF6" s="23">
        <v>1758698530.9000001</v>
      </c>
      <c r="AG6" s="23">
        <v>2027068121.95</v>
      </c>
      <c r="AH6" s="23">
        <v>2215128869.2800002</v>
      </c>
      <c r="AI6" s="23">
        <v>2430290388.0100002</v>
      </c>
      <c r="AJ6" s="23">
        <v>2714561025.5599999</v>
      </c>
      <c r="AK6" s="23">
        <v>2941479479.4499998</v>
      </c>
      <c r="AL6" s="23">
        <v>257737576.38</v>
      </c>
      <c r="AM6" s="23">
        <v>570745340.85000002</v>
      </c>
      <c r="AN6" s="23">
        <v>787321048.88999999</v>
      </c>
      <c r="AO6" s="23">
        <v>1041540653.52</v>
      </c>
      <c r="AP6" s="23">
        <v>1313858500.5999999</v>
      </c>
      <c r="AQ6" s="23">
        <v>1541843645.8599999</v>
      </c>
      <c r="AR6" s="23">
        <v>1820336746.22</v>
      </c>
      <c r="AS6" s="23">
        <v>2082669378.3399999</v>
      </c>
      <c r="AT6" s="23">
        <v>2275335666.6500001</v>
      </c>
      <c r="AU6" s="23">
        <v>2522624010.96</v>
      </c>
      <c r="AV6" s="23">
        <v>2817398972.98</v>
      </c>
      <c r="AW6" s="23">
        <v>3045492353.1199999</v>
      </c>
      <c r="AX6" s="23">
        <v>302873798.79000002</v>
      </c>
      <c r="AY6" s="23">
        <v>619993851.29999995</v>
      </c>
      <c r="AZ6" s="23">
        <v>851157796.14999998</v>
      </c>
      <c r="BA6" s="7">
        <v>1143645016.9300001</v>
      </c>
      <c r="BB6" s="7">
        <v>1418667933.4000001</v>
      </c>
      <c r="BC6" s="7">
        <v>1651846861.3399999</v>
      </c>
      <c r="BD6" s="25">
        <v>1975732413</v>
      </c>
      <c r="BE6" s="25">
        <v>2233586103.6999998</v>
      </c>
      <c r="BF6" s="25">
        <v>2435464055.1900001</v>
      </c>
      <c r="BG6" s="25">
        <v>2680527784.2199998</v>
      </c>
      <c r="BH6" s="7">
        <v>2937824973.3600001</v>
      </c>
      <c r="BI6" s="7">
        <v>3176087886.7399998</v>
      </c>
      <c r="BJ6" s="7">
        <v>312170443.20999998</v>
      </c>
      <c r="BK6" s="7">
        <v>648164900.69000006</v>
      </c>
      <c r="BL6" s="7">
        <v>883543273.48000002</v>
      </c>
      <c r="BM6" s="7">
        <v>1171787727.8499999</v>
      </c>
      <c r="BN6" s="7">
        <v>1473812734.48</v>
      </c>
      <c r="BO6" s="7">
        <v>1716778487.3800001</v>
      </c>
      <c r="BP6" s="7">
        <v>1977663854.7</v>
      </c>
      <c r="BQ6" s="7">
        <v>2339309449.1199999</v>
      </c>
      <c r="BR6" s="7">
        <v>2559755096.1599998</v>
      </c>
      <c r="BS6" s="7">
        <v>2894145049.54</v>
      </c>
      <c r="BT6" s="7">
        <v>3235384322.5700002</v>
      </c>
      <c r="BU6" s="7">
        <v>3512320431.9699998</v>
      </c>
      <c r="BV6" s="7">
        <v>381024790.62</v>
      </c>
      <c r="BW6" s="7">
        <v>773814288.19000006</v>
      </c>
      <c r="BX6" s="7">
        <v>1044459998.72</v>
      </c>
      <c r="BY6" s="7">
        <v>1339091454.76</v>
      </c>
      <c r="BZ6" s="7">
        <v>1587634585.7</v>
      </c>
      <c r="CA6" s="7">
        <v>1929182038.55</v>
      </c>
      <c r="CB6" s="7">
        <v>2261150416.0999999</v>
      </c>
      <c r="CC6" s="7">
        <v>2608608727.6700001</v>
      </c>
      <c r="CD6" s="7">
        <v>2858784535.6700001</v>
      </c>
      <c r="CE6" s="7">
        <v>3121511741.9400001</v>
      </c>
      <c r="CF6" s="7">
        <v>3552037206.4000001</v>
      </c>
      <c r="CG6" s="7">
        <v>3853736375.6100001</v>
      </c>
      <c r="CH6" s="7">
        <v>224545460.38999999</v>
      </c>
      <c r="CI6" s="7">
        <v>660836808.25999999</v>
      </c>
      <c r="CJ6" s="7">
        <v>949356924.41999996</v>
      </c>
      <c r="CK6" s="7">
        <v>1330730229.6300001</v>
      </c>
      <c r="CL6" s="7">
        <v>1609083466.45</v>
      </c>
      <c r="CM6" s="7">
        <v>1944702040.05</v>
      </c>
      <c r="CN6" s="7">
        <v>2395337448.9200001</v>
      </c>
      <c r="CO6" s="7">
        <v>2658476001.4000001</v>
      </c>
      <c r="CP6" s="7">
        <v>2979979518.6599998</v>
      </c>
      <c r="CQ6" s="7">
        <v>3253022862.6900001</v>
      </c>
      <c r="CR6" s="7">
        <v>3632667186.4200001</v>
      </c>
      <c r="CS6" s="7">
        <v>3937182574.1199999</v>
      </c>
      <c r="CT6" s="7">
        <v>388521405.29000002</v>
      </c>
      <c r="CU6" s="7">
        <v>770630258.03999996</v>
      </c>
      <c r="CV6" s="7">
        <v>1076989896.8900001</v>
      </c>
      <c r="CW6" s="7">
        <v>1506034263.6800001</v>
      </c>
      <c r="CX6" s="7">
        <v>1754207418.26</v>
      </c>
      <c r="CY6" s="7">
        <v>2094937234.5999999</v>
      </c>
      <c r="CZ6" s="7">
        <v>2581108616.8000002</v>
      </c>
      <c r="DA6" s="7">
        <v>2843239712.1999998</v>
      </c>
      <c r="DB6" s="7">
        <v>3143434575.4000001</v>
      </c>
      <c r="DC6" s="7">
        <v>3494004995.1100001</v>
      </c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</row>
    <row r="7" spans="1:121" ht="15">
      <c r="A7" t="s">
        <v>2</v>
      </c>
      <c r="B7" s="7">
        <v>19667454.489999998</v>
      </c>
      <c r="C7" s="7">
        <v>32145096.699999999</v>
      </c>
      <c r="D7" s="7">
        <v>105028569.34</v>
      </c>
      <c r="E7" s="7">
        <v>141333152.19</v>
      </c>
      <c r="F7" s="7">
        <v>153503207.55000001</v>
      </c>
      <c r="G7" s="7">
        <v>225129811.93000001</v>
      </c>
      <c r="H7" s="7">
        <v>250990900.00999999</v>
      </c>
      <c r="I7" s="7">
        <v>267766341.71000001</v>
      </c>
      <c r="J7" s="7">
        <v>331121413.56999999</v>
      </c>
      <c r="K7" s="7">
        <v>381861364.66000003</v>
      </c>
      <c r="L7" s="7">
        <v>430216032.81999999</v>
      </c>
      <c r="M7" s="7">
        <v>520531643.99000001</v>
      </c>
      <c r="N7" s="7">
        <v>15472644.810000001</v>
      </c>
      <c r="O7" s="7">
        <v>25623669.280000001</v>
      </c>
      <c r="P7" s="7">
        <v>92721648.290000007</v>
      </c>
      <c r="Q7" s="7">
        <v>132889766.52</v>
      </c>
      <c r="R7" s="7">
        <v>144695144.33000001</v>
      </c>
      <c r="S7" s="7">
        <v>221894231.94999999</v>
      </c>
      <c r="T7" s="7">
        <v>249840965.97</v>
      </c>
      <c r="U7" s="7">
        <v>265228572.03</v>
      </c>
      <c r="V7" s="7">
        <v>301828514.88999999</v>
      </c>
      <c r="W7" s="23">
        <v>384872047.35000002</v>
      </c>
      <c r="X7" s="23">
        <v>452010791.31</v>
      </c>
      <c r="Y7" s="23">
        <v>549703563.71000004</v>
      </c>
      <c r="Z7" s="23">
        <v>27831161.289999999</v>
      </c>
      <c r="AA7" s="23">
        <v>40433140.18</v>
      </c>
      <c r="AB7" s="23">
        <v>132631308.93000001</v>
      </c>
      <c r="AC7" s="23">
        <v>167243279.75</v>
      </c>
      <c r="AD7" s="23">
        <v>177917005.33000001</v>
      </c>
      <c r="AE7" s="23">
        <v>259911934.03</v>
      </c>
      <c r="AF7" s="23">
        <v>289145608.47000003</v>
      </c>
      <c r="AG7" s="23">
        <v>298961774.62</v>
      </c>
      <c r="AH7" s="23">
        <v>321385212.95999998</v>
      </c>
      <c r="AI7" s="23">
        <v>432478861.56999999</v>
      </c>
      <c r="AJ7" s="23">
        <v>457921370.54000002</v>
      </c>
      <c r="AK7" s="23">
        <v>565042399.78999996</v>
      </c>
      <c r="AL7" s="23">
        <v>37097367.340000004</v>
      </c>
      <c r="AM7" s="23">
        <v>56394956.109999999</v>
      </c>
      <c r="AN7" s="23">
        <v>165697694.93000001</v>
      </c>
      <c r="AO7" s="23">
        <v>200104009.25999999</v>
      </c>
      <c r="AP7" s="23">
        <v>214535777.49000001</v>
      </c>
      <c r="AQ7" s="23">
        <v>306709082.58999997</v>
      </c>
      <c r="AR7" s="23">
        <v>337150727.81999999</v>
      </c>
      <c r="AS7" s="23">
        <v>356204329.76999998</v>
      </c>
      <c r="AT7" s="23">
        <v>387830464.91000003</v>
      </c>
      <c r="AU7" s="23">
        <v>560150904.61000001</v>
      </c>
      <c r="AV7" s="23">
        <v>609485598.61000001</v>
      </c>
      <c r="AW7" s="23">
        <v>706278089.99000001</v>
      </c>
      <c r="AX7" s="23">
        <v>48986964.039999999</v>
      </c>
      <c r="AY7" s="23">
        <v>62368722.93</v>
      </c>
      <c r="AZ7" s="23">
        <v>188000042.94</v>
      </c>
      <c r="BA7" s="7">
        <v>208974767.47999999</v>
      </c>
      <c r="BB7" s="7">
        <v>226810725.62</v>
      </c>
      <c r="BC7" s="7">
        <v>340499810.38999999</v>
      </c>
      <c r="BD7" s="25">
        <v>380626424.66000003</v>
      </c>
      <c r="BE7" s="25">
        <v>395601280.23000002</v>
      </c>
      <c r="BF7" s="25">
        <v>434564509.63999999</v>
      </c>
      <c r="BG7" s="25">
        <v>528671629.42000002</v>
      </c>
      <c r="BH7" s="7">
        <v>547347457.47000003</v>
      </c>
      <c r="BI7" s="7">
        <v>648682046.37</v>
      </c>
      <c r="BJ7" s="7">
        <v>115008483.19</v>
      </c>
      <c r="BK7" s="7">
        <v>131066741</v>
      </c>
      <c r="BL7" s="7">
        <v>268763406.69999999</v>
      </c>
      <c r="BM7" s="7">
        <v>308229743.56</v>
      </c>
      <c r="BN7" s="7">
        <v>326703113.05000001</v>
      </c>
      <c r="BO7" s="7">
        <v>467628252.16000003</v>
      </c>
      <c r="BP7" s="7">
        <v>507424846.52999997</v>
      </c>
      <c r="BQ7" s="7">
        <v>536209550.99000001</v>
      </c>
      <c r="BR7" s="7">
        <v>581864456.58000004</v>
      </c>
      <c r="BS7" s="7">
        <v>787851230.25</v>
      </c>
      <c r="BT7" s="7">
        <v>841194442.35000002</v>
      </c>
      <c r="BU7" s="7">
        <v>983757689.44000006</v>
      </c>
      <c r="BV7" s="7">
        <v>8434966.1400000006</v>
      </c>
      <c r="BW7" s="7">
        <v>20260716.539999999</v>
      </c>
      <c r="BX7" s="7">
        <v>188880040.38</v>
      </c>
      <c r="BY7" s="7">
        <v>241064320.27000001</v>
      </c>
      <c r="BZ7" s="7">
        <v>266392635.13</v>
      </c>
      <c r="CA7" s="7">
        <v>396451198.76999998</v>
      </c>
      <c r="CB7" s="7">
        <v>454176435.73000002</v>
      </c>
      <c r="CC7" s="7">
        <v>468264698.18000001</v>
      </c>
      <c r="CD7" s="7">
        <v>522227908.38</v>
      </c>
      <c r="CE7" s="7">
        <v>699541463.47000003</v>
      </c>
      <c r="CF7" s="7">
        <v>753774611.77999997</v>
      </c>
      <c r="CG7" s="7">
        <v>918925174.15999997</v>
      </c>
      <c r="CH7" s="7">
        <v>43340425.119999997</v>
      </c>
      <c r="CI7" s="7">
        <v>62376061.880000003</v>
      </c>
      <c r="CJ7" s="7">
        <v>251353820.71000001</v>
      </c>
      <c r="CK7" s="7">
        <v>285937726.86000001</v>
      </c>
      <c r="CL7" s="7">
        <v>297334496.08999997</v>
      </c>
      <c r="CM7" s="7">
        <v>426999853.58999997</v>
      </c>
      <c r="CN7" s="7">
        <v>499875935.37</v>
      </c>
      <c r="CO7" s="7">
        <v>509908969.31999999</v>
      </c>
      <c r="CP7" s="7">
        <v>573821760.49000001</v>
      </c>
      <c r="CQ7" s="7">
        <v>748401602.64999998</v>
      </c>
      <c r="CR7" s="7">
        <v>842920745.44000006</v>
      </c>
      <c r="CS7" s="7">
        <v>984071338.14999998</v>
      </c>
      <c r="CT7" s="7">
        <v>71052977.890000001</v>
      </c>
      <c r="CU7" s="7">
        <v>91539142.930000007</v>
      </c>
      <c r="CV7" s="7">
        <v>239440593.94999999</v>
      </c>
      <c r="CW7" s="7">
        <v>400988655.91000003</v>
      </c>
      <c r="CX7" s="7">
        <v>341971253.5</v>
      </c>
      <c r="CY7" s="7">
        <v>436809431</v>
      </c>
      <c r="CZ7" s="7">
        <v>507174711.10000002</v>
      </c>
      <c r="DA7" s="7">
        <v>531014117.68000001</v>
      </c>
      <c r="DB7" s="7">
        <v>569111566.49000001</v>
      </c>
      <c r="DC7" s="7">
        <v>717696225.00999999</v>
      </c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</row>
    <row r="8" spans="1:121" ht="15">
      <c r="A8" t="s">
        <v>3</v>
      </c>
      <c r="B8" s="7">
        <v>6002134.0300000003</v>
      </c>
      <c r="C8" s="7">
        <v>16593035.550000001</v>
      </c>
      <c r="D8" s="7">
        <v>22373708.699999999</v>
      </c>
      <c r="E8" s="7">
        <v>34259214.270000003</v>
      </c>
      <c r="F8" s="7">
        <v>43977045.859999999</v>
      </c>
      <c r="G8" s="7">
        <v>52428051.93</v>
      </c>
      <c r="H8" s="7">
        <v>56579955.939999998</v>
      </c>
      <c r="I8" s="7">
        <v>63671655.460000001</v>
      </c>
      <c r="J8" s="7">
        <v>70228891.340000004</v>
      </c>
      <c r="K8" s="7">
        <v>74335433.310000002</v>
      </c>
      <c r="L8" s="7">
        <v>81877301.319999993</v>
      </c>
      <c r="M8" s="7">
        <v>91779863.829999998</v>
      </c>
      <c r="N8" s="7">
        <v>6786484</v>
      </c>
      <c r="O8" s="7">
        <v>13609644.67</v>
      </c>
      <c r="P8" s="7">
        <v>20447634.82</v>
      </c>
      <c r="Q8" s="7">
        <v>28032272.350000001</v>
      </c>
      <c r="R8" s="7">
        <v>35053770.609999999</v>
      </c>
      <c r="S8" s="7">
        <v>43188433.490000002</v>
      </c>
      <c r="T8" s="7">
        <v>49086776.640000001</v>
      </c>
      <c r="U8" s="7">
        <v>58026227.880000003</v>
      </c>
      <c r="V8" s="7">
        <v>66767973.740000002</v>
      </c>
      <c r="W8" s="23">
        <v>70842927.329999998</v>
      </c>
      <c r="X8" s="23">
        <v>77349915.640000001</v>
      </c>
      <c r="Y8" s="23">
        <v>86192867.810000002</v>
      </c>
      <c r="Z8" s="23">
        <v>7304313.9299999997</v>
      </c>
      <c r="AA8" s="23">
        <v>15449100.83</v>
      </c>
      <c r="AB8" s="23">
        <v>21662064.079999998</v>
      </c>
      <c r="AC8" s="23">
        <v>27259498.460000001</v>
      </c>
      <c r="AD8" s="23">
        <v>40152486.700000003</v>
      </c>
      <c r="AE8" s="23">
        <v>42657363.219999999</v>
      </c>
      <c r="AF8" s="23">
        <v>51267435.649999999</v>
      </c>
      <c r="AG8" s="23">
        <v>56034551.189999998</v>
      </c>
      <c r="AH8" s="23">
        <v>61628048.560000002</v>
      </c>
      <c r="AI8" s="23">
        <v>68568533.980000004</v>
      </c>
      <c r="AJ8" s="23">
        <v>78062505.480000004</v>
      </c>
      <c r="AK8" s="23">
        <v>83069974.939999998</v>
      </c>
      <c r="AL8" s="23">
        <v>9278580.0199999996</v>
      </c>
      <c r="AM8" s="23">
        <v>17405954.77</v>
      </c>
      <c r="AN8" s="23">
        <v>24128952.5</v>
      </c>
      <c r="AO8" s="23">
        <v>36350637.140000001</v>
      </c>
      <c r="AP8" s="23">
        <v>40747866.770000003</v>
      </c>
      <c r="AQ8" s="23">
        <v>47320745.289999999</v>
      </c>
      <c r="AR8" s="23">
        <v>52441011.560000002</v>
      </c>
      <c r="AS8" s="23">
        <v>58602560.710000001</v>
      </c>
      <c r="AT8" s="23">
        <v>63661464.469999999</v>
      </c>
      <c r="AU8" s="23">
        <v>67587225.530000001</v>
      </c>
      <c r="AV8" s="23">
        <v>76559086.75</v>
      </c>
      <c r="AW8" s="23">
        <v>80677008.819999993</v>
      </c>
      <c r="AX8" s="23">
        <v>6486466.3399999999</v>
      </c>
      <c r="AY8" s="23">
        <v>16186859.58</v>
      </c>
      <c r="AZ8" s="23">
        <v>17628915.98</v>
      </c>
      <c r="BA8" s="7">
        <v>25192232.75</v>
      </c>
      <c r="BB8" s="7">
        <v>33203132.989999998</v>
      </c>
      <c r="BC8" s="7">
        <v>41452047.75</v>
      </c>
      <c r="BD8" s="25">
        <v>49789993.969999999</v>
      </c>
      <c r="BE8" s="25">
        <v>56274621.299999997</v>
      </c>
      <c r="BF8" s="25">
        <v>61774191.229999997</v>
      </c>
      <c r="BG8" s="25">
        <v>68382251.629999995</v>
      </c>
      <c r="BH8" s="7">
        <v>75635583.769999996</v>
      </c>
      <c r="BI8" s="7">
        <v>81523828.5</v>
      </c>
      <c r="BJ8" s="7">
        <v>5069714.49</v>
      </c>
      <c r="BK8" s="7">
        <v>12900874.220000001</v>
      </c>
      <c r="BL8" s="7">
        <v>19615488.579999998</v>
      </c>
      <c r="BM8" s="7">
        <v>27879538.98</v>
      </c>
      <c r="BN8" s="7">
        <v>37106687.009999998</v>
      </c>
      <c r="BO8" s="7">
        <v>42935566.939999998</v>
      </c>
      <c r="BP8" s="7">
        <v>50514102.210000001</v>
      </c>
      <c r="BQ8" s="7">
        <v>61282671.57</v>
      </c>
      <c r="BR8" s="7">
        <v>68310795.400000006</v>
      </c>
      <c r="BS8" s="7">
        <v>78331356.689999998</v>
      </c>
      <c r="BT8" s="7">
        <v>86662237.780000001</v>
      </c>
      <c r="BU8" s="7">
        <v>94587652.290000007</v>
      </c>
      <c r="BV8" s="7">
        <v>8284176.75</v>
      </c>
      <c r="BW8" s="7">
        <v>20394869.25</v>
      </c>
      <c r="BX8" s="7">
        <v>26452168.219999999</v>
      </c>
      <c r="BY8" s="7">
        <v>36406773.549999997</v>
      </c>
      <c r="BZ8" s="7">
        <v>43092586.07</v>
      </c>
      <c r="CA8" s="7">
        <v>53791463.93</v>
      </c>
      <c r="CB8" s="7">
        <v>63327714.960000001</v>
      </c>
      <c r="CC8" s="7">
        <v>68523507.379999995</v>
      </c>
      <c r="CD8" s="7">
        <v>75277657.780000001</v>
      </c>
      <c r="CE8" s="7">
        <v>84735325.099999994</v>
      </c>
      <c r="CF8" s="7">
        <v>85592767.579999998</v>
      </c>
      <c r="CG8" s="7">
        <v>97682045.890000001</v>
      </c>
      <c r="CH8" s="7">
        <v>6472558.6399999997</v>
      </c>
      <c r="CI8" s="7">
        <v>16976221.02</v>
      </c>
      <c r="CJ8" s="7">
        <v>30194720.98</v>
      </c>
      <c r="CK8" s="7">
        <v>39346968.130000003</v>
      </c>
      <c r="CL8" s="7">
        <v>47293295.619999997</v>
      </c>
      <c r="CM8" s="7">
        <v>53190977.93</v>
      </c>
      <c r="CN8" s="7">
        <v>56899408.369999997</v>
      </c>
      <c r="CO8" s="7">
        <v>64452408.560000002</v>
      </c>
      <c r="CP8" s="7">
        <v>70833731.540000007</v>
      </c>
      <c r="CQ8" s="7">
        <v>75515844.510000005</v>
      </c>
      <c r="CR8" s="7">
        <v>79915421.109999999</v>
      </c>
      <c r="CS8" s="7">
        <v>93580545.930000007</v>
      </c>
      <c r="CT8" s="7">
        <v>7900720.4000000004</v>
      </c>
      <c r="CU8" s="7">
        <v>13136730.66</v>
      </c>
      <c r="CV8" s="7">
        <v>18731966.030000001</v>
      </c>
      <c r="CW8" s="7">
        <v>22748357.640000001</v>
      </c>
      <c r="CX8" s="7">
        <v>29179401</v>
      </c>
      <c r="CY8" s="7">
        <v>33706758.600000001</v>
      </c>
      <c r="CZ8" s="7">
        <v>39363681.399999999</v>
      </c>
      <c r="DA8" s="7">
        <v>43356418.859999999</v>
      </c>
      <c r="DB8" s="7">
        <v>47247662.359999999</v>
      </c>
      <c r="DC8" s="7">
        <v>49220452.710000001</v>
      </c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</row>
    <row r="9" spans="1:121" ht="15">
      <c r="A9" t="s">
        <v>4</v>
      </c>
      <c r="B9" s="7">
        <v>2883735.06</v>
      </c>
      <c r="C9" s="7">
        <v>52276164.939999998</v>
      </c>
      <c r="D9" s="7">
        <v>52313114.850000001</v>
      </c>
      <c r="E9" s="7">
        <v>52318211.5</v>
      </c>
      <c r="F9" s="7">
        <v>52406020.5</v>
      </c>
      <c r="G9" s="7">
        <v>52576992.509999998</v>
      </c>
      <c r="H9" s="7">
        <v>52781675.670000002</v>
      </c>
      <c r="I9" s="7">
        <v>54293151.030000001</v>
      </c>
      <c r="J9" s="7">
        <v>71327995.780000001</v>
      </c>
      <c r="K9" s="7">
        <v>71353147.049999997</v>
      </c>
      <c r="L9" s="7">
        <v>90149118.620000005</v>
      </c>
      <c r="M9" s="7">
        <v>119674744.45</v>
      </c>
      <c r="N9" s="7">
        <v>396036.04</v>
      </c>
      <c r="O9" s="7">
        <v>53082054.689999998</v>
      </c>
      <c r="P9" s="7">
        <v>53112210.689999998</v>
      </c>
      <c r="Q9" s="7">
        <v>53271851.619999997</v>
      </c>
      <c r="R9" s="7">
        <v>53337691.850000001</v>
      </c>
      <c r="S9" s="7">
        <v>53374180.420000002</v>
      </c>
      <c r="T9" s="7">
        <v>53703234.630000003</v>
      </c>
      <c r="U9" s="7">
        <v>57296425.950000003</v>
      </c>
      <c r="V9" s="7">
        <v>66484403.149999999</v>
      </c>
      <c r="W9" s="23">
        <v>66488009.539999999</v>
      </c>
      <c r="X9" s="23">
        <v>97801729.299999997</v>
      </c>
      <c r="Y9" s="23">
        <v>114808432.45999999</v>
      </c>
      <c r="Z9" s="23">
        <v>307321.64</v>
      </c>
      <c r="AA9" s="23">
        <v>53346386.149999999</v>
      </c>
      <c r="AB9" s="23">
        <v>53356255.149999999</v>
      </c>
      <c r="AC9" s="23">
        <v>53414623.359999999</v>
      </c>
      <c r="AD9" s="23">
        <v>53414685.359999999</v>
      </c>
      <c r="AE9" s="23">
        <v>53422685.359999999</v>
      </c>
      <c r="AF9" s="23">
        <v>54916084.289999999</v>
      </c>
      <c r="AG9" s="23">
        <v>58064569.329999998</v>
      </c>
      <c r="AH9" s="23">
        <v>70253894.319999993</v>
      </c>
      <c r="AI9" s="23">
        <v>70491869.849999994</v>
      </c>
      <c r="AJ9" s="23">
        <v>87818815.599999994</v>
      </c>
      <c r="AK9" s="23">
        <v>121862975.75</v>
      </c>
      <c r="AL9" s="23">
        <v>1766522.35</v>
      </c>
      <c r="AM9" s="23">
        <v>55676486.509999998</v>
      </c>
      <c r="AN9" s="23">
        <v>55771970.810000002</v>
      </c>
      <c r="AO9" s="23">
        <v>55772039.469999999</v>
      </c>
      <c r="AP9" s="23">
        <v>55772807.670000002</v>
      </c>
      <c r="AQ9" s="23">
        <v>55774974.039999999</v>
      </c>
      <c r="AR9" s="23">
        <v>56713139</v>
      </c>
      <c r="AS9" s="23">
        <v>77668572.840000004</v>
      </c>
      <c r="AT9" s="23">
        <v>89309874.799999997</v>
      </c>
      <c r="AU9" s="23">
        <v>91850679</v>
      </c>
      <c r="AV9" s="23">
        <v>150776845.44</v>
      </c>
      <c r="AW9" s="23">
        <v>153440855.68000001</v>
      </c>
      <c r="AX9" s="23">
        <v>2941964</v>
      </c>
      <c r="AY9" s="23">
        <v>67129811.920000002</v>
      </c>
      <c r="AZ9" s="23">
        <v>67643166.920000002</v>
      </c>
      <c r="BA9" s="7">
        <v>70691163.920000002</v>
      </c>
      <c r="BB9" s="7">
        <v>70759705.040000007</v>
      </c>
      <c r="BC9" s="7">
        <v>70767725.200000003</v>
      </c>
      <c r="BD9" s="25">
        <v>71057844.560000002</v>
      </c>
      <c r="BE9" s="25">
        <v>82332127.150000006</v>
      </c>
      <c r="BF9" s="25">
        <v>88420310.650000006</v>
      </c>
      <c r="BG9" s="25">
        <v>88909388.519999996</v>
      </c>
      <c r="BH9" s="7">
        <v>117422602.56</v>
      </c>
      <c r="BI9" s="7">
        <v>143430798.56</v>
      </c>
      <c r="BJ9" s="7">
        <v>2709702.77</v>
      </c>
      <c r="BK9" s="7">
        <v>66928015.57</v>
      </c>
      <c r="BL9" s="7">
        <v>66781101.289999999</v>
      </c>
      <c r="BM9" s="7">
        <v>66811709.210000001</v>
      </c>
      <c r="BN9" s="7">
        <v>66811823.210000001</v>
      </c>
      <c r="BO9" s="7">
        <v>66860731.93</v>
      </c>
      <c r="BP9" s="7">
        <v>67160347.920000002</v>
      </c>
      <c r="BQ9" s="7">
        <v>78148373.629999995</v>
      </c>
      <c r="BR9" s="7">
        <v>85008131.629999995</v>
      </c>
      <c r="BS9" s="7">
        <v>85643470.650000006</v>
      </c>
      <c r="BT9" s="7">
        <v>135612378.72</v>
      </c>
      <c r="BU9" s="7">
        <v>144028835.72</v>
      </c>
      <c r="BV9" s="7">
        <v>4375452.16</v>
      </c>
      <c r="BW9" s="7">
        <v>64366460.079999998</v>
      </c>
      <c r="BX9" s="7">
        <v>64700063.93</v>
      </c>
      <c r="BY9" s="7">
        <v>64698948.93</v>
      </c>
      <c r="BZ9" s="7">
        <v>64710318.93</v>
      </c>
      <c r="CA9" s="7">
        <v>64823436.93</v>
      </c>
      <c r="CB9" s="7">
        <v>65114376.740000002</v>
      </c>
      <c r="CC9" s="7">
        <v>75274911.189999998</v>
      </c>
      <c r="CD9" s="7">
        <v>89451038.920000002</v>
      </c>
      <c r="CE9" s="7">
        <v>89771090.260000005</v>
      </c>
      <c r="CF9" s="7">
        <v>97647506.540000007</v>
      </c>
      <c r="CG9" s="7">
        <v>150991931.66999999</v>
      </c>
      <c r="CH9" s="7">
        <v>288007.86</v>
      </c>
      <c r="CI9" s="7">
        <v>60546277.939999998</v>
      </c>
      <c r="CJ9" s="7">
        <v>62723922.460000001</v>
      </c>
      <c r="CK9" s="7">
        <v>64739305.460000001</v>
      </c>
      <c r="CL9" s="7">
        <v>64401804.350000001</v>
      </c>
      <c r="CM9" s="7">
        <v>64983969.350000001</v>
      </c>
      <c r="CN9" s="7">
        <v>65404033.079999998</v>
      </c>
      <c r="CO9" s="7">
        <v>90243615.709999993</v>
      </c>
      <c r="CP9" s="7">
        <v>98379920.189999998</v>
      </c>
      <c r="CQ9" s="7">
        <v>98658701.530000001</v>
      </c>
      <c r="CR9" s="7">
        <v>145388905.97999999</v>
      </c>
      <c r="CS9" s="7">
        <v>174402194.84</v>
      </c>
      <c r="CT9" s="7">
        <v>2999847</v>
      </c>
      <c r="CU9" s="7">
        <v>79915857.349999994</v>
      </c>
      <c r="CV9" s="7">
        <v>80721824.390000001</v>
      </c>
      <c r="CW9" s="7">
        <v>80895576.560000002</v>
      </c>
      <c r="CX9" s="7">
        <v>81103667.560000002</v>
      </c>
      <c r="CY9" s="7">
        <v>81107853.599999994</v>
      </c>
      <c r="CZ9" s="7">
        <v>81374379.799999997</v>
      </c>
      <c r="DA9" s="7">
        <v>96411269.120000005</v>
      </c>
      <c r="DB9" s="7">
        <v>109944926.27</v>
      </c>
      <c r="DC9" s="7">
        <v>114015292.01000001</v>
      </c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</row>
    <row r="10" spans="1:121" ht="15">
      <c r="A10" t="s">
        <v>206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600.36</v>
      </c>
      <c r="H10" s="7">
        <v>600.36</v>
      </c>
      <c r="I10" s="7">
        <v>600.36</v>
      </c>
      <c r="J10" s="7">
        <v>600.36</v>
      </c>
      <c r="K10" s="7">
        <v>4221.3599999999997</v>
      </c>
      <c r="L10" s="7">
        <v>4221.3599999999997</v>
      </c>
      <c r="M10" s="7">
        <v>4221.3599999999997</v>
      </c>
      <c r="N10" s="7">
        <v>0</v>
      </c>
      <c r="O10" s="7">
        <v>0</v>
      </c>
      <c r="P10" s="7">
        <v>0</v>
      </c>
      <c r="Q10" s="7">
        <v>730.13</v>
      </c>
      <c r="R10" s="7">
        <v>730.13</v>
      </c>
      <c r="S10" s="7">
        <v>730.13</v>
      </c>
      <c r="T10" s="7">
        <v>730.13</v>
      </c>
      <c r="U10" s="7">
        <v>430.13</v>
      </c>
      <c r="V10" s="7">
        <v>430.13</v>
      </c>
      <c r="W10" s="23">
        <v>430.13</v>
      </c>
      <c r="X10" s="23">
        <v>430.13</v>
      </c>
      <c r="Y10" s="23">
        <v>430.13</v>
      </c>
      <c r="Z10" s="23">
        <v>0</v>
      </c>
      <c r="AA10" s="23">
        <v>0</v>
      </c>
      <c r="AB10" s="23">
        <v>-1000</v>
      </c>
      <c r="AC10" s="23">
        <v>-1000</v>
      </c>
      <c r="AD10" s="23">
        <v>-1000</v>
      </c>
      <c r="AE10" s="23">
        <v>-1000</v>
      </c>
      <c r="AF10" s="23">
        <v>-1000</v>
      </c>
      <c r="AG10" s="23">
        <v>-1000</v>
      </c>
      <c r="AH10" s="23">
        <v>-444.37</v>
      </c>
      <c r="AI10" s="23">
        <v>-444.37</v>
      </c>
      <c r="AJ10" s="23">
        <v>-444.37</v>
      </c>
      <c r="AK10" s="23">
        <v>-444.37</v>
      </c>
      <c r="AL10" s="24">
        <v>0</v>
      </c>
      <c r="AM10" s="23">
        <v>-30</v>
      </c>
      <c r="AN10" s="23">
        <v>-30</v>
      </c>
      <c r="AO10" s="23">
        <v>-30</v>
      </c>
      <c r="AP10" s="23">
        <v>-30</v>
      </c>
      <c r="AQ10" s="23">
        <v>-30</v>
      </c>
      <c r="AR10" s="23">
        <v>-353.59</v>
      </c>
      <c r="AS10" s="23">
        <v>-353.59</v>
      </c>
      <c r="AT10" s="23">
        <v>-353.59</v>
      </c>
      <c r="AU10" s="23">
        <v>-465.88</v>
      </c>
      <c r="AV10" s="23">
        <v>-4865.88</v>
      </c>
      <c r="AW10" s="23">
        <v>-4865.88</v>
      </c>
      <c r="AX10" s="23">
        <v>703.39</v>
      </c>
      <c r="AY10" s="23">
        <v>553.39</v>
      </c>
      <c r="AZ10" s="23">
        <v>643.34</v>
      </c>
      <c r="BA10" s="7">
        <v>430.63</v>
      </c>
      <c r="BB10" s="7">
        <v>430.63</v>
      </c>
      <c r="BC10" s="7">
        <v>430.63</v>
      </c>
      <c r="BD10" s="25">
        <v>919.95</v>
      </c>
      <c r="BE10" s="25">
        <v>1648.85</v>
      </c>
      <c r="BF10" s="25">
        <v>2444.67</v>
      </c>
      <c r="BG10" s="25">
        <v>1827.69</v>
      </c>
      <c r="BH10" s="7">
        <v>2754.54</v>
      </c>
      <c r="BI10" s="7">
        <v>4340.24</v>
      </c>
      <c r="BJ10" s="7">
        <v>-500</v>
      </c>
      <c r="BK10" s="7">
        <v>-1000</v>
      </c>
      <c r="BL10" s="7">
        <v>-1250</v>
      </c>
      <c r="BM10" s="7">
        <v>-1250</v>
      </c>
      <c r="BN10" s="7">
        <v>-1250</v>
      </c>
      <c r="BO10" s="7">
        <v>-1250</v>
      </c>
      <c r="BP10" s="7">
        <v>-1250</v>
      </c>
      <c r="BQ10" s="7">
        <v>-1250</v>
      </c>
      <c r="BR10" s="7">
        <v>-1250</v>
      </c>
      <c r="BS10" s="7">
        <v>-1250</v>
      </c>
      <c r="BT10" s="7">
        <v>-1250</v>
      </c>
      <c r="BU10" s="7">
        <v>-1250</v>
      </c>
      <c r="BV10" s="28">
        <v>0</v>
      </c>
      <c r="BW10" s="28">
        <v>0</v>
      </c>
      <c r="BX10" s="7">
        <v>15163.17</v>
      </c>
      <c r="BY10" s="7">
        <v>15163.17</v>
      </c>
      <c r="BZ10" s="7">
        <v>15163.17</v>
      </c>
      <c r="CA10" s="7">
        <v>15163.17</v>
      </c>
      <c r="CB10" s="7">
        <v>14963.17</v>
      </c>
      <c r="CC10" s="7">
        <v>14963.17</v>
      </c>
      <c r="CD10" s="7">
        <v>14963.17</v>
      </c>
      <c r="CE10" s="7">
        <v>14763.17</v>
      </c>
      <c r="CF10" s="7">
        <v>14763.17</v>
      </c>
      <c r="CG10" s="7">
        <v>14763.17</v>
      </c>
      <c r="CH10" s="7">
        <v>0</v>
      </c>
      <c r="CI10" s="7">
        <v>0</v>
      </c>
      <c r="CJ10" s="7">
        <v>0</v>
      </c>
      <c r="CK10" s="7">
        <v>-500</v>
      </c>
      <c r="CL10" s="7">
        <v>-1000</v>
      </c>
      <c r="CM10" s="7">
        <v>-1000</v>
      </c>
      <c r="CN10" s="7">
        <v>-1000</v>
      </c>
      <c r="CO10" s="7">
        <v>-1000</v>
      </c>
      <c r="CP10" s="7">
        <v>-1000</v>
      </c>
      <c r="CQ10" s="7">
        <v>-1000</v>
      </c>
      <c r="CR10" s="7">
        <v>-1000</v>
      </c>
      <c r="CS10" s="7">
        <v>-891.44</v>
      </c>
      <c r="CT10" s="7">
        <v>0</v>
      </c>
      <c r="CU10" s="7">
        <v>0</v>
      </c>
      <c r="CV10" s="7">
        <v>-1788.76</v>
      </c>
      <c r="CW10" s="7">
        <v>-1788.76</v>
      </c>
      <c r="CX10" s="7">
        <v>-1788.76</v>
      </c>
      <c r="CY10" s="7">
        <v>-1788.76</v>
      </c>
      <c r="CZ10" s="7">
        <v>-1411.13</v>
      </c>
      <c r="DA10" s="7">
        <v>-1033.5</v>
      </c>
      <c r="DB10" s="7">
        <v>1066.5</v>
      </c>
      <c r="DC10" s="7">
        <v>1066.5</v>
      </c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</row>
    <row r="11" spans="1:121" ht="15">
      <c r="A11" t="s">
        <v>207</v>
      </c>
      <c r="B11" s="7">
        <v>1361539.57</v>
      </c>
      <c r="C11" s="7">
        <v>2772928.42</v>
      </c>
      <c r="D11" s="7">
        <v>4050975.21</v>
      </c>
      <c r="E11" s="7">
        <v>5284697.38</v>
      </c>
      <c r="F11" s="7">
        <v>6374026</v>
      </c>
      <c r="G11" s="7">
        <v>7420660.8899999997</v>
      </c>
      <c r="H11" s="7">
        <v>8641610.3100000005</v>
      </c>
      <c r="I11" s="7">
        <v>9518489.5800000001</v>
      </c>
      <c r="J11" s="7">
        <v>10459114.16</v>
      </c>
      <c r="K11" s="7">
        <v>11615398.27</v>
      </c>
      <c r="L11" s="7">
        <v>12739348.5</v>
      </c>
      <c r="M11" s="7">
        <v>14100376.82</v>
      </c>
      <c r="N11" s="7">
        <v>1475350.6</v>
      </c>
      <c r="O11" s="7">
        <v>2746824.49</v>
      </c>
      <c r="P11" s="7">
        <v>4071279.63</v>
      </c>
      <c r="Q11" s="7">
        <v>5354836.9400000004</v>
      </c>
      <c r="R11" s="7">
        <v>6446453.3099999996</v>
      </c>
      <c r="S11" s="7">
        <v>7525331.1100000003</v>
      </c>
      <c r="T11" s="7">
        <v>8624938.25</v>
      </c>
      <c r="U11" s="7">
        <v>9534847.75</v>
      </c>
      <c r="V11" s="7">
        <v>10386290.039999999</v>
      </c>
      <c r="W11" s="23">
        <v>11506676.949999999</v>
      </c>
      <c r="X11" s="23">
        <v>12558561.35</v>
      </c>
      <c r="Y11" s="23">
        <v>13939847.119999999</v>
      </c>
      <c r="Z11" s="23">
        <v>1476733.4</v>
      </c>
      <c r="AA11" s="23">
        <v>2641636.1</v>
      </c>
      <c r="AB11" s="23">
        <v>4092652.95</v>
      </c>
      <c r="AC11" s="23">
        <v>5204882.63</v>
      </c>
      <c r="AD11" s="23">
        <v>6250674.2999999998</v>
      </c>
      <c r="AE11" s="23">
        <v>7337998.71</v>
      </c>
      <c r="AF11" s="23">
        <v>8410875.6999999993</v>
      </c>
      <c r="AG11" s="23">
        <v>9334860.9900000002</v>
      </c>
      <c r="AH11" s="23">
        <v>10172556.130000001</v>
      </c>
      <c r="AI11" s="23">
        <v>11232338.74</v>
      </c>
      <c r="AJ11" s="23">
        <v>12247082.42</v>
      </c>
      <c r="AK11" s="23">
        <v>13707177.92</v>
      </c>
      <c r="AL11" s="23">
        <v>1363312.86</v>
      </c>
      <c r="AM11" s="23">
        <v>2595709.04</v>
      </c>
      <c r="AN11" s="23">
        <v>4069223.49</v>
      </c>
      <c r="AO11" s="23">
        <v>5095968.76</v>
      </c>
      <c r="AP11" s="23">
        <v>6110343.8899999997</v>
      </c>
      <c r="AQ11" s="23">
        <v>7196972.6600000001</v>
      </c>
      <c r="AR11" s="23">
        <v>8301369.1699999999</v>
      </c>
      <c r="AS11" s="23">
        <v>9200408.0199999996</v>
      </c>
      <c r="AT11" s="23">
        <v>10054390.15</v>
      </c>
      <c r="AU11" s="23">
        <v>11054151.859999999</v>
      </c>
      <c r="AV11" s="23">
        <v>12158918.75</v>
      </c>
      <c r="AW11" s="23">
        <v>13518279.810000001</v>
      </c>
      <c r="AX11" s="23">
        <v>1272078.96</v>
      </c>
      <c r="AY11" s="23">
        <v>2629755.0699999998</v>
      </c>
      <c r="AZ11" s="23">
        <v>4042313.47</v>
      </c>
      <c r="BA11" s="7">
        <v>5045996.6900000004</v>
      </c>
      <c r="BB11" s="7">
        <v>6135299.9400000004</v>
      </c>
      <c r="BC11" s="7">
        <v>7160484.3300000001</v>
      </c>
      <c r="BD11" s="25">
        <v>8344589.21</v>
      </c>
      <c r="BE11" s="25">
        <v>9285805.6999999993</v>
      </c>
      <c r="BF11" s="25">
        <v>9325801.4800000004</v>
      </c>
      <c r="BG11" s="25">
        <v>9325801.4800000004</v>
      </c>
      <c r="BH11" s="7">
        <v>9844725.8499999996</v>
      </c>
      <c r="BI11" s="7">
        <v>9844828.0199999996</v>
      </c>
      <c r="BJ11" s="7">
        <v>463866.01</v>
      </c>
      <c r="BK11" s="7">
        <v>739835.91</v>
      </c>
      <c r="BL11" s="7">
        <v>932568.15</v>
      </c>
      <c r="BM11" s="7">
        <v>1888121.14</v>
      </c>
      <c r="BN11" s="7">
        <v>1889585.6</v>
      </c>
      <c r="BO11" s="7">
        <v>2926522.36</v>
      </c>
      <c r="BP11" s="7">
        <v>7581270.4100000001</v>
      </c>
      <c r="BQ11" s="7">
        <v>9294931.75</v>
      </c>
      <c r="BR11" s="7">
        <v>13531809.75</v>
      </c>
      <c r="BS11" s="7">
        <v>15234026.93</v>
      </c>
      <c r="BT11" s="7">
        <v>16359367.619999999</v>
      </c>
      <c r="BU11" s="7">
        <v>17647904.77</v>
      </c>
      <c r="BV11" s="7">
        <v>1403344.9</v>
      </c>
      <c r="BW11" s="7">
        <v>2742968.77</v>
      </c>
      <c r="BX11" s="7">
        <v>4026277.67</v>
      </c>
      <c r="BY11" s="7">
        <v>5195424.46</v>
      </c>
      <c r="BZ11" s="7">
        <v>6280410.0800000001</v>
      </c>
      <c r="CA11" s="7">
        <v>7344393.2199999997</v>
      </c>
      <c r="CB11" s="7">
        <v>8576407.0500000007</v>
      </c>
      <c r="CC11" s="7">
        <v>9347511.1199999992</v>
      </c>
      <c r="CD11" s="7">
        <v>10222708.08</v>
      </c>
      <c r="CE11" s="7">
        <v>11321856.58</v>
      </c>
      <c r="CF11" s="7">
        <v>12360554.9</v>
      </c>
      <c r="CG11" s="7">
        <v>13693537.73</v>
      </c>
      <c r="CH11" s="7">
        <v>1426284.64</v>
      </c>
      <c r="CI11" s="7">
        <v>2601073.6800000002</v>
      </c>
      <c r="CJ11" s="7">
        <v>3931886.59</v>
      </c>
      <c r="CK11" s="7">
        <v>5114372.22</v>
      </c>
      <c r="CL11" s="7">
        <v>6047428.6500000004</v>
      </c>
      <c r="CM11" s="7">
        <v>7104477.7699999996</v>
      </c>
      <c r="CN11" s="7">
        <v>8112654.8600000003</v>
      </c>
      <c r="CO11" s="7">
        <v>8948368.3800000008</v>
      </c>
      <c r="CP11" s="7">
        <v>9905736.6300000008</v>
      </c>
      <c r="CQ11" s="7">
        <v>10911000.27</v>
      </c>
      <c r="CR11" s="7">
        <v>11921446.09</v>
      </c>
      <c r="CS11" s="7">
        <v>13290967.800000001</v>
      </c>
      <c r="CT11" s="7">
        <v>1394673.75</v>
      </c>
      <c r="CU11" s="7">
        <v>2401117.2799999998</v>
      </c>
      <c r="CV11" s="7">
        <v>3757839.92</v>
      </c>
      <c r="CW11" s="7">
        <v>4798850.38</v>
      </c>
      <c r="CX11" s="7">
        <v>5788391.0999999996</v>
      </c>
      <c r="CY11" s="7">
        <v>6812567.2999999998</v>
      </c>
      <c r="CZ11" s="7">
        <v>7782591.4000000004</v>
      </c>
      <c r="DA11" s="7">
        <v>8633412.8000000007</v>
      </c>
      <c r="DB11" s="7">
        <v>9505386.4199999999</v>
      </c>
      <c r="DC11" s="7">
        <v>10471992.75</v>
      </c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</row>
    <row r="12" spans="1:121" ht="15">
      <c r="A12" t="s">
        <v>8</v>
      </c>
      <c r="B12" s="7">
        <v>2875524</v>
      </c>
      <c r="C12" s="7">
        <v>3212563.1</v>
      </c>
      <c r="D12" s="7">
        <v>9008517.0999999996</v>
      </c>
      <c r="E12" s="7">
        <v>14042899.1</v>
      </c>
      <c r="F12" s="7">
        <v>14274696.1</v>
      </c>
      <c r="G12" s="7">
        <v>21226255.100000001</v>
      </c>
      <c r="H12" s="7">
        <v>27014516.100000001</v>
      </c>
      <c r="I12" s="7">
        <v>27513880.100000001</v>
      </c>
      <c r="J12" s="7">
        <v>30084000.100000001</v>
      </c>
      <c r="K12" s="7">
        <v>36707234.130000003</v>
      </c>
      <c r="L12" s="7">
        <v>41887255.109999999</v>
      </c>
      <c r="M12" s="7">
        <v>52036498.189999998</v>
      </c>
      <c r="N12" s="7">
        <v>1254209.3</v>
      </c>
      <c r="O12" s="7">
        <v>1579751.3</v>
      </c>
      <c r="P12" s="7">
        <v>11452728.48</v>
      </c>
      <c r="Q12" s="7">
        <v>13965111.85</v>
      </c>
      <c r="R12" s="7">
        <v>14464039.890000001</v>
      </c>
      <c r="S12" s="7">
        <v>24328417.890000001</v>
      </c>
      <c r="T12" s="7">
        <v>28360252.079999998</v>
      </c>
      <c r="U12" s="7">
        <v>28814835.079999998</v>
      </c>
      <c r="V12" s="7">
        <v>30069008.079999998</v>
      </c>
      <c r="W12" s="23">
        <v>40224971.810000002</v>
      </c>
      <c r="X12" s="23">
        <v>43032934.810000002</v>
      </c>
      <c r="Y12" s="23">
        <v>53798247.799999997</v>
      </c>
      <c r="Z12" s="23">
        <v>1425274</v>
      </c>
      <c r="AA12" s="23">
        <v>1555461</v>
      </c>
      <c r="AB12" s="23">
        <v>12100395.539999999</v>
      </c>
      <c r="AC12" s="23">
        <v>13502413.539999999</v>
      </c>
      <c r="AD12" s="23">
        <v>13637924.539999999</v>
      </c>
      <c r="AE12" s="23">
        <v>25615114.32</v>
      </c>
      <c r="AF12" s="23">
        <v>32420354.960000001</v>
      </c>
      <c r="AG12" s="23">
        <v>32735600.359999999</v>
      </c>
      <c r="AH12" s="23">
        <v>33801920.299999997</v>
      </c>
      <c r="AI12" s="23">
        <v>38934387.079999998</v>
      </c>
      <c r="AJ12" s="23">
        <v>41111594.909999996</v>
      </c>
      <c r="AK12" s="23">
        <v>46696451.909999996</v>
      </c>
      <c r="AL12" s="23">
        <v>3131790.64</v>
      </c>
      <c r="AM12" s="23">
        <v>3320919.96</v>
      </c>
      <c r="AN12" s="23">
        <v>11312477.779999999</v>
      </c>
      <c r="AO12" s="23">
        <v>13433684.779999999</v>
      </c>
      <c r="AP12" s="23">
        <v>14194641.779999999</v>
      </c>
      <c r="AQ12" s="23">
        <v>25270783.18</v>
      </c>
      <c r="AR12" s="23">
        <v>28292007.18</v>
      </c>
      <c r="AS12" s="23">
        <v>28675420.18</v>
      </c>
      <c r="AT12" s="23">
        <v>30907716.18</v>
      </c>
      <c r="AU12" s="23">
        <v>44755671.18</v>
      </c>
      <c r="AV12" s="23">
        <v>52359113.310000002</v>
      </c>
      <c r="AW12" s="23">
        <v>59644082.310000002</v>
      </c>
      <c r="AX12" s="23">
        <v>8042880</v>
      </c>
      <c r="AY12" s="23">
        <v>8254144.5800000001</v>
      </c>
      <c r="AZ12" s="23">
        <v>19037001.579999998</v>
      </c>
      <c r="BA12" s="7">
        <v>24241518.579999998</v>
      </c>
      <c r="BB12" s="7">
        <v>25424497.579999998</v>
      </c>
      <c r="BC12" s="7">
        <v>35509597.579999998</v>
      </c>
      <c r="BD12" s="25">
        <v>39371871.460000001</v>
      </c>
      <c r="BE12" s="25">
        <v>39979569.409999996</v>
      </c>
      <c r="BF12" s="25">
        <v>42323269.280000001</v>
      </c>
      <c r="BG12" s="25">
        <v>52669989.939999998</v>
      </c>
      <c r="BH12" s="7">
        <v>56665828.939999998</v>
      </c>
      <c r="BI12" s="7">
        <v>67910451.459999993</v>
      </c>
      <c r="BJ12" s="7">
        <v>7378353</v>
      </c>
      <c r="BK12" s="7">
        <v>7985815.1200000001</v>
      </c>
      <c r="BL12" s="7">
        <v>18115719.120000001</v>
      </c>
      <c r="BM12" s="7">
        <v>20417783.170000002</v>
      </c>
      <c r="BN12" s="7">
        <v>20648661.239999998</v>
      </c>
      <c r="BO12" s="7">
        <v>34136337.270000003</v>
      </c>
      <c r="BP12" s="7">
        <v>36507618.270000003</v>
      </c>
      <c r="BQ12" s="7">
        <v>36892887.859999999</v>
      </c>
      <c r="BR12" s="7">
        <v>39312909.859999999</v>
      </c>
      <c r="BS12" s="7">
        <v>54868925.770000003</v>
      </c>
      <c r="BT12" s="7">
        <v>57658779.549999997</v>
      </c>
      <c r="BU12" s="7">
        <v>69814561.549999997</v>
      </c>
      <c r="BV12" s="7">
        <v>4870300.0199999996</v>
      </c>
      <c r="BW12" s="7">
        <v>4911132.2699999996</v>
      </c>
      <c r="BX12" s="7">
        <v>15149283.27</v>
      </c>
      <c r="BY12" s="7">
        <v>18903236.43</v>
      </c>
      <c r="BZ12" s="7">
        <v>19090766.129999999</v>
      </c>
      <c r="CA12" s="7">
        <v>30648948.129999999</v>
      </c>
      <c r="CB12" s="7">
        <v>37012793.130000003</v>
      </c>
      <c r="CC12" s="7">
        <v>37838240.609999999</v>
      </c>
      <c r="CD12" s="7">
        <v>39853198.409999996</v>
      </c>
      <c r="CE12" s="7">
        <v>56021709.409999996</v>
      </c>
      <c r="CF12" s="7">
        <v>61896148.409999996</v>
      </c>
      <c r="CG12" s="7">
        <v>72361708.409999996</v>
      </c>
      <c r="CH12" s="7">
        <v>4494348.87</v>
      </c>
      <c r="CI12" s="7">
        <v>4888814.4000000004</v>
      </c>
      <c r="CJ12" s="7">
        <v>16464799.199999999</v>
      </c>
      <c r="CK12" s="7">
        <v>18587250.199999999</v>
      </c>
      <c r="CL12" s="7">
        <v>18902510.199999999</v>
      </c>
      <c r="CM12" s="7">
        <v>29587152.620000001</v>
      </c>
      <c r="CN12" s="7">
        <v>34789711.539999999</v>
      </c>
      <c r="CO12" s="7">
        <v>44719745.539999999</v>
      </c>
      <c r="CP12" s="7">
        <v>55495866.200000003</v>
      </c>
      <c r="CQ12" s="7">
        <v>66830623.200000003</v>
      </c>
      <c r="CR12" s="7">
        <v>71574745.959999993</v>
      </c>
      <c r="CS12" s="7">
        <v>92491431.109999999</v>
      </c>
      <c r="CT12" s="7">
        <v>9340821.8599999994</v>
      </c>
      <c r="CU12" s="7">
        <v>10257992.52</v>
      </c>
      <c r="CV12" s="7">
        <v>20292590.77</v>
      </c>
      <c r="CW12" s="7">
        <v>25356107.77</v>
      </c>
      <c r="CX12" s="7">
        <v>28268478.66</v>
      </c>
      <c r="CY12" s="7">
        <v>41263741.899999999</v>
      </c>
      <c r="CZ12" s="7">
        <v>48838130.899999999</v>
      </c>
      <c r="DA12" s="7">
        <v>51248271.869999997</v>
      </c>
      <c r="DB12" s="7">
        <v>56924133.170000002</v>
      </c>
      <c r="DC12" s="7">
        <v>82177909.390000001</v>
      </c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</row>
    <row r="13" spans="1:121" ht="15">
      <c r="A13" t="s">
        <v>9</v>
      </c>
      <c r="B13" s="7">
        <v>28906.97</v>
      </c>
      <c r="C13" s="7">
        <v>42228.06</v>
      </c>
      <c r="D13" s="7">
        <v>63390.92</v>
      </c>
      <c r="E13" s="7">
        <v>341394.03</v>
      </c>
      <c r="F13" s="7">
        <v>436038.88</v>
      </c>
      <c r="G13" s="7">
        <v>463740.8</v>
      </c>
      <c r="H13" s="7">
        <v>501690.3</v>
      </c>
      <c r="I13" s="7">
        <v>528570.27</v>
      </c>
      <c r="J13" s="7">
        <v>826811.57</v>
      </c>
      <c r="K13" s="7">
        <v>1242638.74</v>
      </c>
      <c r="L13" s="7">
        <v>1424789.27</v>
      </c>
      <c r="M13" s="7">
        <v>1466849.28</v>
      </c>
      <c r="N13" s="7">
        <v>13529.79</v>
      </c>
      <c r="O13" s="7">
        <v>28554.45</v>
      </c>
      <c r="P13" s="7">
        <v>56578.91</v>
      </c>
      <c r="Q13" s="7">
        <v>302616.49</v>
      </c>
      <c r="R13" s="7">
        <v>441305.98</v>
      </c>
      <c r="S13" s="7">
        <v>454586.2</v>
      </c>
      <c r="T13" s="7">
        <v>495165.07</v>
      </c>
      <c r="U13" s="7">
        <v>533395.41</v>
      </c>
      <c r="V13" s="7">
        <v>778619.3</v>
      </c>
      <c r="W13" s="23">
        <v>1319301.1499999999</v>
      </c>
      <c r="X13" s="23">
        <v>1387449.32</v>
      </c>
      <c r="Y13" s="23">
        <v>1386340.2</v>
      </c>
      <c r="Z13" s="23">
        <v>14129.82</v>
      </c>
      <c r="AA13" s="23">
        <v>35689.620000000003</v>
      </c>
      <c r="AB13" s="23">
        <v>58263.73</v>
      </c>
      <c r="AC13" s="23">
        <v>379838.35</v>
      </c>
      <c r="AD13" s="23">
        <v>514701.26</v>
      </c>
      <c r="AE13" s="23">
        <v>565963.81999999995</v>
      </c>
      <c r="AF13" s="23">
        <v>562776.62</v>
      </c>
      <c r="AG13" s="23">
        <v>615091</v>
      </c>
      <c r="AH13" s="23">
        <v>1008734.52</v>
      </c>
      <c r="AI13" s="23">
        <v>1563200.79</v>
      </c>
      <c r="AJ13" s="23">
        <v>1685121.43</v>
      </c>
      <c r="AK13" s="23">
        <v>1653795.93</v>
      </c>
      <c r="AL13" s="23">
        <v>10492.61</v>
      </c>
      <c r="AM13" s="23">
        <v>31819.88</v>
      </c>
      <c r="AN13" s="23">
        <v>62331.43</v>
      </c>
      <c r="AO13" s="23">
        <v>305061.78000000003</v>
      </c>
      <c r="AP13" s="23">
        <v>517055.87</v>
      </c>
      <c r="AQ13" s="23">
        <v>562074.80000000005</v>
      </c>
      <c r="AR13" s="23">
        <v>561606.77</v>
      </c>
      <c r="AS13" s="23">
        <v>7335774.6799999997</v>
      </c>
      <c r="AT13" s="23">
        <v>7649523.75</v>
      </c>
      <c r="AU13" s="23">
        <v>8019242.9900000002</v>
      </c>
      <c r="AV13" s="23">
        <v>8266593.25</v>
      </c>
      <c r="AW13" s="23">
        <v>14066664.289999999</v>
      </c>
      <c r="AX13" s="23">
        <v>2884217.63</v>
      </c>
      <c r="AY13" s="23">
        <v>8753065.5099999998</v>
      </c>
      <c r="AZ13" s="23">
        <v>8954287.4399999995</v>
      </c>
      <c r="BA13" s="7">
        <v>9223056.9000000004</v>
      </c>
      <c r="BB13" s="7">
        <v>14380705.09</v>
      </c>
      <c r="BC13" s="7">
        <v>12790420.529999999</v>
      </c>
      <c r="BD13" s="25">
        <v>12831655.17</v>
      </c>
      <c r="BE13" s="25">
        <v>18741944.09</v>
      </c>
      <c r="BF13" s="25">
        <v>19466338.190000001</v>
      </c>
      <c r="BG13" s="25">
        <v>19774507.190000001</v>
      </c>
      <c r="BH13" s="7">
        <v>24852783.379999999</v>
      </c>
      <c r="BI13" s="7">
        <v>24938594.68</v>
      </c>
      <c r="BJ13" s="7">
        <v>2803815.51</v>
      </c>
      <c r="BK13" s="7">
        <v>7634086.0599999996</v>
      </c>
      <c r="BL13" s="7">
        <v>7804357.1200000001</v>
      </c>
      <c r="BM13" s="7">
        <v>7837327.6200000001</v>
      </c>
      <c r="BN13" s="7">
        <v>11704920.51</v>
      </c>
      <c r="BO13" s="7">
        <v>11716985.01</v>
      </c>
      <c r="BP13" s="7">
        <v>11736065.83</v>
      </c>
      <c r="BQ13" s="7">
        <v>16507513.57</v>
      </c>
      <c r="BR13" s="7">
        <v>15613196.58</v>
      </c>
      <c r="BS13" s="7">
        <v>18852541.84</v>
      </c>
      <c r="BT13" s="7">
        <v>22905352.239999998</v>
      </c>
      <c r="BU13" s="7">
        <v>22915370.75</v>
      </c>
      <c r="BV13" s="7">
        <v>-6764.27</v>
      </c>
      <c r="BW13" s="7">
        <v>3470967.15</v>
      </c>
      <c r="BX13" s="7">
        <v>3481095.94</v>
      </c>
      <c r="BY13" s="7">
        <v>1727168.34</v>
      </c>
      <c r="BZ13" s="7">
        <v>141438248.77000001</v>
      </c>
      <c r="CA13" s="7">
        <v>73398018.420000002</v>
      </c>
      <c r="CB13" s="7">
        <v>253818022.47999999</v>
      </c>
      <c r="CC13" s="7">
        <v>55482871.780000001</v>
      </c>
      <c r="CD13" s="7">
        <v>40267731.399999999</v>
      </c>
      <c r="CE13" s="7">
        <v>64774750.700000003</v>
      </c>
      <c r="CF13" s="7">
        <v>69317462.709999993</v>
      </c>
      <c r="CG13" s="7">
        <v>68671590.75</v>
      </c>
      <c r="CH13" s="7">
        <v>20830518.969999999</v>
      </c>
      <c r="CI13" s="7">
        <v>12633323.23</v>
      </c>
      <c r="CJ13" s="7">
        <v>72416589.840000004</v>
      </c>
      <c r="CK13" s="7">
        <v>169403754.96000001</v>
      </c>
      <c r="CL13" s="7">
        <v>72343024.109999999</v>
      </c>
      <c r="CM13" s="7">
        <v>85506734.569999993</v>
      </c>
      <c r="CN13" s="7">
        <v>156940692.05000001</v>
      </c>
      <c r="CO13" s="7">
        <v>71327475.879999995</v>
      </c>
      <c r="CP13" s="7">
        <v>35251495.93</v>
      </c>
      <c r="CQ13" s="7">
        <v>57806310.240000002</v>
      </c>
      <c r="CR13" s="7">
        <v>101133823.77</v>
      </c>
      <c r="CS13" s="7">
        <v>189983899.63999999</v>
      </c>
      <c r="CT13" s="7">
        <v>65278627.880000003</v>
      </c>
      <c r="CU13" s="7">
        <v>-158807805.72999999</v>
      </c>
      <c r="CV13" s="7">
        <v>-83816238.930000007</v>
      </c>
      <c r="CW13" s="7">
        <v>29881332.890000001</v>
      </c>
      <c r="CX13" s="7">
        <v>135080694.06</v>
      </c>
      <c r="CY13" s="7">
        <v>236633343.90000001</v>
      </c>
      <c r="CZ13" s="7">
        <v>609279129</v>
      </c>
      <c r="DA13" s="7">
        <v>553539318.32000005</v>
      </c>
      <c r="DB13" s="7">
        <v>542557398.74000001</v>
      </c>
      <c r="DC13" s="7">
        <v>825996450.90999997</v>
      </c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</row>
    <row r="14" spans="1:121" ht="15">
      <c r="A14" t="s">
        <v>10</v>
      </c>
      <c r="B14" s="7">
        <v>468064517.06</v>
      </c>
      <c r="C14" s="7">
        <v>1246863588.95</v>
      </c>
      <c r="D14" s="7">
        <v>1828350465.5799999</v>
      </c>
      <c r="E14" s="7">
        <v>2341050747.9299998</v>
      </c>
      <c r="F14" s="7">
        <v>3099998114.4000001</v>
      </c>
      <c r="G14" s="7">
        <v>3723086383.9099998</v>
      </c>
      <c r="H14" s="7">
        <v>4331818723.7299995</v>
      </c>
      <c r="I14" s="7">
        <v>5123346763.3900003</v>
      </c>
      <c r="J14" s="7">
        <v>5715412912.04</v>
      </c>
      <c r="K14" s="7">
        <v>6277908604.6899996</v>
      </c>
      <c r="L14" s="7">
        <v>7282569213.21</v>
      </c>
      <c r="M14" s="7">
        <v>7965690027.3000002</v>
      </c>
      <c r="N14" s="7">
        <v>462302381.27999997</v>
      </c>
      <c r="O14" s="7">
        <v>1258833129.3800001</v>
      </c>
      <c r="P14" s="7">
        <v>1876127024.3299999</v>
      </c>
      <c r="Q14" s="7">
        <v>2390746479.5999999</v>
      </c>
      <c r="R14" s="7">
        <v>3139421704.5300002</v>
      </c>
      <c r="S14" s="7">
        <v>3782720701.5100002</v>
      </c>
      <c r="T14" s="7">
        <v>4404033317.79</v>
      </c>
      <c r="U14" s="7">
        <v>5113904933.6599998</v>
      </c>
      <c r="V14" s="7">
        <v>5756528215.9700003</v>
      </c>
      <c r="W14" s="23">
        <v>6483447583.4399996</v>
      </c>
      <c r="X14" s="23">
        <v>7420209660.5600004</v>
      </c>
      <c r="Y14" s="23">
        <v>8101100137.8500004</v>
      </c>
      <c r="Z14" s="23">
        <v>617839252.38</v>
      </c>
      <c r="AA14" s="23">
        <v>1311433343.1600001</v>
      </c>
      <c r="AB14" s="23">
        <v>1992718334.1500001</v>
      </c>
      <c r="AC14" s="23">
        <v>2626897699.8099999</v>
      </c>
      <c r="AD14" s="23">
        <v>3252072721.8299999</v>
      </c>
      <c r="AE14" s="23">
        <v>3966570191.4499998</v>
      </c>
      <c r="AF14" s="23">
        <v>4849796421.6000004</v>
      </c>
      <c r="AG14" s="23">
        <v>5495973109.6700001</v>
      </c>
      <c r="AH14" s="23">
        <v>6104875786.6099997</v>
      </c>
      <c r="AI14" s="23">
        <v>7013343572.7399998</v>
      </c>
      <c r="AJ14" s="23">
        <v>7766507088.54</v>
      </c>
      <c r="AK14" s="23">
        <v>8520194673.6899996</v>
      </c>
      <c r="AL14" s="23">
        <v>668241604.16999996</v>
      </c>
      <c r="AM14" s="23">
        <v>1400785558.03</v>
      </c>
      <c r="AN14" s="23">
        <v>2127138018.8299999</v>
      </c>
      <c r="AO14" s="23">
        <v>2813817530.5500002</v>
      </c>
      <c r="AP14" s="23">
        <v>3457821380.54</v>
      </c>
      <c r="AQ14" s="23">
        <v>4204229589.3200002</v>
      </c>
      <c r="AR14" s="23">
        <v>5000865090.3000002</v>
      </c>
      <c r="AS14" s="23">
        <v>5696225140.4200001</v>
      </c>
      <c r="AT14" s="23">
        <v>6307962239.0500002</v>
      </c>
      <c r="AU14" s="23">
        <v>7407811910.6899996</v>
      </c>
      <c r="AV14" s="23">
        <v>8291530465.6499996</v>
      </c>
      <c r="AW14" s="23">
        <v>9017131609.3500004</v>
      </c>
      <c r="AX14" s="23">
        <v>738198992.34000003</v>
      </c>
      <c r="AY14" s="23">
        <v>1477023644.03</v>
      </c>
      <c r="AZ14" s="23">
        <v>2235153525.3299999</v>
      </c>
      <c r="BA14" s="7">
        <v>2974738521.3699999</v>
      </c>
      <c r="BB14" s="7">
        <v>3645197418.1999998</v>
      </c>
      <c r="BC14" s="7">
        <v>4404079709.21</v>
      </c>
      <c r="BD14" s="25">
        <v>5269139883.3599997</v>
      </c>
      <c r="BE14" s="25">
        <v>5956892780.3599997</v>
      </c>
      <c r="BF14" s="25">
        <v>6600338910.2600002</v>
      </c>
      <c r="BG14" s="25">
        <v>7349010664.8400002</v>
      </c>
      <c r="BH14" s="7">
        <v>8044798685.1199999</v>
      </c>
      <c r="BI14" s="7">
        <v>8804402171.75</v>
      </c>
      <c r="BJ14" s="7">
        <v>1019629114.86</v>
      </c>
      <c r="BK14" s="7">
        <v>1861836490.0699999</v>
      </c>
      <c r="BL14" s="7">
        <v>2632960662</v>
      </c>
      <c r="BM14" s="7">
        <v>3278494290.02</v>
      </c>
      <c r="BN14" s="7">
        <v>4050383041.1799998</v>
      </c>
      <c r="BO14" s="7">
        <v>4839822538.8100004</v>
      </c>
      <c r="BP14" s="7">
        <v>5586473702.6700001</v>
      </c>
      <c r="BQ14" s="7">
        <v>6505500643.71</v>
      </c>
      <c r="BR14" s="7">
        <v>7194016219.9399996</v>
      </c>
      <c r="BS14" s="7">
        <v>8298661022.3699999</v>
      </c>
      <c r="BT14" s="7">
        <v>9344860408.4599991</v>
      </c>
      <c r="BU14" s="7">
        <v>10279604627.059999</v>
      </c>
      <c r="BV14" s="7">
        <v>691347744.80999994</v>
      </c>
      <c r="BW14" s="7">
        <v>1625019359.51</v>
      </c>
      <c r="BX14" s="7">
        <v>2466364636.9899998</v>
      </c>
      <c r="BY14" s="7">
        <v>3181181768.27</v>
      </c>
      <c r="BZ14" s="7">
        <v>4203840414.7399998</v>
      </c>
      <c r="CA14" s="7">
        <v>4858599159.3299999</v>
      </c>
      <c r="CB14" s="7">
        <v>5975956920.1099997</v>
      </c>
      <c r="CC14" s="7">
        <v>6675108566.7200003</v>
      </c>
      <c r="CD14" s="7">
        <v>7438580117.3299999</v>
      </c>
      <c r="CE14" s="7">
        <v>8523956282.1499996</v>
      </c>
      <c r="CF14" s="7">
        <v>9967897135.3500004</v>
      </c>
      <c r="CG14" s="7">
        <v>10956138333.99</v>
      </c>
      <c r="CH14" s="7">
        <v>604385481.88</v>
      </c>
      <c r="CI14" s="7">
        <v>1600065750.8499999</v>
      </c>
      <c r="CJ14" s="7">
        <v>2615108083.0999999</v>
      </c>
      <c r="CK14" s="7">
        <v>3524663487.3600001</v>
      </c>
      <c r="CL14" s="7">
        <v>4198219031.3800001</v>
      </c>
      <c r="CM14" s="7">
        <v>5127460919.8299999</v>
      </c>
      <c r="CN14" s="7">
        <v>6225972703.8299999</v>
      </c>
      <c r="CO14" s="7">
        <v>6957409489.71</v>
      </c>
      <c r="CP14" s="7">
        <v>7762091307.5</v>
      </c>
      <c r="CQ14" s="7">
        <v>8732185389.6599998</v>
      </c>
      <c r="CR14" s="7">
        <v>10051337602.27</v>
      </c>
      <c r="CS14" s="7">
        <v>11084310823.540001</v>
      </c>
      <c r="CT14" s="7">
        <v>853058127.51999998</v>
      </c>
      <c r="CU14" s="7">
        <v>1520100142.04</v>
      </c>
      <c r="CV14" s="7">
        <v>2433594458.3400002</v>
      </c>
      <c r="CW14" s="7">
        <v>3496146652.9400001</v>
      </c>
      <c r="CX14" s="7">
        <v>4203626309.5599999</v>
      </c>
      <c r="CY14" s="7">
        <v>5129408407.6999998</v>
      </c>
      <c r="CZ14" s="7">
        <v>6492772319.3000002</v>
      </c>
      <c r="DA14" s="7">
        <v>7180128961.5699997</v>
      </c>
      <c r="DB14" s="7">
        <v>7964885525.9899998</v>
      </c>
      <c r="DC14" s="7">
        <v>9214429240.9200001</v>
      </c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</row>
    <row r="15" spans="1:121" ht="15">
      <c r="A15" t="s">
        <v>11</v>
      </c>
      <c r="B15" t="s">
        <v>211</v>
      </c>
      <c r="C15" t="s">
        <v>211</v>
      </c>
      <c r="D15" t="s">
        <v>211</v>
      </c>
      <c r="E15" t="s">
        <v>211</v>
      </c>
      <c r="F15" t="s">
        <v>211</v>
      </c>
      <c r="G15" t="s">
        <v>211</v>
      </c>
      <c r="H15" t="s">
        <v>211</v>
      </c>
      <c r="I15" t="s">
        <v>211</v>
      </c>
      <c r="J15" t="s">
        <v>211</v>
      </c>
      <c r="K15" t="s">
        <v>211</v>
      </c>
      <c r="L15" t="s">
        <v>211</v>
      </c>
      <c r="M15" t="s">
        <v>211</v>
      </c>
      <c r="N15" t="s">
        <v>211</v>
      </c>
      <c r="O15" t="s">
        <v>211</v>
      </c>
      <c r="P15" s="18" t="s">
        <v>211</v>
      </c>
      <c r="Q15" t="s">
        <v>211</v>
      </c>
      <c r="R15" t="s">
        <v>211</v>
      </c>
      <c r="S15" s="18" t="s">
        <v>211</v>
      </c>
      <c r="T15" t="s">
        <v>211</v>
      </c>
      <c r="U15" t="s">
        <v>211</v>
      </c>
      <c r="V15" t="s">
        <v>211</v>
      </c>
      <c r="W15" t="s">
        <v>211</v>
      </c>
      <c r="X15" t="s">
        <v>211</v>
      </c>
      <c r="Y15" t="s">
        <v>211</v>
      </c>
      <c r="Z15" t="s">
        <v>211</v>
      </c>
      <c r="AA15" t="s">
        <v>211</v>
      </c>
      <c r="AB15" t="s">
        <v>211</v>
      </c>
      <c r="AC15" t="s">
        <v>211</v>
      </c>
      <c r="AD15" t="s">
        <v>211</v>
      </c>
      <c r="AE15" t="s">
        <v>211</v>
      </c>
      <c r="AF15" t="s">
        <v>211</v>
      </c>
      <c r="AG15" s="24" t="s">
        <v>211</v>
      </c>
      <c r="AH15" s="24" t="s">
        <v>211</v>
      </c>
      <c r="AI15" s="24" t="s">
        <v>211</v>
      </c>
      <c r="AJ15" s="24" t="s">
        <v>211</v>
      </c>
      <c r="AK15" s="24" t="s">
        <v>211</v>
      </c>
      <c r="AL15" s="24" t="s">
        <v>211</v>
      </c>
      <c r="AM15" s="24" t="s">
        <v>211</v>
      </c>
      <c r="AN15" s="24" t="s">
        <v>211</v>
      </c>
      <c r="AO15" s="24" t="s">
        <v>211</v>
      </c>
      <c r="AP15" s="24" t="s">
        <v>211</v>
      </c>
      <c r="AQ15" s="24" t="s">
        <v>211</v>
      </c>
      <c r="AR15" s="24" t="s">
        <v>211</v>
      </c>
      <c r="AS15" s="24" t="s">
        <v>211</v>
      </c>
      <c r="AT15" s="24" t="s">
        <v>211</v>
      </c>
      <c r="AU15" s="24" t="s">
        <v>211</v>
      </c>
      <c r="AV15" s="24" t="s">
        <v>211</v>
      </c>
      <c r="AW15" s="24" t="s">
        <v>211</v>
      </c>
      <c r="AX15" s="24" t="s">
        <v>211</v>
      </c>
      <c r="AY15" s="24" t="s">
        <v>211</v>
      </c>
      <c r="AZ15" s="24" t="s">
        <v>211</v>
      </c>
      <c r="BA15" s="24" t="s">
        <v>211</v>
      </c>
      <c r="BB15" s="24" t="s">
        <v>211</v>
      </c>
      <c r="BC15" s="24" t="s">
        <v>211</v>
      </c>
      <c r="BD15" s="26" t="s">
        <v>211</v>
      </c>
      <c r="BE15" s="26" t="s">
        <v>211</v>
      </c>
      <c r="BF15" s="26" t="s">
        <v>211</v>
      </c>
      <c r="BG15" s="26" t="s">
        <v>211</v>
      </c>
      <c r="BH15" s="24" t="s">
        <v>211</v>
      </c>
      <c r="BI15" s="27" t="s">
        <v>211</v>
      </c>
      <c r="BJ15" s="28" t="s">
        <v>211</v>
      </c>
      <c r="BK15" s="28" t="s">
        <v>211</v>
      </c>
      <c r="BL15" s="28" t="s">
        <v>211</v>
      </c>
      <c r="BM15" s="28" t="s">
        <v>211</v>
      </c>
      <c r="BN15" s="28" t="s">
        <v>211</v>
      </c>
      <c r="BO15" s="29" t="s">
        <v>211</v>
      </c>
      <c r="BP15" s="28" t="s">
        <v>211</v>
      </c>
      <c r="BQ15" s="30" t="s">
        <v>211</v>
      </c>
      <c r="BR15" s="30" t="s">
        <v>211</v>
      </c>
      <c r="BS15" s="30" t="s">
        <v>211</v>
      </c>
      <c r="BT15" s="28" t="s">
        <v>211</v>
      </c>
      <c r="BU15" s="30" t="s">
        <v>211</v>
      </c>
      <c r="BV15" s="28" t="s">
        <v>211</v>
      </c>
      <c r="BW15" s="28" t="s">
        <v>211</v>
      </c>
      <c r="BX15" s="28" t="s">
        <v>211</v>
      </c>
      <c r="BY15" s="28" t="s">
        <v>211</v>
      </c>
      <c r="BZ15" s="31" t="s">
        <v>211</v>
      </c>
      <c r="CA15" s="31" t="s">
        <v>211</v>
      </c>
      <c r="CB15" s="31" t="s">
        <v>211</v>
      </c>
      <c r="CC15" s="31" t="s">
        <v>211</v>
      </c>
      <c r="CD15" s="31" t="s">
        <v>211</v>
      </c>
      <c r="CE15" s="31" t="s">
        <v>211</v>
      </c>
      <c r="CF15" s="31" t="s">
        <v>211</v>
      </c>
      <c r="CG15" s="31"/>
      <c r="CH15" s="31"/>
      <c r="CI15" s="31" t="s">
        <v>211</v>
      </c>
      <c r="CJ15" s="31" t="s">
        <v>211</v>
      </c>
      <c r="CK15" s="28" t="s">
        <v>211</v>
      </c>
      <c r="CL15" s="28" t="s">
        <v>211</v>
      </c>
      <c r="CM15" s="28" t="s">
        <v>211</v>
      </c>
      <c r="CN15" s="28" t="s">
        <v>211</v>
      </c>
      <c r="CO15" s="28" t="s">
        <v>211</v>
      </c>
      <c r="CP15" s="28" t="s">
        <v>211</v>
      </c>
      <c r="CQ15" s="28" t="s">
        <v>211</v>
      </c>
      <c r="CR15" s="28" t="s">
        <v>211</v>
      </c>
      <c r="CS15" s="28" t="s">
        <v>211</v>
      </c>
      <c r="CT15" s="31" t="s">
        <v>211</v>
      </c>
      <c r="CU15" s="32" t="s">
        <v>211</v>
      </c>
      <c r="CV15" s="31" t="s">
        <v>211</v>
      </c>
      <c r="CW15" s="7" t="s">
        <v>211</v>
      </c>
      <c r="CX15" s="31" t="s">
        <v>211</v>
      </c>
      <c r="CY15" s="31" t="s">
        <v>211</v>
      </c>
      <c r="CZ15" s="31" t="s">
        <v>211</v>
      </c>
      <c r="DA15" s="31" t="s">
        <v>211</v>
      </c>
      <c r="DB15" s="31" t="s">
        <v>211</v>
      </c>
      <c r="DC15" s="31" t="s">
        <v>211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</row>
    <row r="16" spans="1:121" ht="15">
      <c r="A16" t="s">
        <v>12</v>
      </c>
      <c r="B16" s="7">
        <v>1185191.6599999999</v>
      </c>
      <c r="C16" s="7">
        <v>2884459.75</v>
      </c>
      <c r="D16" s="7">
        <v>4000117.91</v>
      </c>
      <c r="E16" s="7">
        <v>4883774.43</v>
      </c>
      <c r="F16" s="7">
        <v>5926177.6799999997</v>
      </c>
      <c r="G16" s="7">
        <v>6390763.0099999998</v>
      </c>
      <c r="H16" s="7">
        <v>7377138.75</v>
      </c>
      <c r="I16" s="7">
        <v>7967912.6200000001</v>
      </c>
      <c r="J16" s="7">
        <v>8361487.8099999996</v>
      </c>
      <c r="K16" s="7">
        <v>9372087.4199999999</v>
      </c>
      <c r="L16" s="7">
        <v>10802763.93</v>
      </c>
      <c r="M16" s="7">
        <v>12088010.939999999</v>
      </c>
      <c r="N16" s="7">
        <v>971319.67</v>
      </c>
      <c r="O16" s="7">
        <v>1859866.05</v>
      </c>
      <c r="P16" s="7">
        <v>2913650.88</v>
      </c>
      <c r="Q16" s="7">
        <v>3420688.08</v>
      </c>
      <c r="R16" s="7">
        <v>4339298.63</v>
      </c>
      <c r="S16" s="7">
        <v>5000795.7300000004</v>
      </c>
      <c r="T16" s="7">
        <v>5774303.9000000004</v>
      </c>
      <c r="U16" s="7">
        <v>6910099.3899999997</v>
      </c>
      <c r="V16" s="7">
        <v>7676559.5099999998</v>
      </c>
      <c r="W16" s="23">
        <v>9409052.4299999997</v>
      </c>
      <c r="X16" s="23">
        <v>10274854.6</v>
      </c>
      <c r="Y16" s="23">
        <v>11522711.24</v>
      </c>
      <c r="Z16" s="23">
        <v>1278746.4099999999</v>
      </c>
      <c r="AA16" s="23">
        <v>2188956.9900000002</v>
      </c>
      <c r="AB16" s="23">
        <v>3117241.53</v>
      </c>
      <c r="AC16" s="23">
        <v>3877829.27</v>
      </c>
      <c r="AD16" s="23">
        <v>4432210.57</v>
      </c>
      <c r="AE16" s="23">
        <v>5497253.8499999996</v>
      </c>
      <c r="AF16" s="23">
        <v>6603702.71</v>
      </c>
      <c r="AG16" s="23">
        <v>8279994.7199999997</v>
      </c>
      <c r="AH16" s="23">
        <v>9280159.8599999994</v>
      </c>
      <c r="AI16" s="23">
        <v>10450531.609999999</v>
      </c>
      <c r="AJ16" s="23">
        <v>10906812.67</v>
      </c>
      <c r="AK16" s="23">
        <v>11966508.34</v>
      </c>
      <c r="AL16" s="23">
        <v>1074919.05</v>
      </c>
      <c r="AM16" s="23">
        <v>2144871.5499999998</v>
      </c>
      <c r="AN16" s="23">
        <v>3580361.31</v>
      </c>
      <c r="AO16" s="23">
        <v>4117797.32</v>
      </c>
      <c r="AP16" s="23">
        <v>4285761.59</v>
      </c>
      <c r="AQ16" s="23">
        <v>5168561.25</v>
      </c>
      <c r="AR16" s="23">
        <v>6490796.0199999996</v>
      </c>
      <c r="AS16" s="23">
        <v>7227691.2199999997</v>
      </c>
      <c r="AT16" s="23">
        <v>8569428.75</v>
      </c>
      <c r="AU16" s="23">
        <v>9628005.4299999997</v>
      </c>
      <c r="AV16" s="23">
        <v>10399363.08</v>
      </c>
      <c r="AW16" s="23">
        <v>11219684.109999999</v>
      </c>
      <c r="AX16" s="23">
        <v>1243440.8400000001</v>
      </c>
      <c r="AY16" s="23">
        <v>2734125.91</v>
      </c>
      <c r="AZ16" s="23">
        <v>3556020.54</v>
      </c>
      <c r="BA16" s="7">
        <v>4130731.25</v>
      </c>
      <c r="BB16" s="7">
        <v>5008079.4400000004</v>
      </c>
      <c r="BC16" s="7">
        <v>6001145.8700000001</v>
      </c>
      <c r="BD16" s="25">
        <v>7094200.4199999999</v>
      </c>
      <c r="BE16" s="25">
        <v>8237891.4400000004</v>
      </c>
      <c r="BF16" s="25">
        <v>9674152.7899999991</v>
      </c>
      <c r="BG16" s="25">
        <v>10443132.189999999</v>
      </c>
      <c r="BH16" s="7">
        <v>11061120.970000001</v>
      </c>
      <c r="BI16" s="7">
        <v>12587217.73</v>
      </c>
      <c r="BJ16" s="7">
        <v>503508.33</v>
      </c>
      <c r="BK16" s="7">
        <v>932648.58</v>
      </c>
      <c r="BL16" s="7">
        <v>1426536</v>
      </c>
      <c r="BM16" s="7">
        <v>1887821.07</v>
      </c>
      <c r="BN16" s="7">
        <v>2251740.4900000002</v>
      </c>
      <c r="BO16" s="7">
        <v>2953281.91</v>
      </c>
      <c r="BP16" s="7">
        <v>3499029.22</v>
      </c>
      <c r="BQ16" s="7">
        <v>4307679.6500000004</v>
      </c>
      <c r="BR16" s="7">
        <v>5057675.13</v>
      </c>
      <c r="BS16" s="7">
        <v>5858960.6500000004</v>
      </c>
      <c r="BT16" s="7">
        <v>6333108.1699999999</v>
      </c>
      <c r="BU16" s="7">
        <v>7054888.7000000002</v>
      </c>
      <c r="BV16" s="7">
        <v>618807.13</v>
      </c>
      <c r="BW16" s="7">
        <v>1607367.13</v>
      </c>
      <c r="BX16" s="7">
        <v>2584519.61</v>
      </c>
      <c r="BY16" s="7">
        <v>3441334.81</v>
      </c>
      <c r="BZ16" s="7">
        <v>4127024.36</v>
      </c>
      <c r="CA16" s="7">
        <v>5164993.7699999996</v>
      </c>
      <c r="CB16" s="7">
        <v>6228954.8399999999</v>
      </c>
      <c r="CC16" s="7">
        <v>7208304.4900000002</v>
      </c>
      <c r="CD16" s="7">
        <v>8240903.0999999996</v>
      </c>
      <c r="CE16" s="7">
        <v>8983249.3900000006</v>
      </c>
      <c r="CF16" s="7">
        <v>9979771.0700000003</v>
      </c>
      <c r="CG16" s="7">
        <v>11674325.039999999</v>
      </c>
      <c r="CH16" s="7">
        <v>860359.31</v>
      </c>
      <c r="CI16" s="7">
        <v>2055936.52</v>
      </c>
      <c r="CJ16" s="7">
        <v>3419126.99</v>
      </c>
      <c r="CK16" s="7">
        <v>4116213.24</v>
      </c>
      <c r="CL16" s="7">
        <v>5070248.97</v>
      </c>
      <c r="CM16" s="7">
        <v>5922959.3099999996</v>
      </c>
      <c r="CN16" s="7">
        <v>7412972.8799999999</v>
      </c>
      <c r="CO16" s="7">
        <v>8670034.6999999993</v>
      </c>
      <c r="CP16" s="7">
        <v>9662039.8300000001</v>
      </c>
      <c r="CQ16" s="7">
        <v>10434671.27</v>
      </c>
      <c r="CR16" s="7">
        <v>11378164.609999999</v>
      </c>
      <c r="CS16" s="7">
        <v>13281259.51</v>
      </c>
      <c r="CT16" s="7">
        <v>672667.89</v>
      </c>
      <c r="CU16" s="7">
        <v>1859854.78</v>
      </c>
      <c r="CV16" s="7">
        <v>2929181.64</v>
      </c>
      <c r="CW16" s="31">
        <v>4256108.12</v>
      </c>
      <c r="CX16" s="7">
        <v>5071506.45</v>
      </c>
      <c r="CY16" s="7">
        <v>6011854.2999999998</v>
      </c>
      <c r="CZ16" s="7">
        <v>7501977.5</v>
      </c>
      <c r="DA16" s="7">
        <v>8622752.9700000007</v>
      </c>
      <c r="DB16" s="7">
        <v>9257791.4900000002</v>
      </c>
      <c r="DC16" s="7">
        <v>10354256.6</v>
      </c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</row>
    <row r="17" spans="1:121" ht="15">
      <c r="A17" t="s">
        <v>208</v>
      </c>
      <c r="B17" s="7">
        <v>10774967.029999999</v>
      </c>
      <c r="C17" s="7">
        <v>18122275.77</v>
      </c>
      <c r="D17" s="7">
        <v>27392855.969999999</v>
      </c>
      <c r="E17" s="7">
        <v>36540825.390000001</v>
      </c>
      <c r="F17" s="7">
        <v>47077283.57</v>
      </c>
      <c r="G17" s="7">
        <v>57748657.990000002</v>
      </c>
      <c r="H17" s="7">
        <v>67844230.870000005</v>
      </c>
      <c r="I17" s="7">
        <v>75240705.069999993</v>
      </c>
      <c r="J17" s="7">
        <v>83909621.510000005</v>
      </c>
      <c r="K17" s="7">
        <v>93526417.75</v>
      </c>
      <c r="L17" s="7">
        <v>102532852.37</v>
      </c>
      <c r="M17" s="7">
        <v>112273052.01000001</v>
      </c>
      <c r="N17" s="7">
        <v>9928598.3399999999</v>
      </c>
      <c r="O17" s="7">
        <v>17492014.66</v>
      </c>
      <c r="P17" s="7">
        <v>27172097</v>
      </c>
      <c r="Q17" s="7">
        <v>36311956.659999996</v>
      </c>
      <c r="R17" s="7">
        <v>46922919.950000003</v>
      </c>
      <c r="S17" s="7">
        <v>57835438.289999999</v>
      </c>
      <c r="T17" s="7">
        <v>68966488.310000002</v>
      </c>
      <c r="U17" s="7">
        <v>77046373.129999995</v>
      </c>
      <c r="V17" s="7">
        <v>85650157.359999999</v>
      </c>
      <c r="W17" s="23">
        <v>95380201.629999995</v>
      </c>
      <c r="X17" s="23">
        <v>104466958.98999999</v>
      </c>
      <c r="Y17" s="23">
        <v>116041337.79000001</v>
      </c>
      <c r="Z17" s="23">
        <v>9103053.5399999991</v>
      </c>
      <c r="AA17" s="23">
        <v>18329223.890000001</v>
      </c>
      <c r="AB17" s="23">
        <v>26707429.68</v>
      </c>
      <c r="AC17" s="23">
        <v>36987310.030000001</v>
      </c>
      <c r="AD17" s="23">
        <v>48225521.630000003</v>
      </c>
      <c r="AE17" s="23">
        <v>56942093.979999997</v>
      </c>
      <c r="AF17" s="23">
        <v>68102483.760000005</v>
      </c>
      <c r="AG17" s="23">
        <v>77421064.469999999</v>
      </c>
      <c r="AH17" s="23">
        <v>86497116.530000001</v>
      </c>
      <c r="AI17" s="23">
        <v>96133501.969999999</v>
      </c>
      <c r="AJ17" s="23">
        <v>106539024.36</v>
      </c>
      <c r="AK17" s="23">
        <v>118070850.59999999</v>
      </c>
      <c r="AL17" s="23">
        <v>9591293.5800000001</v>
      </c>
      <c r="AM17" s="23">
        <v>19134698.879999999</v>
      </c>
      <c r="AN17" s="23">
        <v>30707298.859999999</v>
      </c>
      <c r="AO17" s="23">
        <v>39978789.619999997</v>
      </c>
      <c r="AP17" s="23">
        <v>51871529.57</v>
      </c>
      <c r="AQ17" s="23">
        <v>62850052.280000001</v>
      </c>
      <c r="AR17" s="23">
        <v>74201665.819999993</v>
      </c>
      <c r="AS17" s="23">
        <v>83986970.430000007</v>
      </c>
      <c r="AT17" s="23">
        <v>93575847.359999999</v>
      </c>
      <c r="AU17" s="23">
        <v>104470662.97</v>
      </c>
      <c r="AV17" s="23">
        <v>113934844.02</v>
      </c>
      <c r="AW17" s="23">
        <v>125614529.53</v>
      </c>
      <c r="AX17" s="23">
        <v>11487239.869999999</v>
      </c>
      <c r="AY17" s="23">
        <v>21300496.859999999</v>
      </c>
      <c r="AZ17" s="23">
        <v>32850042.809999999</v>
      </c>
      <c r="BA17" s="7">
        <v>42418713.530000001</v>
      </c>
      <c r="BB17" s="7">
        <v>53766517.899999999</v>
      </c>
      <c r="BC17" s="7">
        <v>65267781.740000002</v>
      </c>
      <c r="BD17" s="25">
        <v>78305763.540000007</v>
      </c>
      <c r="BE17" s="25">
        <v>88588082.280000001</v>
      </c>
      <c r="BF17" s="25">
        <v>97868822.989999995</v>
      </c>
      <c r="BG17" s="25">
        <v>109113252.09</v>
      </c>
      <c r="BH17" s="7">
        <v>119128810.48999999</v>
      </c>
      <c r="BI17" s="7">
        <v>131908404.01000001</v>
      </c>
      <c r="BJ17" s="7">
        <v>13101923.16</v>
      </c>
      <c r="BK17" s="7">
        <v>24599199.469999999</v>
      </c>
      <c r="BL17" s="7">
        <v>38337273.07</v>
      </c>
      <c r="BM17" s="7">
        <v>49885275.670000002</v>
      </c>
      <c r="BN17" s="7">
        <v>63453322.060000002</v>
      </c>
      <c r="BO17" s="7">
        <v>73602017.370000005</v>
      </c>
      <c r="BP17" s="7">
        <v>86107810.159999996</v>
      </c>
      <c r="BQ17" s="7">
        <v>97642687.159999996</v>
      </c>
      <c r="BR17" s="7">
        <v>108724183.48</v>
      </c>
      <c r="BS17" s="7">
        <v>119760798.66</v>
      </c>
      <c r="BT17" s="7">
        <v>131510023.59</v>
      </c>
      <c r="BU17" s="7">
        <v>146413503.22999999</v>
      </c>
      <c r="BV17" s="7">
        <v>16862346</v>
      </c>
      <c r="BW17" s="7">
        <v>30382314.800000001</v>
      </c>
      <c r="BX17" s="7">
        <v>42005042.259999998</v>
      </c>
      <c r="BY17" s="7">
        <v>52416088.280000001</v>
      </c>
      <c r="BZ17" s="7">
        <v>66586641.869999997</v>
      </c>
      <c r="CA17" s="7">
        <v>79684000.819999993</v>
      </c>
      <c r="CB17" s="7">
        <v>94106043.659999996</v>
      </c>
      <c r="CC17" s="7">
        <v>104847739.97</v>
      </c>
      <c r="CD17" s="7">
        <v>115569644.73999999</v>
      </c>
      <c r="CE17" s="7">
        <v>128065694.41</v>
      </c>
      <c r="CF17" s="7">
        <v>141430946.25</v>
      </c>
      <c r="CG17" s="7">
        <v>152846646.81999999</v>
      </c>
      <c r="CH17" s="7">
        <v>12517449.42</v>
      </c>
      <c r="CI17" s="7">
        <v>26466592.039999999</v>
      </c>
      <c r="CJ17" s="7">
        <v>38912714.07</v>
      </c>
      <c r="CK17" s="7">
        <v>51473371.909999996</v>
      </c>
      <c r="CL17" s="7">
        <v>65381798.990000002</v>
      </c>
      <c r="CM17" s="7">
        <v>77955338.780000001</v>
      </c>
      <c r="CN17" s="7">
        <v>90325914.060000002</v>
      </c>
      <c r="CO17" s="7">
        <v>102351150.31999999</v>
      </c>
      <c r="CP17" s="7">
        <v>113073209.47</v>
      </c>
      <c r="CQ17" s="7">
        <v>125217441.01000001</v>
      </c>
      <c r="CR17" s="7">
        <v>136572587.00999999</v>
      </c>
      <c r="CS17" s="7">
        <v>150489018.11000001</v>
      </c>
      <c r="CT17" s="7">
        <v>12665141.539999999</v>
      </c>
      <c r="CU17" s="7">
        <v>24268095.629999999</v>
      </c>
      <c r="CV17" s="7">
        <v>32925116.780000001</v>
      </c>
      <c r="CW17" s="7">
        <v>49398715.960000001</v>
      </c>
      <c r="CX17" s="7">
        <v>62964937.530000001</v>
      </c>
      <c r="CY17" s="7">
        <v>76584923.400000006</v>
      </c>
      <c r="CZ17" s="7">
        <v>88095260.299999997</v>
      </c>
      <c r="DA17" s="7">
        <v>99206108.049999997</v>
      </c>
      <c r="DB17" s="7">
        <v>111593017.91</v>
      </c>
      <c r="DC17" s="7">
        <v>122957427.04000001</v>
      </c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</row>
    <row r="18" spans="1:121" ht="15">
      <c r="A18" t="s">
        <v>13</v>
      </c>
      <c r="B18" s="7">
        <v>427335.56</v>
      </c>
      <c r="C18" s="7">
        <v>570038.81000000006</v>
      </c>
      <c r="D18" s="7">
        <v>839692.35</v>
      </c>
      <c r="E18" s="7">
        <v>1172261.1499999999</v>
      </c>
      <c r="F18" s="7">
        <v>1451805.13</v>
      </c>
      <c r="G18" s="7">
        <v>2000730.52</v>
      </c>
      <c r="H18" s="7">
        <v>2390109.83</v>
      </c>
      <c r="I18" s="7">
        <v>2700454.78</v>
      </c>
      <c r="J18" s="7">
        <v>2935344.97</v>
      </c>
      <c r="K18" s="7">
        <v>3273601.51</v>
      </c>
      <c r="L18" s="7">
        <v>3571327.18</v>
      </c>
      <c r="M18" s="7">
        <v>4124632.17</v>
      </c>
      <c r="N18" s="7">
        <v>122539.72</v>
      </c>
      <c r="O18" s="7">
        <v>278501.78999999998</v>
      </c>
      <c r="P18" s="7">
        <v>436741.99</v>
      </c>
      <c r="Q18" s="7">
        <v>574547.4</v>
      </c>
      <c r="R18" s="7">
        <v>749802.25</v>
      </c>
      <c r="S18" s="7">
        <v>1157276.82</v>
      </c>
      <c r="T18" s="7">
        <v>1416819.8</v>
      </c>
      <c r="U18" s="7">
        <v>1644640.19</v>
      </c>
      <c r="V18" s="7">
        <v>1804042.45</v>
      </c>
      <c r="W18" s="23">
        <v>1900759.02</v>
      </c>
      <c r="X18" s="23">
        <v>2040752.77</v>
      </c>
      <c r="Y18" s="23">
        <v>2261587.14</v>
      </c>
      <c r="Z18" s="23">
        <v>73619.520000000004</v>
      </c>
      <c r="AA18" s="23">
        <v>156583.45000000001</v>
      </c>
      <c r="AB18" s="23">
        <v>248318.55</v>
      </c>
      <c r="AC18" s="23">
        <v>391821.13</v>
      </c>
      <c r="AD18" s="23">
        <v>872101.09</v>
      </c>
      <c r="AE18" s="23">
        <v>1406018.67</v>
      </c>
      <c r="AF18" s="23">
        <v>1785510.44</v>
      </c>
      <c r="AG18" s="23">
        <v>2227392.88</v>
      </c>
      <c r="AH18" s="23">
        <v>2796496.97</v>
      </c>
      <c r="AI18" s="23">
        <v>3274432.15</v>
      </c>
      <c r="AJ18" s="23">
        <v>4059556.95</v>
      </c>
      <c r="AK18" s="23">
        <v>4732392.8899999997</v>
      </c>
      <c r="AL18" s="23">
        <v>270605.57</v>
      </c>
      <c r="AM18" s="23">
        <v>763784.18</v>
      </c>
      <c r="AN18" s="23">
        <v>1297987.6399999999</v>
      </c>
      <c r="AO18" s="23">
        <v>1672999.21</v>
      </c>
      <c r="AP18" s="23">
        <v>2899251.84</v>
      </c>
      <c r="AQ18" s="23">
        <v>4030842.89</v>
      </c>
      <c r="AR18" s="23">
        <v>4841171.5999999996</v>
      </c>
      <c r="AS18" s="23">
        <v>5570922.6299999999</v>
      </c>
      <c r="AT18" s="23">
        <v>6687106.7699999996</v>
      </c>
      <c r="AU18" s="23">
        <v>7249644.3700000001</v>
      </c>
      <c r="AV18" s="23">
        <v>8348279.5499999998</v>
      </c>
      <c r="AW18" s="23">
        <v>8998665.6899999995</v>
      </c>
      <c r="AX18" s="23">
        <v>349617.48</v>
      </c>
      <c r="AY18" s="23">
        <v>1840156.81</v>
      </c>
      <c r="AZ18" s="23">
        <v>3177185.97</v>
      </c>
      <c r="BA18" s="7">
        <v>4315790.25</v>
      </c>
      <c r="BB18" s="7">
        <v>6789468.0099999998</v>
      </c>
      <c r="BC18" s="7">
        <v>8111476.5700000003</v>
      </c>
      <c r="BD18" s="25">
        <v>9414059.1899999995</v>
      </c>
      <c r="BE18" s="25">
        <v>10330214.27</v>
      </c>
      <c r="BF18" s="25">
        <v>11870650.880000001</v>
      </c>
      <c r="BG18" s="25">
        <v>13101339.85</v>
      </c>
      <c r="BH18" s="7">
        <v>14422233.43</v>
      </c>
      <c r="BI18" s="7">
        <v>15098439.050000001</v>
      </c>
      <c r="BJ18" s="7">
        <v>276380.76</v>
      </c>
      <c r="BK18" s="7">
        <v>520867.62</v>
      </c>
      <c r="BL18" s="7">
        <v>817692.5</v>
      </c>
      <c r="BM18" s="7">
        <v>949636.81</v>
      </c>
      <c r="BN18" s="7">
        <v>1116775.01</v>
      </c>
      <c r="BO18" s="7">
        <v>1296584.05</v>
      </c>
      <c r="BP18" s="7">
        <v>1421833.44</v>
      </c>
      <c r="BQ18" s="7">
        <v>1483852.63</v>
      </c>
      <c r="BR18" s="7">
        <v>2000671.44</v>
      </c>
      <c r="BS18" s="7">
        <v>2238660.0099999998</v>
      </c>
      <c r="BT18" s="7">
        <v>2430947.17</v>
      </c>
      <c r="BU18" s="7">
        <v>2539718.04</v>
      </c>
      <c r="BV18" s="7">
        <v>120589.27</v>
      </c>
      <c r="BW18" s="7">
        <v>191341.33</v>
      </c>
      <c r="BX18" s="7">
        <v>336717.69</v>
      </c>
      <c r="BY18" s="7">
        <v>526696.75</v>
      </c>
      <c r="BZ18" s="7">
        <v>954648.66</v>
      </c>
      <c r="CA18" s="7">
        <v>1095644.6299999999</v>
      </c>
      <c r="CB18" s="7">
        <v>1265478.54</v>
      </c>
      <c r="CC18" s="7">
        <v>1520243.27</v>
      </c>
      <c r="CD18" s="7">
        <v>1823202.72</v>
      </c>
      <c r="CE18" s="7">
        <v>2526352.31</v>
      </c>
      <c r="CF18" s="7">
        <v>3093740.89</v>
      </c>
      <c r="CG18" s="7">
        <v>3599067.24</v>
      </c>
      <c r="CH18" s="7">
        <v>1043155.43</v>
      </c>
      <c r="CI18" s="7">
        <v>2744344.89</v>
      </c>
      <c r="CJ18" s="7">
        <v>4108709.74</v>
      </c>
      <c r="CK18" s="7">
        <v>8067817.8899999997</v>
      </c>
      <c r="CL18" s="7">
        <v>13042937.640000001</v>
      </c>
      <c r="CM18" s="7">
        <v>18834104.82</v>
      </c>
      <c r="CN18" s="7">
        <v>30041071.440000001</v>
      </c>
      <c r="CO18" s="7">
        <v>39316104.090000004</v>
      </c>
      <c r="CP18" s="7">
        <v>50219362.030000001</v>
      </c>
      <c r="CQ18" s="7">
        <v>57339705.399999999</v>
      </c>
      <c r="CR18" s="7">
        <v>64524108.460000001</v>
      </c>
      <c r="CS18" s="7">
        <v>70282072.480000004</v>
      </c>
      <c r="CT18" s="7">
        <v>7716214.9900000002</v>
      </c>
      <c r="CU18" s="7">
        <v>16591965.560000001</v>
      </c>
      <c r="CV18" s="7">
        <v>26917143.219999999</v>
      </c>
      <c r="CW18" s="7">
        <v>39268425.880000003</v>
      </c>
      <c r="CX18" s="7">
        <v>52226817.210000001</v>
      </c>
      <c r="CY18" s="7">
        <v>64616379.799999997</v>
      </c>
      <c r="CZ18" s="7">
        <v>76251672.5</v>
      </c>
      <c r="DA18" s="7">
        <v>89875352.650000006</v>
      </c>
      <c r="DB18" s="7">
        <v>102711481.56</v>
      </c>
      <c r="DC18" s="7">
        <v>112383639.84</v>
      </c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</row>
    <row r="19" spans="1:121" ht="15">
      <c r="A19" t="s">
        <v>14</v>
      </c>
      <c r="B19" s="7">
        <v>1648167.59</v>
      </c>
      <c r="C19" s="7">
        <v>4477171.57</v>
      </c>
      <c r="D19" s="7">
        <v>6472253.25</v>
      </c>
      <c r="E19" s="7">
        <v>7682831.5099999998</v>
      </c>
      <c r="F19" s="7">
        <v>9513031.4000000004</v>
      </c>
      <c r="G19" s="7">
        <v>12291818.5</v>
      </c>
      <c r="H19" s="7">
        <v>14818075.01</v>
      </c>
      <c r="I19" s="7">
        <v>18403739.57</v>
      </c>
      <c r="J19" s="7">
        <v>21522179.420000002</v>
      </c>
      <c r="K19" s="7">
        <v>25455353.52</v>
      </c>
      <c r="L19" s="7">
        <v>25378573.370000001</v>
      </c>
      <c r="M19" s="7">
        <v>28047505.789999999</v>
      </c>
      <c r="N19" s="7">
        <v>685034.54</v>
      </c>
      <c r="O19" s="7">
        <v>3682721.9</v>
      </c>
      <c r="P19" s="7">
        <v>5599036.0899999999</v>
      </c>
      <c r="Q19" s="7">
        <v>6860405.7199999997</v>
      </c>
      <c r="R19" s="7">
        <v>8693057.9100000001</v>
      </c>
      <c r="S19" s="7">
        <v>9339393.9100000001</v>
      </c>
      <c r="T19" s="7">
        <v>11846094.16</v>
      </c>
      <c r="U19" s="7">
        <v>15986742.890000001</v>
      </c>
      <c r="V19" s="7">
        <v>19713897.609999999</v>
      </c>
      <c r="W19" s="23">
        <v>22391048.84</v>
      </c>
      <c r="X19" s="23">
        <v>22331693.239999998</v>
      </c>
      <c r="Y19" s="23">
        <v>25354749.57</v>
      </c>
      <c r="Z19" s="23">
        <v>1946119.26</v>
      </c>
      <c r="AA19" s="23">
        <v>4741618.8499999996</v>
      </c>
      <c r="AB19" s="23">
        <v>6810114.79</v>
      </c>
      <c r="AC19" s="23">
        <v>7989162.1799999997</v>
      </c>
      <c r="AD19" s="23">
        <v>9624095.2400000002</v>
      </c>
      <c r="AE19" s="23">
        <v>9348193.1600000001</v>
      </c>
      <c r="AF19" s="23">
        <v>13036312.880000001</v>
      </c>
      <c r="AG19" s="23">
        <v>18313987.780000001</v>
      </c>
      <c r="AH19" s="23">
        <v>21488665.600000001</v>
      </c>
      <c r="AI19" s="23">
        <v>24030820.09</v>
      </c>
      <c r="AJ19" s="23">
        <v>24317845.16</v>
      </c>
      <c r="AK19" s="23">
        <v>26119160.789999999</v>
      </c>
      <c r="AL19" s="23">
        <v>2238912.4700000002</v>
      </c>
      <c r="AM19" s="23">
        <v>4099729.7</v>
      </c>
      <c r="AN19" s="23">
        <v>6313528.5700000003</v>
      </c>
      <c r="AO19" s="23">
        <v>8569695.5099999998</v>
      </c>
      <c r="AP19" s="23">
        <v>10249239.359999999</v>
      </c>
      <c r="AQ19" s="23">
        <v>12579435.16</v>
      </c>
      <c r="AR19" s="23">
        <v>15782103.439999999</v>
      </c>
      <c r="AS19" s="23">
        <v>18964998.079999998</v>
      </c>
      <c r="AT19" s="23">
        <v>23000271.129999999</v>
      </c>
      <c r="AU19" s="23">
        <v>23275191.469999999</v>
      </c>
      <c r="AV19" s="23">
        <v>25663356.510000002</v>
      </c>
      <c r="AW19" s="23">
        <v>28901040.050000001</v>
      </c>
      <c r="AX19" s="23">
        <v>3032129.69</v>
      </c>
      <c r="AY19" s="23">
        <v>5776489.1699999999</v>
      </c>
      <c r="AZ19" s="23">
        <v>7546055.2400000002</v>
      </c>
      <c r="BA19" s="7">
        <v>8980312.4299999997</v>
      </c>
      <c r="BB19" s="7">
        <v>10078828</v>
      </c>
      <c r="BC19" s="7">
        <v>12547700.449999999</v>
      </c>
      <c r="BD19" s="25">
        <v>16096597.09</v>
      </c>
      <c r="BE19" s="25">
        <v>20170651.989999998</v>
      </c>
      <c r="BF19" s="25">
        <v>24082898.120000001</v>
      </c>
      <c r="BG19" s="25">
        <v>26597669.170000002</v>
      </c>
      <c r="BH19" s="7">
        <v>28009956.07</v>
      </c>
      <c r="BI19" s="7">
        <v>28405608.739999998</v>
      </c>
      <c r="BJ19" s="7">
        <v>2138903.27</v>
      </c>
      <c r="BK19" s="7">
        <v>4385817.17</v>
      </c>
      <c r="BL19" s="7">
        <v>6725372.3899999997</v>
      </c>
      <c r="BM19" s="7">
        <v>8285201.71</v>
      </c>
      <c r="BN19" s="7">
        <v>8857048.8699999992</v>
      </c>
      <c r="BO19" s="7">
        <v>11425779.380000001</v>
      </c>
      <c r="BP19" s="7">
        <v>15391738.99</v>
      </c>
      <c r="BQ19" s="7">
        <v>18851181.239999998</v>
      </c>
      <c r="BR19" s="7">
        <v>23882800.109999999</v>
      </c>
      <c r="BS19" s="7">
        <v>27227094.66</v>
      </c>
      <c r="BT19" s="7">
        <v>28670872.489999998</v>
      </c>
      <c r="BU19" s="7">
        <v>29913190.93</v>
      </c>
      <c r="BV19" s="7">
        <v>2447685.7599999998</v>
      </c>
      <c r="BW19" s="7">
        <v>4658559.62</v>
      </c>
      <c r="BX19" s="7">
        <v>6794227.1699999999</v>
      </c>
      <c r="BY19" s="7">
        <v>7607793.0599999996</v>
      </c>
      <c r="BZ19" s="7">
        <v>9283643.9100000001</v>
      </c>
      <c r="CA19" s="7">
        <v>12313604.08</v>
      </c>
      <c r="CB19" s="7">
        <v>16448427.970000001</v>
      </c>
      <c r="CC19" s="7">
        <v>19964770.039999999</v>
      </c>
      <c r="CD19" s="7">
        <v>23953699.010000002</v>
      </c>
      <c r="CE19" s="7">
        <v>26163952.73</v>
      </c>
      <c r="CF19" s="7">
        <v>27404289.370000001</v>
      </c>
      <c r="CG19" s="7">
        <v>30687309.16</v>
      </c>
      <c r="CH19" s="7">
        <v>1098509.6499999999</v>
      </c>
      <c r="CI19" s="7">
        <v>3495873.49</v>
      </c>
      <c r="CJ19" s="7">
        <v>5498183.9000000004</v>
      </c>
      <c r="CK19" s="7">
        <v>7091670.1299999999</v>
      </c>
      <c r="CL19" s="7">
        <v>8003427.2400000002</v>
      </c>
      <c r="CM19" s="7">
        <v>11516804.560000001</v>
      </c>
      <c r="CN19" s="7">
        <v>15415101.359999999</v>
      </c>
      <c r="CO19" s="7">
        <v>19163167.91</v>
      </c>
      <c r="CP19" s="7">
        <v>23804415.120000001</v>
      </c>
      <c r="CQ19" s="7">
        <v>24990418.300000001</v>
      </c>
      <c r="CR19" s="7">
        <v>26655382.800000001</v>
      </c>
      <c r="CS19" s="7">
        <v>29735795.77</v>
      </c>
      <c r="CT19" s="7">
        <v>2213298.98</v>
      </c>
      <c r="CU19" s="7">
        <v>4403697.47</v>
      </c>
      <c r="CV19" s="7">
        <v>6757987.9199999999</v>
      </c>
      <c r="CW19" s="7">
        <v>8289491.04</v>
      </c>
      <c r="CX19" s="7">
        <v>9772306.3300000001</v>
      </c>
      <c r="CY19" s="7">
        <v>12765758</v>
      </c>
      <c r="CZ19" s="7">
        <v>14586063.699999999</v>
      </c>
      <c r="DA19" s="7">
        <v>18726588.140000001</v>
      </c>
      <c r="DB19" s="7">
        <v>21864186.350000001</v>
      </c>
      <c r="DC19" s="7">
        <v>22898595.940000001</v>
      </c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</row>
    <row r="20" spans="1:121" ht="15">
      <c r="A20" t="s">
        <v>15</v>
      </c>
      <c r="B20" s="7">
        <v>6098927.54</v>
      </c>
      <c r="C20" s="7">
        <v>9747427.7599999998</v>
      </c>
      <c r="D20" s="7">
        <v>14052816.970000001</v>
      </c>
      <c r="E20" s="7">
        <v>23008208.43</v>
      </c>
      <c r="F20" s="7">
        <v>32074474.800000001</v>
      </c>
      <c r="G20" s="7">
        <v>36138860.600000001</v>
      </c>
      <c r="H20" s="7">
        <v>45051208.789999999</v>
      </c>
      <c r="I20" s="7">
        <v>54653720.390000001</v>
      </c>
      <c r="J20" s="7">
        <v>64703194.100000001</v>
      </c>
      <c r="K20" s="7">
        <v>75492440.260000005</v>
      </c>
      <c r="L20" s="7">
        <v>87506694.120000005</v>
      </c>
      <c r="M20" s="7">
        <v>97683522.159999996</v>
      </c>
      <c r="N20" s="7">
        <v>5013293.45</v>
      </c>
      <c r="O20" s="7">
        <v>6288452.1699999999</v>
      </c>
      <c r="P20" s="7">
        <v>12672795.109999999</v>
      </c>
      <c r="Q20" s="7">
        <v>21165465.559999999</v>
      </c>
      <c r="R20" s="7">
        <v>29871594.43</v>
      </c>
      <c r="S20" s="7">
        <v>34029657.82</v>
      </c>
      <c r="T20" s="7">
        <v>43100002.310000002</v>
      </c>
      <c r="U20" s="7">
        <v>51937191.380000003</v>
      </c>
      <c r="V20" s="7">
        <v>61490893.630000003</v>
      </c>
      <c r="W20" s="23">
        <v>70710571.209999993</v>
      </c>
      <c r="X20" s="23">
        <v>83486225.829999998</v>
      </c>
      <c r="Y20" s="23">
        <v>94314687.719999999</v>
      </c>
      <c r="Z20" s="23">
        <v>5584118.7800000003</v>
      </c>
      <c r="AA20" s="23">
        <v>6605879.8200000003</v>
      </c>
      <c r="AB20" s="23">
        <v>13503973.27</v>
      </c>
      <c r="AC20" s="23">
        <v>22607708.760000002</v>
      </c>
      <c r="AD20" s="23">
        <v>31297721.329999998</v>
      </c>
      <c r="AE20" s="23">
        <v>35500587.159999996</v>
      </c>
      <c r="AF20" s="23">
        <v>44703390.409999996</v>
      </c>
      <c r="AG20" s="23">
        <v>54074632.689999998</v>
      </c>
      <c r="AH20" s="23">
        <v>63720101.969999999</v>
      </c>
      <c r="AI20" s="23">
        <v>73660843.950000003</v>
      </c>
      <c r="AJ20" s="23">
        <v>86416393.790000007</v>
      </c>
      <c r="AK20" s="23">
        <v>97444201.689999998</v>
      </c>
      <c r="AL20" s="23">
        <v>4509848</v>
      </c>
      <c r="AM20" s="23">
        <v>5621784.6100000003</v>
      </c>
      <c r="AN20" s="23">
        <v>13385083.16</v>
      </c>
      <c r="AO20" s="23">
        <v>22678784</v>
      </c>
      <c r="AP20" s="23">
        <v>31711816.43</v>
      </c>
      <c r="AQ20" s="23">
        <v>39904213.109999999</v>
      </c>
      <c r="AR20" s="23">
        <v>44961159.700000003</v>
      </c>
      <c r="AS20" s="23">
        <v>53819284.020000003</v>
      </c>
      <c r="AT20" s="23">
        <v>62073850.549999997</v>
      </c>
      <c r="AU20" s="23">
        <v>71891420.5</v>
      </c>
      <c r="AV20" s="23">
        <v>85085604.540000007</v>
      </c>
      <c r="AW20" s="23">
        <v>95343680.810000002</v>
      </c>
      <c r="AX20" s="23">
        <v>4133729.04</v>
      </c>
      <c r="AY20" s="23">
        <v>5307198.3600000003</v>
      </c>
      <c r="AZ20" s="23">
        <v>13606249.17</v>
      </c>
      <c r="BA20" s="7">
        <v>23382386.960000001</v>
      </c>
      <c r="BB20" s="7">
        <v>32137571.050000001</v>
      </c>
      <c r="BC20" s="7">
        <v>40333565.560000002</v>
      </c>
      <c r="BD20" s="25">
        <v>45473603.280000001</v>
      </c>
      <c r="BE20" s="25">
        <v>54948021.869999997</v>
      </c>
      <c r="BF20" s="25">
        <v>64111372.719999999</v>
      </c>
      <c r="BG20" s="25">
        <v>72419657.340000004</v>
      </c>
      <c r="BH20" s="7">
        <v>82190902.359999999</v>
      </c>
      <c r="BI20" s="7">
        <v>90397151.390000001</v>
      </c>
      <c r="BJ20" s="7">
        <v>2525900.38</v>
      </c>
      <c r="BK20" s="7">
        <v>3591904.31</v>
      </c>
      <c r="BL20" s="7">
        <v>4249139.34</v>
      </c>
      <c r="BM20" s="7">
        <v>12613762.109999999</v>
      </c>
      <c r="BN20" s="7">
        <v>19701748.93</v>
      </c>
      <c r="BO20" s="7">
        <v>26835643.760000002</v>
      </c>
      <c r="BP20" s="7">
        <v>35946006.920000002</v>
      </c>
      <c r="BQ20" s="7">
        <v>43959541.469999999</v>
      </c>
      <c r="BR20" s="7">
        <v>56025279.090000004</v>
      </c>
      <c r="BS20" s="7">
        <v>64975809.289999999</v>
      </c>
      <c r="BT20" s="7">
        <v>75544879.739999995</v>
      </c>
      <c r="BU20" s="7">
        <v>86487218.150000006</v>
      </c>
      <c r="BV20" s="7">
        <v>2865755.63</v>
      </c>
      <c r="BW20" s="7">
        <v>3839523.15</v>
      </c>
      <c r="BX20" s="7">
        <v>7637056.3700000001</v>
      </c>
      <c r="BY20" s="7">
        <v>16128368.09</v>
      </c>
      <c r="BZ20" s="7">
        <v>24629974.289999999</v>
      </c>
      <c r="CA20" s="7">
        <v>32329602.309999999</v>
      </c>
      <c r="CB20" s="7">
        <v>41013575.259999998</v>
      </c>
      <c r="CC20" s="7">
        <v>49367976.310000002</v>
      </c>
      <c r="CD20" s="7">
        <v>58526206.420000002</v>
      </c>
      <c r="CE20" s="7">
        <v>67124590.319999993</v>
      </c>
      <c r="CF20" s="7">
        <v>78663604.739999995</v>
      </c>
      <c r="CG20" s="7">
        <v>88210598.760000005</v>
      </c>
      <c r="CH20" s="7">
        <v>2889271.12</v>
      </c>
      <c r="CI20" s="7">
        <v>3186713.31</v>
      </c>
      <c r="CJ20" s="7">
        <v>7473233.75</v>
      </c>
      <c r="CK20" s="7">
        <v>16501560.75</v>
      </c>
      <c r="CL20" s="7">
        <v>24943350.82</v>
      </c>
      <c r="CM20" s="7">
        <v>32450734.09</v>
      </c>
      <c r="CN20" s="7">
        <v>41451895.170000002</v>
      </c>
      <c r="CO20" s="7">
        <v>50561461.340000004</v>
      </c>
      <c r="CP20" s="7">
        <v>59391103.890000001</v>
      </c>
      <c r="CQ20" s="7">
        <v>67873727.849999994</v>
      </c>
      <c r="CR20" s="7">
        <v>79379685.159999996</v>
      </c>
      <c r="CS20" s="7">
        <v>89200534.359999999</v>
      </c>
      <c r="CT20" s="7">
        <v>2796162.48</v>
      </c>
      <c r="CU20" s="7">
        <v>2608736.2400000002</v>
      </c>
      <c r="CV20" s="7">
        <v>7246580.6799999997</v>
      </c>
      <c r="CW20" s="7">
        <v>16146197.17</v>
      </c>
      <c r="CX20" s="7">
        <v>24756471.93</v>
      </c>
      <c r="CY20" s="7">
        <v>32131444.199999999</v>
      </c>
      <c r="CZ20" s="7">
        <v>41605202.399999999</v>
      </c>
      <c r="DA20" s="7">
        <v>50953224.560000002</v>
      </c>
      <c r="DB20" s="7">
        <v>59692979.5</v>
      </c>
      <c r="DC20" s="7">
        <v>69321702.340000004</v>
      </c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</row>
    <row r="21" spans="1:121" ht="15">
      <c r="A21" t="s">
        <v>16</v>
      </c>
      <c r="B21" s="7">
        <v>3024292.19</v>
      </c>
      <c r="C21" s="7">
        <v>5256412.24</v>
      </c>
      <c r="D21" s="7">
        <v>7138637.6600000001</v>
      </c>
      <c r="E21" s="7">
        <v>9233442.9499999993</v>
      </c>
      <c r="F21" s="7">
        <v>11142388.16</v>
      </c>
      <c r="G21" s="7">
        <v>12883219.73</v>
      </c>
      <c r="H21" s="7">
        <v>25111162.390000001</v>
      </c>
      <c r="I21" s="7">
        <v>27160813.469999999</v>
      </c>
      <c r="J21" s="7">
        <v>29248677.48</v>
      </c>
      <c r="K21" s="7">
        <v>36984155.530000001</v>
      </c>
      <c r="L21" s="7">
        <v>39925856.409999996</v>
      </c>
      <c r="M21" s="7">
        <v>42731776.119999997</v>
      </c>
      <c r="N21" s="7">
        <v>5234381.7300000004</v>
      </c>
      <c r="O21" s="7">
        <v>7394094.9800000004</v>
      </c>
      <c r="P21" s="7">
        <v>9800364.4600000009</v>
      </c>
      <c r="Q21" s="7">
        <v>11732251.810000001</v>
      </c>
      <c r="R21" s="7">
        <v>13543749.33</v>
      </c>
      <c r="S21" s="7">
        <v>15255627.470000001</v>
      </c>
      <c r="T21" s="7">
        <v>30219461.68</v>
      </c>
      <c r="U21" s="7">
        <v>32442088.16</v>
      </c>
      <c r="V21" s="7">
        <v>43586184.740000002</v>
      </c>
      <c r="W21" s="23">
        <v>50243655.890000001</v>
      </c>
      <c r="X21" s="23">
        <v>56877862.850000001</v>
      </c>
      <c r="Y21" s="23">
        <v>60568658.350000001</v>
      </c>
      <c r="Z21" s="23">
        <v>7820829.2199999997</v>
      </c>
      <c r="AA21" s="23">
        <v>9941060.2200000007</v>
      </c>
      <c r="AB21" s="23">
        <v>12336100.18</v>
      </c>
      <c r="AC21" s="23">
        <v>21420538.5</v>
      </c>
      <c r="AD21" s="23">
        <v>23341514.969999999</v>
      </c>
      <c r="AE21" s="23">
        <v>25085958.25</v>
      </c>
      <c r="AF21" s="23">
        <v>36173201.799999997</v>
      </c>
      <c r="AG21" s="23">
        <v>38359291.700000003</v>
      </c>
      <c r="AH21" s="23">
        <v>40467518</v>
      </c>
      <c r="AI21" s="23">
        <v>45857772.609999999</v>
      </c>
      <c r="AJ21" s="23">
        <v>49290629.090000004</v>
      </c>
      <c r="AK21" s="23">
        <v>52321720.850000001</v>
      </c>
      <c r="AL21" s="23">
        <v>9862221.9900000002</v>
      </c>
      <c r="AM21" s="23">
        <v>12481123.67</v>
      </c>
      <c r="AN21" s="23">
        <v>15007561.43</v>
      </c>
      <c r="AO21" s="23">
        <v>22152846.260000002</v>
      </c>
      <c r="AP21" s="23">
        <v>24194113.100000001</v>
      </c>
      <c r="AQ21" s="23">
        <v>26101764.239999998</v>
      </c>
      <c r="AR21" s="23">
        <v>40758511.579999998</v>
      </c>
      <c r="AS21" s="23">
        <v>43053091.909999996</v>
      </c>
      <c r="AT21" s="23">
        <v>45333891.030000001</v>
      </c>
      <c r="AU21" s="23">
        <v>55443609.549999997</v>
      </c>
      <c r="AV21" s="23">
        <v>58617450.880000003</v>
      </c>
      <c r="AW21" s="23">
        <v>62145601.359999999</v>
      </c>
      <c r="AX21" s="23">
        <v>5455026.9500000002</v>
      </c>
      <c r="AY21" s="23">
        <v>11765407.66</v>
      </c>
      <c r="AZ21" s="23">
        <v>15204920.51</v>
      </c>
      <c r="BA21" s="7">
        <v>19154905.629999999</v>
      </c>
      <c r="BB21" s="7">
        <v>21168410.48</v>
      </c>
      <c r="BC21" s="7">
        <v>23347469.149999999</v>
      </c>
      <c r="BD21" s="25">
        <v>37126072.109999999</v>
      </c>
      <c r="BE21" s="25">
        <v>39858681.759999998</v>
      </c>
      <c r="BF21" s="25">
        <v>42303767.229999997</v>
      </c>
      <c r="BG21" s="25">
        <v>44746942.609999999</v>
      </c>
      <c r="BH21" s="7">
        <v>48140177.539999999</v>
      </c>
      <c r="BI21" s="7">
        <v>51068563.390000001</v>
      </c>
      <c r="BJ21" s="7">
        <v>3305302.95</v>
      </c>
      <c r="BK21" s="7">
        <v>8185505.7199999997</v>
      </c>
      <c r="BL21" s="7">
        <v>11367549.300000001</v>
      </c>
      <c r="BM21" s="7">
        <v>13699042.890000001</v>
      </c>
      <c r="BN21" s="7">
        <v>16974750.18</v>
      </c>
      <c r="BO21" s="7">
        <v>20123516.190000001</v>
      </c>
      <c r="BP21" s="7">
        <v>31405045.890000001</v>
      </c>
      <c r="BQ21" s="7">
        <v>34592080.25</v>
      </c>
      <c r="BR21" s="7">
        <v>37246095.439999998</v>
      </c>
      <c r="BS21" s="7">
        <v>52616343.689999998</v>
      </c>
      <c r="BT21" s="7">
        <v>56593052.549999997</v>
      </c>
      <c r="BU21" s="7">
        <v>70753985.900000006</v>
      </c>
      <c r="BV21" s="7">
        <v>10520804.07</v>
      </c>
      <c r="BW21" s="7">
        <v>14248234.210000001</v>
      </c>
      <c r="BX21" s="7">
        <v>18913466.77</v>
      </c>
      <c r="BY21" s="7">
        <v>24223585.030000001</v>
      </c>
      <c r="BZ21" s="7">
        <v>29192767.82</v>
      </c>
      <c r="CA21" s="7">
        <v>31696640.18</v>
      </c>
      <c r="CB21" s="7">
        <v>48326043.950000003</v>
      </c>
      <c r="CC21" s="7">
        <v>51561651.509999998</v>
      </c>
      <c r="CD21" s="7">
        <v>55435150.880000003</v>
      </c>
      <c r="CE21" s="7">
        <v>59941409.899999999</v>
      </c>
      <c r="CF21" s="7">
        <v>70879945.769999996</v>
      </c>
      <c r="CG21" s="7">
        <v>75304258.840000004</v>
      </c>
      <c r="CH21" s="7">
        <v>4914667.1100000003</v>
      </c>
      <c r="CI21" s="7">
        <v>10187148.25</v>
      </c>
      <c r="CJ21" s="7">
        <v>13252433.1</v>
      </c>
      <c r="CK21" s="7">
        <v>23518638.100000001</v>
      </c>
      <c r="CL21" s="7">
        <v>28007873.84</v>
      </c>
      <c r="CM21" s="7">
        <v>30840165.199999999</v>
      </c>
      <c r="CN21" s="7">
        <v>44010911.700000003</v>
      </c>
      <c r="CO21" s="7">
        <v>46468152.43</v>
      </c>
      <c r="CP21" s="7">
        <v>48356231.609999999</v>
      </c>
      <c r="CQ21" s="7">
        <v>51035955.450000003</v>
      </c>
      <c r="CR21" s="7">
        <v>64624095.770000003</v>
      </c>
      <c r="CS21" s="7">
        <v>73522657.010000005</v>
      </c>
      <c r="CT21" s="7">
        <v>3751858.96</v>
      </c>
      <c r="CU21" s="7">
        <v>6639122.9800000004</v>
      </c>
      <c r="CV21" s="7">
        <v>18656324.27</v>
      </c>
      <c r="CW21" s="7">
        <v>20919550.09</v>
      </c>
      <c r="CX21" s="7">
        <v>23354515.989999998</v>
      </c>
      <c r="CY21" s="7">
        <v>40365947.100000001</v>
      </c>
      <c r="CZ21" s="7">
        <v>43031117.200000003</v>
      </c>
      <c r="DA21" s="7">
        <v>45289964.420000002</v>
      </c>
      <c r="DB21" s="7">
        <v>63321330.640000001</v>
      </c>
      <c r="DC21" s="7">
        <v>66351244.210000001</v>
      </c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</row>
    <row r="22" spans="1:121" ht="15">
      <c r="A22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3">
        <v>2250000</v>
      </c>
      <c r="AS22" s="23">
        <v>2250000</v>
      </c>
      <c r="AT22" s="23">
        <v>2250000</v>
      </c>
      <c r="AU22" s="23">
        <v>2250000</v>
      </c>
      <c r="AV22" s="23">
        <v>2250000</v>
      </c>
      <c r="AW22" s="23">
        <v>2250000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5">
        <v>2250000</v>
      </c>
      <c r="BE22" s="25">
        <v>2250000</v>
      </c>
      <c r="BF22" s="25">
        <v>2250000</v>
      </c>
      <c r="BG22" s="25">
        <v>2250000</v>
      </c>
      <c r="BH22" s="7">
        <v>2250000</v>
      </c>
      <c r="BI22" s="7">
        <v>2250000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9">
        <v>0</v>
      </c>
      <c r="BP22" s="7">
        <v>2250000</v>
      </c>
      <c r="BQ22" s="7">
        <v>2250000</v>
      </c>
      <c r="BR22" s="7">
        <v>2250000</v>
      </c>
      <c r="BS22" s="7">
        <v>2250000</v>
      </c>
      <c r="BT22" s="7">
        <v>2250000</v>
      </c>
      <c r="BU22" s="7">
        <v>2250000</v>
      </c>
      <c r="BV22" s="28">
        <v>0</v>
      </c>
      <c r="BW22" s="28">
        <v>0</v>
      </c>
      <c r="BX22" s="28">
        <v>0</v>
      </c>
      <c r="BY22" s="28">
        <v>0</v>
      </c>
      <c r="BZ22" s="7">
        <v>0</v>
      </c>
      <c r="CA22" s="7">
        <v>2250000</v>
      </c>
      <c r="CB22" s="7">
        <v>2250000</v>
      </c>
      <c r="CC22" s="7">
        <v>2250000</v>
      </c>
      <c r="CD22" s="7">
        <v>2250000</v>
      </c>
      <c r="CE22" s="7">
        <v>2250000</v>
      </c>
      <c r="CF22" s="7">
        <v>2250000</v>
      </c>
      <c r="CG22" s="7">
        <v>2250000</v>
      </c>
      <c r="CH22" s="7">
        <v>0</v>
      </c>
      <c r="CI22" s="7">
        <v>0</v>
      </c>
      <c r="CJ22" s="7">
        <v>0</v>
      </c>
      <c r="CK22" s="28">
        <v>0</v>
      </c>
      <c r="CL22" s="28">
        <v>0</v>
      </c>
      <c r="CM22" s="7">
        <v>0</v>
      </c>
      <c r="CN22" s="7">
        <v>2250000</v>
      </c>
      <c r="CO22" s="7">
        <v>2250000</v>
      </c>
      <c r="CP22" s="7">
        <v>2250000</v>
      </c>
      <c r="CQ22" s="7">
        <v>2250000</v>
      </c>
      <c r="CR22" s="7">
        <v>2250000</v>
      </c>
      <c r="CS22" s="7">
        <v>2250000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2250000</v>
      </c>
      <c r="CZ22" s="7">
        <v>2250000</v>
      </c>
      <c r="DA22" s="7">
        <v>2250000</v>
      </c>
      <c r="DB22" s="7">
        <v>2250000</v>
      </c>
      <c r="DC22" s="7">
        <v>2250000</v>
      </c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</row>
    <row r="23" spans="1:121" ht="15">
      <c r="A23" t="s">
        <v>18</v>
      </c>
      <c r="B23" s="7">
        <v>23158881.57</v>
      </c>
      <c r="C23" s="7">
        <v>41057785.899999999</v>
      </c>
      <c r="D23" s="7">
        <v>59896374.109999999</v>
      </c>
      <c r="E23" s="7">
        <v>82521343.859999999</v>
      </c>
      <c r="F23" s="7">
        <v>107185160.73999999</v>
      </c>
      <c r="G23" s="7">
        <v>127454050.34999999</v>
      </c>
      <c r="H23" s="7">
        <v>162591925.63999999</v>
      </c>
      <c r="I23" s="7">
        <v>186127345.90000001</v>
      </c>
      <c r="J23" s="7">
        <v>210680505.28999999</v>
      </c>
      <c r="K23" s="7">
        <v>244104055.99000001</v>
      </c>
      <c r="L23" s="7">
        <v>269718067.38</v>
      </c>
      <c r="M23" s="7">
        <v>296948499.19</v>
      </c>
      <c r="N23" s="7">
        <v>21955167.449999999</v>
      </c>
      <c r="O23" s="7">
        <v>36995651.549999997</v>
      </c>
      <c r="P23" s="7">
        <v>58594685.530000001</v>
      </c>
      <c r="Q23" s="7">
        <v>80065315.230000004</v>
      </c>
      <c r="R23" s="7">
        <v>104120422.5</v>
      </c>
      <c r="S23" s="7">
        <v>122618190.04000001</v>
      </c>
      <c r="T23" s="7">
        <v>161323170.16</v>
      </c>
      <c r="U23" s="7">
        <v>185967135.13999999</v>
      </c>
      <c r="V23" s="7">
        <v>219921735.30000001</v>
      </c>
      <c r="W23" s="23">
        <v>250035289.02000001</v>
      </c>
      <c r="X23" s="23">
        <v>279478348.27999997</v>
      </c>
      <c r="Y23" s="23">
        <v>310063731.81</v>
      </c>
      <c r="Z23" s="23">
        <v>25806486.73</v>
      </c>
      <c r="AA23" s="23">
        <v>41963323.219999999</v>
      </c>
      <c r="AB23" s="23">
        <v>62723178</v>
      </c>
      <c r="AC23" s="23">
        <v>93274369.870000005</v>
      </c>
      <c r="AD23" s="23">
        <v>117793164.83</v>
      </c>
      <c r="AE23" s="23">
        <v>133780105.06999999</v>
      </c>
      <c r="AF23" s="23">
        <v>170404602</v>
      </c>
      <c r="AG23" s="23">
        <v>198676364.24000001</v>
      </c>
      <c r="AH23" s="23">
        <v>224250058.93000001</v>
      </c>
      <c r="AI23" s="23">
        <v>253407902.38</v>
      </c>
      <c r="AJ23" s="23">
        <v>281530262.01999998</v>
      </c>
      <c r="AK23" s="23">
        <v>310654835.16000003</v>
      </c>
      <c r="AL23" s="23">
        <v>27547800.66</v>
      </c>
      <c r="AM23" s="23">
        <v>44245992.590000004</v>
      </c>
      <c r="AN23" s="23">
        <v>70291820.969999999</v>
      </c>
      <c r="AO23" s="23">
        <v>99170911.920000002</v>
      </c>
      <c r="AP23" s="23">
        <v>125211711.89</v>
      </c>
      <c r="AQ23" s="23">
        <v>150634868.93000001</v>
      </c>
      <c r="AR23" s="23">
        <v>189285408.16</v>
      </c>
      <c r="AS23" s="23">
        <v>214872958.28999999</v>
      </c>
      <c r="AT23" s="23">
        <v>241490395.59</v>
      </c>
      <c r="AU23" s="23">
        <v>274208534.29000002</v>
      </c>
      <c r="AV23" s="23">
        <v>304298898.57999998</v>
      </c>
      <c r="AW23" s="23">
        <v>334473201.55000001</v>
      </c>
      <c r="AX23" s="23">
        <v>25701183.870000001</v>
      </c>
      <c r="AY23" s="23">
        <v>48723874.770000003</v>
      </c>
      <c r="AZ23" s="23">
        <v>75940474.239999995</v>
      </c>
      <c r="BA23" s="7">
        <v>102382840.05</v>
      </c>
      <c r="BB23" s="7">
        <v>128948874.88</v>
      </c>
      <c r="BC23" s="7">
        <v>155609139.34</v>
      </c>
      <c r="BD23" s="25">
        <v>195760295.63</v>
      </c>
      <c r="BE23" s="25">
        <v>224383543.61000001</v>
      </c>
      <c r="BF23" s="25">
        <v>252161664.72999999</v>
      </c>
      <c r="BG23" s="25">
        <v>278671993.25</v>
      </c>
      <c r="BH23" s="7">
        <v>305203200.86000001</v>
      </c>
      <c r="BI23" s="7">
        <v>331715384.31</v>
      </c>
      <c r="BJ23" s="7">
        <v>21851918.850000001</v>
      </c>
      <c r="BK23" s="7">
        <v>42215942.869999997</v>
      </c>
      <c r="BL23" s="7">
        <v>62923562.600000001</v>
      </c>
      <c r="BM23" s="7">
        <v>87320740.260000005</v>
      </c>
      <c r="BN23" s="7">
        <v>112355385.54000001</v>
      </c>
      <c r="BO23" s="7">
        <v>136236822.66</v>
      </c>
      <c r="BP23" s="7">
        <v>176021464.62</v>
      </c>
      <c r="BQ23" s="7">
        <v>203087022.40000001</v>
      </c>
      <c r="BR23" s="7">
        <v>235186704.69</v>
      </c>
      <c r="BS23" s="7">
        <v>274927666.95999998</v>
      </c>
      <c r="BT23" s="7">
        <v>303332883.70999998</v>
      </c>
      <c r="BU23" s="7">
        <v>345412504.94999999</v>
      </c>
      <c r="BV23" s="7">
        <v>33435987.859999999</v>
      </c>
      <c r="BW23" s="7">
        <v>54927340.240000002</v>
      </c>
      <c r="BX23" s="7">
        <v>78271029.870000005</v>
      </c>
      <c r="BY23" s="7">
        <v>104343866.02</v>
      </c>
      <c r="BZ23" s="7">
        <v>134774700.91</v>
      </c>
      <c r="CA23" s="7">
        <v>164534485.78999999</v>
      </c>
      <c r="CB23" s="7">
        <v>209638524.22</v>
      </c>
      <c r="CC23" s="7">
        <v>236720685.59</v>
      </c>
      <c r="CD23" s="7">
        <v>265798806.87</v>
      </c>
      <c r="CE23" s="7">
        <v>295055249.06</v>
      </c>
      <c r="CF23" s="7">
        <v>333702298.08999997</v>
      </c>
      <c r="CG23" s="7">
        <v>364572205.86000001</v>
      </c>
      <c r="CH23" s="7">
        <v>23323412.039999999</v>
      </c>
      <c r="CI23" s="7">
        <v>48136608.5</v>
      </c>
      <c r="CJ23" s="7">
        <v>72664401.549999997</v>
      </c>
      <c r="CK23" s="7">
        <v>110769272.02</v>
      </c>
      <c r="CL23" s="7">
        <v>144767931.05000001</v>
      </c>
      <c r="CM23" s="7">
        <v>177520106.75999999</v>
      </c>
      <c r="CN23" s="7">
        <v>230907866.61000001</v>
      </c>
      <c r="CO23" s="7">
        <v>268780070.79000002</v>
      </c>
      <c r="CP23" s="7">
        <v>306756361.94999999</v>
      </c>
      <c r="CQ23" s="7">
        <v>339141919.27999997</v>
      </c>
      <c r="CR23" s="7">
        <v>385384023.81</v>
      </c>
      <c r="CS23" s="7">
        <v>428761337.24000001</v>
      </c>
      <c r="CT23" s="7">
        <v>29815344.84</v>
      </c>
      <c r="CU23" s="7">
        <v>56371472.659999996</v>
      </c>
      <c r="CV23" s="7">
        <v>95432334.510000005</v>
      </c>
      <c r="CW23" s="7">
        <v>138278488.25999999</v>
      </c>
      <c r="CX23" s="7">
        <v>178146555.44</v>
      </c>
      <c r="CY23" s="7">
        <v>234726306.80000001</v>
      </c>
      <c r="CZ23" s="7">
        <v>273321293.5</v>
      </c>
      <c r="DA23" s="7">
        <v>314923990.79000002</v>
      </c>
      <c r="DB23" s="7">
        <v>370690787.44999999</v>
      </c>
      <c r="DC23" s="7">
        <v>406516865.97000003</v>
      </c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</row>
    <row r="24" spans="1:121" ht="15">
      <c r="A24" t="s">
        <v>20</v>
      </c>
      <c r="B24" s="7">
        <v>491223398.63</v>
      </c>
      <c r="C24" s="7">
        <v>1287921374.8499999</v>
      </c>
      <c r="D24" s="7">
        <v>1888246839.6900001</v>
      </c>
      <c r="E24" s="7">
        <v>2423572091.79</v>
      </c>
      <c r="F24" s="7">
        <v>3207183275.1399999</v>
      </c>
      <c r="G24" s="7">
        <v>3850540434.2600002</v>
      </c>
      <c r="H24" s="7">
        <v>4494410649.3699999</v>
      </c>
      <c r="I24" s="7">
        <v>5309474109.29</v>
      </c>
      <c r="J24" s="7">
        <v>5926093417.3299999</v>
      </c>
      <c r="K24" s="7">
        <v>6522012660.6800003</v>
      </c>
      <c r="L24" s="7">
        <v>7552287280.5900002</v>
      </c>
      <c r="M24" s="7">
        <v>8262638526.4899998</v>
      </c>
      <c r="N24" s="7">
        <v>484257548.73000002</v>
      </c>
      <c r="O24" s="7">
        <v>1295828780.9300001</v>
      </c>
      <c r="P24" s="7">
        <v>1934721709.8599999</v>
      </c>
      <c r="Q24" s="7">
        <v>2470811794.8299999</v>
      </c>
      <c r="R24" s="7">
        <v>3243542127.0300002</v>
      </c>
      <c r="S24" s="7">
        <v>3905338891.5500002</v>
      </c>
      <c r="T24" s="7">
        <v>4565356487.9499998</v>
      </c>
      <c r="U24" s="7">
        <v>5299872068.8000002</v>
      </c>
      <c r="V24" s="7">
        <v>5976449951.2700005</v>
      </c>
      <c r="W24" s="23">
        <v>6733482872.46</v>
      </c>
      <c r="X24" s="23">
        <v>7699688008.8400002</v>
      </c>
      <c r="Y24" s="23">
        <v>8411163869.6599998</v>
      </c>
      <c r="Z24" s="23">
        <v>643645739.11000001</v>
      </c>
      <c r="AA24" s="23">
        <v>1353396666.3800001</v>
      </c>
      <c r="AB24" s="23">
        <v>2055441512.1500001</v>
      </c>
      <c r="AC24" s="23">
        <v>2720172069.6799998</v>
      </c>
      <c r="AD24" s="23">
        <v>3369865886.6599998</v>
      </c>
      <c r="AE24" s="23">
        <v>4100350296.52</v>
      </c>
      <c r="AF24" s="23">
        <v>5020201023.6000004</v>
      </c>
      <c r="AG24" s="23">
        <v>5694649473.9099998</v>
      </c>
      <c r="AH24" s="23">
        <v>6329125845.54</v>
      </c>
      <c r="AI24" s="23">
        <v>7266751475.1199999</v>
      </c>
      <c r="AJ24" s="23">
        <v>8048037350.5600004</v>
      </c>
      <c r="AK24" s="23">
        <v>8830849508.8500004</v>
      </c>
      <c r="AL24" s="23">
        <v>695789404.83000004</v>
      </c>
      <c r="AM24" s="23">
        <v>1445031550.6199999</v>
      </c>
      <c r="AN24" s="23">
        <v>2197429839.8000002</v>
      </c>
      <c r="AO24" s="23">
        <v>2912988442.4699998</v>
      </c>
      <c r="AP24" s="23">
        <v>3583033092.4299998</v>
      </c>
      <c r="AQ24" s="23">
        <v>4354864458.25</v>
      </c>
      <c r="AR24" s="23">
        <v>5190150498.46</v>
      </c>
      <c r="AS24" s="23">
        <v>5911098098.71</v>
      </c>
      <c r="AT24" s="23">
        <v>6549452634.6400003</v>
      </c>
      <c r="AU24" s="23">
        <v>7682020444.9799995</v>
      </c>
      <c r="AV24" s="23">
        <v>8595829364.2299995</v>
      </c>
      <c r="AW24" s="23">
        <v>9351604810.8999996</v>
      </c>
      <c r="AX24" s="23">
        <v>763900176.21000004</v>
      </c>
      <c r="AY24" s="23">
        <v>1525747518.8</v>
      </c>
      <c r="AZ24" s="23">
        <v>2311093999.5700002</v>
      </c>
      <c r="BA24" s="7">
        <v>3077121361.4200001</v>
      </c>
      <c r="BB24" s="7">
        <v>3774146293.0799999</v>
      </c>
      <c r="BC24" s="7">
        <v>4559688848.5500002</v>
      </c>
      <c r="BD24" s="25">
        <v>5464900178.9899998</v>
      </c>
      <c r="BE24" s="25">
        <v>6181276323.9700003</v>
      </c>
      <c r="BF24" s="25">
        <v>6852500574.9899998</v>
      </c>
      <c r="BG24" s="25">
        <v>7627682658.0900002</v>
      </c>
      <c r="BH24" s="7">
        <v>8350001885.9799995</v>
      </c>
      <c r="BI24" s="7">
        <v>9136117556.0599995</v>
      </c>
      <c r="BJ24" s="7">
        <v>1041481033.71</v>
      </c>
      <c r="BK24" s="7">
        <v>1904052432.9400001</v>
      </c>
      <c r="BL24" s="7">
        <v>2695884224.5999999</v>
      </c>
      <c r="BM24" s="7">
        <v>3365815030.2800002</v>
      </c>
      <c r="BN24" s="7">
        <v>4162738426.7199998</v>
      </c>
      <c r="BO24" s="7">
        <v>4976059361.4700003</v>
      </c>
      <c r="BP24" s="7">
        <v>5762495167.29</v>
      </c>
      <c r="BQ24" s="7">
        <v>6708587666.1099997</v>
      </c>
      <c r="BR24" s="7">
        <v>7429202924.6300001</v>
      </c>
      <c r="BS24" s="7">
        <v>8573588689.3299999</v>
      </c>
      <c r="BT24" s="7">
        <v>9648193292.1700001</v>
      </c>
      <c r="BU24" s="7">
        <v>10625017132.01</v>
      </c>
      <c r="BV24" s="7">
        <v>724783732.66999996</v>
      </c>
      <c r="BW24" s="7">
        <v>1679946699.75</v>
      </c>
      <c r="BX24" s="7">
        <v>2544635666.8600001</v>
      </c>
      <c r="BY24" s="7">
        <v>3285525634.29</v>
      </c>
      <c r="BZ24" s="7">
        <v>4338615115.6499996</v>
      </c>
      <c r="CA24" s="7">
        <v>5023133645.1199999</v>
      </c>
      <c r="CB24" s="7">
        <v>6185595444.3299999</v>
      </c>
      <c r="CC24" s="7">
        <v>6911829252.3100004</v>
      </c>
      <c r="CD24" s="7">
        <v>7704378924.1999998</v>
      </c>
      <c r="CE24" s="7">
        <v>8819011531.2099991</v>
      </c>
      <c r="CF24" s="7">
        <v>10301599433.440001</v>
      </c>
      <c r="CG24" s="7">
        <v>11320710539.85</v>
      </c>
      <c r="CH24" s="7">
        <v>627708893.91999996</v>
      </c>
      <c r="CI24" s="7">
        <v>1648202359.3499999</v>
      </c>
      <c r="CJ24" s="7">
        <v>2687772484.6500001</v>
      </c>
      <c r="CK24" s="7">
        <v>3635432759.3800001</v>
      </c>
      <c r="CL24" s="7">
        <v>4342668668.8800001</v>
      </c>
      <c r="CM24" s="7">
        <v>5304981026.5900002</v>
      </c>
      <c r="CN24" s="7">
        <v>6456880570.4399996</v>
      </c>
      <c r="CO24" s="7">
        <v>7226189560.5</v>
      </c>
      <c r="CP24" s="7">
        <v>8068847669.4499998</v>
      </c>
      <c r="CQ24" s="7">
        <v>9071327308.9400005</v>
      </c>
      <c r="CR24" s="7">
        <v>10436721626.08</v>
      </c>
      <c r="CS24" s="7">
        <v>11513072160.780001</v>
      </c>
      <c r="CT24" s="7">
        <v>882873472.36000001</v>
      </c>
      <c r="CU24" s="7">
        <v>1576471614.7</v>
      </c>
      <c r="CV24" s="7">
        <v>2529026792.8499999</v>
      </c>
      <c r="CW24" s="7">
        <v>3634425141.1999998</v>
      </c>
      <c r="CX24" s="7">
        <v>4381772865</v>
      </c>
      <c r="CY24" s="7">
        <v>5364134714.5</v>
      </c>
      <c r="CZ24" s="7">
        <v>6766093612.6999998</v>
      </c>
      <c r="DA24" s="7">
        <v>7495052952.3599997</v>
      </c>
      <c r="DB24" s="7">
        <v>8335576313.4399996</v>
      </c>
      <c r="DC24" s="7">
        <v>9620946106.8899994</v>
      </c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</row>
    <row r="25" spans="1:121" ht="15">
      <c r="A25" t="s">
        <v>209</v>
      </c>
      <c r="B25" t="s">
        <v>211</v>
      </c>
      <c r="C25" t="s">
        <v>211</v>
      </c>
      <c r="D25" t="s">
        <v>211</v>
      </c>
      <c r="E25" t="s">
        <v>211</v>
      </c>
      <c r="F25" t="s">
        <v>211</v>
      </c>
      <c r="G25" t="s">
        <v>211</v>
      </c>
      <c r="H25" t="s">
        <v>211</v>
      </c>
      <c r="I25" t="s">
        <v>211</v>
      </c>
      <c r="J25" t="s">
        <v>211</v>
      </c>
      <c r="K25" t="s">
        <v>211</v>
      </c>
      <c r="L25" t="s">
        <v>211</v>
      </c>
      <c r="M25" t="s">
        <v>211</v>
      </c>
      <c r="N25" t="s">
        <v>211</v>
      </c>
      <c r="O25" t="s">
        <v>211</v>
      </c>
      <c r="P25" s="18" t="s">
        <v>211</v>
      </c>
      <c r="Q25" t="s">
        <v>211</v>
      </c>
      <c r="R25" t="s">
        <v>211</v>
      </c>
      <c r="S25" s="18" t="s">
        <v>211</v>
      </c>
      <c r="T25" t="s">
        <v>211</v>
      </c>
      <c r="U25" t="s">
        <v>211</v>
      </c>
      <c r="V25" t="s">
        <v>211</v>
      </c>
      <c r="W25" t="s">
        <v>211</v>
      </c>
      <c r="X25" t="s">
        <v>211</v>
      </c>
      <c r="Y25" t="s">
        <v>211</v>
      </c>
      <c r="Z25" t="s">
        <v>211</v>
      </c>
      <c r="AA25" t="s">
        <v>211</v>
      </c>
      <c r="AB25" t="s">
        <v>211</v>
      </c>
      <c r="AC25" t="s">
        <v>211</v>
      </c>
      <c r="AD25" t="s">
        <v>211</v>
      </c>
      <c r="AE25" t="s">
        <v>211</v>
      </c>
      <c r="AF25" t="s">
        <v>211</v>
      </c>
      <c r="AG25" s="24" t="s">
        <v>211</v>
      </c>
      <c r="AH25" s="24" t="s">
        <v>211</v>
      </c>
      <c r="AI25" s="24" t="s">
        <v>211</v>
      </c>
      <c r="AJ25" s="24" t="s">
        <v>211</v>
      </c>
      <c r="AK25" s="24" t="s">
        <v>211</v>
      </c>
      <c r="AL25" s="24" t="s">
        <v>211</v>
      </c>
      <c r="AM25" s="24" t="s">
        <v>211</v>
      </c>
      <c r="AN25" s="24" t="s">
        <v>211</v>
      </c>
      <c r="AO25" s="24" t="s">
        <v>211</v>
      </c>
      <c r="AP25" s="24" t="s">
        <v>211</v>
      </c>
      <c r="AQ25" s="24" t="s">
        <v>211</v>
      </c>
      <c r="AR25" s="24" t="s">
        <v>211</v>
      </c>
      <c r="AS25" s="24" t="s">
        <v>211</v>
      </c>
      <c r="AT25" s="24" t="s">
        <v>211</v>
      </c>
      <c r="AU25" s="24" t="s">
        <v>211</v>
      </c>
      <c r="AV25" s="24" t="s">
        <v>211</v>
      </c>
      <c r="AW25" s="24" t="s">
        <v>211</v>
      </c>
      <c r="AX25" s="24" t="s">
        <v>211</v>
      </c>
      <c r="AY25" s="24" t="s">
        <v>211</v>
      </c>
      <c r="AZ25" s="24" t="s">
        <v>211</v>
      </c>
      <c r="BA25" s="24" t="s">
        <v>211</v>
      </c>
      <c r="BB25" s="24" t="s">
        <v>211</v>
      </c>
      <c r="BC25" s="24" t="s">
        <v>211</v>
      </c>
      <c r="BD25" s="26" t="s">
        <v>211</v>
      </c>
      <c r="BE25" s="26" t="s">
        <v>211</v>
      </c>
      <c r="BF25" s="26" t="s">
        <v>211</v>
      </c>
      <c r="BG25" s="26" t="s">
        <v>211</v>
      </c>
      <c r="BH25" s="24" t="s">
        <v>211</v>
      </c>
      <c r="BI25" s="27" t="s">
        <v>211</v>
      </c>
      <c r="BJ25" s="28" t="s">
        <v>211</v>
      </c>
      <c r="BK25" s="28" t="s">
        <v>211</v>
      </c>
      <c r="BL25" s="28" t="s">
        <v>211</v>
      </c>
      <c r="BM25" s="28" t="s">
        <v>211</v>
      </c>
      <c r="BN25" s="28" t="s">
        <v>211</v>
      </c>
      <c r="BO25" s="29" t="s">
        <v>211</v>
      </c>
      <c r="BP25" s="28" t="s">
        <v>211</v>
      </c>
      <c r="BQ25" s="30" t="s">
        <v>211</v>
      </c>
      <c r="BR25" s="30" t="s">
        <v>211</v>
      </c>
      <c r="BS25" s="30" t="s">
        <v>211</v>
      </c>
      <c r="BT25" s="28" t="s">
        <v>211</v>
      </c>
      <c r="BU25" s="30" t="s">
        <v>211</v>
      </c>
      <c r="BV25" s="28" t="s">
        <v>211</v>
      </c>
      <c r="BW25" s="28" t="s">
        <v>211</v>
      </c>
      <c r="BX25" s="28" t="s">
        <v>211</v>
      </c>
      <c r="BY25" s="28" t="s">
        <v>211</v>
      </c>
      <c r="BZ25" s="31" t="s">
        <v>211</v>
      </c>
      <c r="CA25" s="31" t="s">
        <v>211</v>
      </c>
      <c r="CB25" s="31" t="s">
        <v>211</v>
      </c>
      <c r="CC25" s="31" t="s">
        <v>211</v>
      </c>
      <c r="CD25" s="31" t="s">
        <v>211</v>
      </c>
      <c r="CE25" s="31" t="s">
        <v>211</v>
      </c>
      <c r="CF25" s="31" t="s">
        <v>211</v>
      </c>
      <c r="CG25" s="31"/>
      <c r="CH25" s="31"/>
      <c r="CI25" s="31" t="s">
        <v>211</v>
      </c>
      <c r="CJ25" s="31" t="s">
        <v>211</v>
      </c>
      <c r="CK25" s="28" t="s">
        <v>211</v>
      </c>
      <c r="CL25" s="28" t="s">
        <v>211</v>
      </c>
      <c r="CM25" s="28" t="s">
        <v>211</v>
      </c>
      <c r="CN25" s="28" t="s">
        <v>211</v>
      </c>
      <c r="CO25" s="28" t="s">
        <v>211</v>
      </c>
      <c r="CP25" s="28" t="s">
        <v>211</v>
      </c>
      <c r="CQ25" s="28" t="s">
        <v>211</v>
      </c>
      <c r="CR25" s="28" t="s">
        <v>211</v>
      </c>
      <c r="CS25" s="28" t="s">
        <v>211</v>
      </c>
      <c r="CT25" s="31" t="s">
        <v>211</v>
      </c>
      <c r="CU25" s="32" t="s">
        <v>211</v>
      </c>
      <c r="CV25" s="31" t="s">
        <v>211</v>
      </c>
      <c r="CW25" s="7" t="s">
        <v>211</v>
      </c>
      <c r="CX25" s="31" t="s">
        <v>211</v>
      </c>
      <c r="CY25" s="31" t="s">
        <v>211</v>
      </c>
      <c r="CZ25" s="31" t="s">
        <v>211</v>
      </c>
      <c r="DA25" s="31" t="s">
        <v>211</v>
      </c>
      <c r="DB25" s="31" t="s">
        <v>211</v>
      </c>
      <c r="DC25" s="31" t="s">
        <v>211</v>
      </c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</row>
    <row r="26" spans="1:121" ht="15">
      <c r="A26" t="s">
        <v>116</v>
      </c>
      <c r="B26" s="7">
        <v>0</v>
      </c>
      <c r="C26" s="7">
        <v>-22512.79</v>
      </c>
      <c r="D26" s="7">
        <v>-33369.69</v>
      </c>
      <c r="E26" s="7">
        <v>-36317.4</v>
      </c>
      <c r="F26" s="7">
        <v>-49110.93</v>
      </c>
      <c r="G26" s="7">
        <v>-49110.93</v>
      </c>
      <c r="H26" s="7">
        <v>-213219.19</v>
      </c>
      <c r="I26" s="7">
        <v>-275012.46000000002</v>
      </c>
      <c r="J26" s="7">
        <v>-293889.24</v>
      </c>
      <c r="K26" s="7">
        <v>-327391.82</v>
      </c>
      <c r="L26" s="7">
        <v>-580071.56999999995</v>
      </c>
      <c r="M26" s="7">
        <v>-585322.66</v>
      </c>
      <c r="N26" s="7">
        <v>-1087.9100000000001</v>
      </c>
      <c r="O26" s="7">
        <v>-1087.9100000000001</v>
      </c>
      <c r="P26" s="7">
        <v>-221569.54</v>
      </c>
      <c r="Q26" s="7">
        <v>-260895.76</v>
      </c>
      <c r="R26" s="7">
        <v>-332732.24</v>
      </c>
      <c r="S26" s="7">
        <v>-338707.19</v>
      </c>
      <c r="T26" s="7">
        <v>-379613.81</v>
      </c>
      <c r="U26" s="7">
        <v>-379613.81</v>
      </c>
      <c r="V26" s="7">
        <v>-379613.81</v>
      </c>
      <c r="W26" s="23">
        <v>-436608.82</v>
      </c>
      <c r="X26" s="23">
        <v>-435782.48</v>
      </c>
      <c r="Y26" s="23">
        <v>-432237.23</v>
      </c>
      <c r="Z26" s="23">
        <v>0</v>
      </c>
      <c r="AA26" s="23">
        <v>-171551.27</v>
      </c>
      <c r="AB26" s="23">
        <v>-172723</v>
      </c>
      <c r="AC26" s="23">
        <v>-182676.53</v>
      </c>
      <c r="AD26" s="23">
        <v>-188351.52</v>
      </c>
      <c r="AE26" s="23">
        <v>-204622.77</v>
      </c>
      <c r="AF26" s="23">
        <v>-352839.03</v>
      </c>
      <c r="AG26" s="23">
        <v>-360661.33</v>
      </c>
      <c r="AH26" s="23">
        <v>-396228.44</v>
      </c>
      <c r="AI26" s="23">
        <v>-409504.44</v>
      </c>
      <c r="AJ26" s="23">
        <v>-415655.31</v>
      </c>
      <c r="AK26" s="23">
        <v>-508355.32</v>
      </c>
      <c r="AL26" s="23">
        <v>-11929.95</v>
      </c>
      <c r="AM26" s="23">
        <v>-14303.66</v>
      </c>
      <c r="AN26" s="23">
        <v>-542733.19999999995</v>
      </c>
      <c r="AO26" s="23">
        <v>-543252.99</v>
      </c>
      <c r="AP26" s="23">
        <v>-543312.65</v>
      </c>
      <c r="AQ26" s="23">
        <v>-652092.79</v>
      </c>
      <c r="AR26" s="23">
        <v>-647167.97</v>
      </c>
      <c r="AS26" s="23">
        <v>-648861.96</v>
      </c>
      <c r="AT26" s="23">
        <v>-662381.22</v>
      </c>
      <c r="AU26" s="23">
        <v>-668244.88</v>
      </c>
      <c r="AV26" s="23">
        <v>-678768.68</v>
      </c>
      <c r="AW26" s="23">
        <v>-687760.92</v>
      </c>
      <c r="AX26" s="23">
        <v>-7389.76</v>
      </c>
      <c r="AY26" s="23">
        <v>-225448.64</v>
      </c>
      <c r="AZ26" s="23">
        <v>-230869.37</v>
      </c>
      <c r="BA26" s="7">
        <v>-233690.29</v>
      </c>
      <c r="BB26" s="7">
        <v>-238042.4</v>
      </c>
      <c r="BC26" s="7">
        <v>-243825.41</v>
      </c>
      <c r="BD26" s="25">
        <v>-653781.35</v>
      </c>
      <c r="BE26" s="25">
        <v>-874111.53</v>
      </c>
      <c r="BF26" s="25">
        <v>-879346.08</v>
      </c>
      <c r="BG26" s="25">
        <v>-879346.08</v>
      </c>
      <c r="BH26" s="7">
        <v>-882507.16</v>
      </c>
      <c r="BI26" s="7">
        <v>-884583.67</v>
      </c>
      <c r="BJ26" s="7">
        <v>-2027.19</v>
      </c>
      <c r="BK26" s="7">
        <v>-5206.8999999999996</v>
      </c>
      <c r="BL26" s="7">
        <v>-13491.57</v>
      </c>
      <c r="BM26" s="7">
        <v>-19298.25</v>
      </c>
      <c r="BN26" s="7">
        <v>-26219.47</v>
      </c>
      <c r="BO26" s="7">
        <v>-35322.49</v>
      </c>
      <c r="BP26" s="7">
        <v>-36601.269999999997</v>
      </c>
      <c r="BQ26" s="7">
        <v>-44057.96</v>
      </c>
      <c r="BR26" s="7">
        <v>-55633.32</v>
      </c>
      <c r="BS26" s="7">
        <v>-55633.32</v>
      </c>
      <c r="BT26" s="7">
        <v>-71670.27</v>
      </c>
      <c r="BU26" s="7">
        <v>-72465.27</v>
      </c>
      <c r="BV26" s="7">
        <v>-9113.7000000000007</v>
      </c>
      <c r="BW26" s="7">
        <v>-13865.25</v>
      </c>
      <c r="BX26" s="7">
        <v>-23158.86</v>
      </c>
      <c r="BY26" s="7">
        <v>-26152.34</v>
      </c>
      <c r="BZ26" s="7">
        <v>-26152.34</v>
      </c>
      <c r="CA26" s="7">
        <v>-80717.17</v>
      </c>
      <c r="CB26" s="7">
        <v>-80717.17</v>
      </c>
      <c r="CC26" s="7">
        <v>-91874.03</v>
      </c>
      <c r="CD26" s="7">
        <v>-91874.03</v>
      </c>
      <c r="CE26" s="7">
        <v>-91874.03</v>
      </c>
      <c r="CF26" s="7">
        <v>-91874.03</v>
      </c>
      <c r="CG26" s="7">
        <v>-240125.86</v>
      </c>
      <c r="CH26" s="7">
        <v>0</v>
      </c>
      <c r="CI26" s="7">
        <v>0</v>
      </c>
      <c r="CJ26" s="7">
        <v>-3274.02</v>
      </c>
      <c r="CK26" s="7">
        <v>-3274.02</v>
      </c>
      <c r="CL26" s="7">
        <v>-40837.67</v>
      </c>
      <c r="CM26" s="7">
        <v>-53549.919999999998</v>
      </c>
      <c r="CN26" s="7">
        <v>-53549.919999999998</v>
      </c>
      <c r="CO26" s="7">
        <v>-58857.13</v>
      </c>
      <c r="CP26" s="7">
        <v>-58882.13</v>
      </c>
      <c r="CQ26" s="7">
        <v>-100587.29</v>
      </c>
      <c r="CR26" s="7">
        <v>-479639.6</v>
      </c>
      <c r="CS26" s="7">
        <v>-520405.95</v>
      </c>
      <c r="CT26" s="7">
        <v>-8154.07</v>
      </c>
      <c r="CU26" s="7">
        <v>-16711.22</v>
      </c>
      <c r="CV26" s="7">
        <v>-37750.800000000003</v>
      </c>
      <c r="CW26" s="31">
        <v>-37750.800000000003</v>
      </c>
      <c r="CX26" s="7">
        <v>-42086.400000000001</v>
      </c>
      <c r="CY26" s="7">
        <v>-47485.61</v>
      </c>
      <c r="CZ26" s="7">
        <v>-49024.99</v>
      </c>
      <c r="DA26" s="7">
        <v>-49024.99</v>
      </c>
      <c r="DB26" s="7">
        <v>-300538.36</v>
      </c>
      <c r="DC26" s="7">
        <v>-317930.05</v>
      </c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</row>
    <row r="27" spans="1:121" ht="15">
      <c r="A27" t="s">
        <v>118</v>
      </c>
      <c r="B27" s="7">
        <v>-18906953.030000001</v>
      </c>
      <c r="C27" s="7">
        <v>-28724871</v>
      </c>
      <c r="D27" s="7">
        <v>-43090326.710000001</v>
      </c>
      <c r="E27" s="7">
        <v>-73917764.810000002</v>
      </c>
      <c r="F27" s="7">
        <v>-88851993.109999999</v>
      </c>
      <c r="G27" s="7">
        <v>-101328007.27</v>
      </c>
      <c r="H27" s="7">
        <v>-113337182.95999999</v>
      </c>
      <c r="I27" s="7">
        <v>-299176202.18000001</v>
      </c>
      <c r="J27" s="7">
        <v>-526272496.25</v>
      </c>
      <c r="K27" s="7">
        <v>-747280820.65999997</v>
      </c>
      <c r="L27" s="7">
        <v>-792653284.38</v>
      </c>
      <c r="M27" s="7">
        <v>-832446045.5</v>
      </c>
      <c r="N27" s="7">
        <v>-20988785.600000001</v>
      </c>
      <c r="O27" s="7">
        <v>-24843459.190000001</v>
      </c>
      <c r="P27" s="7">
        <v>-57945114.450000003</v>
      </c>
      <c r="Q27" s="7">
        <v>-90284150.040000007</v>
      </c>
      <c r="R27" s="7">
        <v>-105575758.37</v>
      </c>
      <c r="S27" s="7">
        <v>-127307710.88</v>
      </c>
      <c r="T27" s="7">
        <v>-134497349.56999999</v>
      </c>
      <c r="U27" s="7">
        <v>-195567088.77000001</v>
      </c>
      <c r="V27" s="7">
        <v>-286314347.62</v>
      </c>
      <c r="W27" s="23">
        <v>-556797417.03999996</v>
      </c>
      <c r="X27" s="23">
        <v>-833397957.41999996</v>
      </c>
      <c r="Y27" s="23">
        <v>-866772757.80999994</v>
      </c>
      <c r="Z27" s="23">
        <v>-14384420.48</v>
      </c>
      <c r="AA27" s="23">
        <v>-23511795.609999999</v>
      </c>
      <c r="AB27" s="23">
        <v>-44938026.770000003</v>
      </c>
      <c r="AC27" s="23">
        <v>-88067314.819999993</v>
      </c>
      <c r="AD27" s="23">
        <v>-108842178</v>
      </c>
      <c r="AE27" s="23">
        <v>-115219525.34999999</v>
      </c>
      <c r="AF27" s="23">
        <v>-118159457.13</v>
      </c>
      <c r="AG27" s="23">
        <v>-127552808.25</v>
      </c>
      <c r="AH27" s="23">
        <v>-332312917.93000001</v>
      </c>
      <c r="AI27" s="23">
        <v>-620929982.26999998</v>
      </c>
      <c r="AJ27" s="23">
        <v>-830848471.76999998</v>
      </c>
      <c r="AK27" s="23">
        <v>-868244970.58000004</v>
      </c>
      <c r="AL27" s="23">
        <v>-17597750.52</v>
      </c>
      <c r="AM27" s="23">
        <v>-36643212.859999999</v>
      </c>
      <c r="AN27" s="23">
        <v>-51170551.579999998</v>
      </c>
      <c r="AO27" s="23">
        <v>-90277586.129999995</v>
      </c>
      <c r="AP27" s="23">
        <v>-119670808.67</v>
      </c>
      <c r="AQ27" s="23">
        <v>-134079831.73999999</v>
      </c>
      <c r="AR27" s="23">
        <v>-143455721.46000001</v>
      </c>
      <c r="AS27" s="23">
        <v>-150983906.84999999</v>
      </c>
      <c r="AT27" s="23">
        <v>-354659391.52999997</v>
      </c>
      <c r="AU27" s="23">
        <v>-613522480.95000005</v>
      </c>
      <c r="AV27" s="23">
        <v>-805337581.38999999</v>
      </c>
      <c r="AW27" s="23">
        <v>-849126911.57000005</v>
      </c>
      <c r="AX27" s="23">
        <v>-22391507.350000001</v>
      </c>
      <c r="AY27" s="23">
        <v>-50465167.259999998</v>
      </c>
      <c r="AZ27" s="23">
        <v>-81510960.170000002</v>
      </c>
      <c r="BA27" s="7">
        <v>-123639281.19</v>
      </c>
      <c r="BB27" s="7">
        <v>-140062198.87</v>
      </c>
      <c r="BC27" s="7">
        <v>-164617470.84</v>
      </c>
      <c r="BD27" s="25">
        <v>-181842499.47999999</v>
      </c>
      <c r="BE27" s="25">
        <v>-217169677.93000001</v>
      </c>
      <c r="BF27" s="25">
        <v>-492699948.81</v>
      </c>
      <c r="BG27" s="25">
        <v>-714105287.72000003</v>
      </c>
      <c r="BH27" s="7">
        <v>-846756692.17999995</v>
      </c>
      <c r="BI27" s="7">
        <v>-891774854.63999999</v>
      </c>
      <c r="BJ27" s="7">
        <v>-53336067.740000002</v>
      </c>
      <c r="BK27" s="7">
        <v>-110804071.48999999</v>
      </c>
      <c r="BL27" s="7">
        <v>-126745500.04000001</v>
      </c>
      <c r="BM27" s="7">
        <v>-155676616.56999999</v>
      </c>
      <c r="BN27" s="7">
        <v>-200526403.81</v>
      </c>
      <c r="BO27" s="7">
        <v>-217019959.66999999</v>
      </c>
      <c r="BP27" s="7">
        <v>-231093408.28</v>
      </c>
      <c r="BQ27" s="7">
        <v>-240686168.43000001</v>
      </c>
      <c r="BR27" s="7">
        <v>-450127455.55000001</v>
      </c>
      <c r="BS27" s="7">
        <v>-667416007.61000001</v>
      </c>
      <c r="BT27" s="7">
        <v>-844647354.79999995</v>
      </c>
      <c r="BU27" s="7">
        <v>-988322281</v>
      </c>
      <c r="BV27" s="7">
        <v>-43151216.460000001</v>
      </c>
      <c r="BW27" s="7">
        <v>-68619804.390000001</v>
      </c>
      <c r="BX27" s="7">
        <v>-107100816.48</v>
      </c>
      <c r="BY27" s="7">
        <v>-162851514.63</v>
      </c>
      <c r="BZ27" s="7">
        <v>-190268387.88999999</v>
      </c>
      <c r="CA27" s="7">
        <v>-204657413.25999999</v>
      </c>
      <c r="CB27" s="7">
        <v>-212847360.27000001</v>
      </c>
      <c r="CC27" s="7">
        <v>-243640988.86000001</v>
      </c>
      <c r="CD27" s="7">
        <v>-437123698.07999998</v>
      </c>
      <c r="CE27" s="7">
        <v>-623427346.03999996</v>
      </c>
      <c r="CF27" s="7">
        <v>-818658959.07000005</v>
      </c>
      <c r="CG27" s="7">
        <v>-869787463.02999997</v>
      </c>
      <c r="CH27" s="7">
        <v>-22395849.18</v>
      </c>
      <c r="CI27" s="7">
        <v>-43257783</v>
      </c>
      <c r="CJ27" s="7">
        <v>-69730795.260000005</v>
      </c>
      <c r="CK27" s="7">
        <v>-154709602.44999999</v>
      </c>
      <c r="CL27" s="7">
        <v>-208792634.56</v>
      </c>
      <c r="CM27" s="7">
        <v>-227258564.78999999</v>
      </c>
      <c r="CN27" s="7">
        <v>-234703301.09999999</v>
      </c>
      <c r="CO27" s="7">
        <v>-270040979.13</v>
      </c>
      <c r="CP27" s="7">
        <v>-470474762.00999999</v>
      </c>
      <c r="CQ27" s="7">
        <v>-696163390.01999998</v>
      </c>
      <c r="CR27" s="7">
        <v>-946777539.37</v>
      </c>
      <c r="CS27" s="7">
        <v>-983796201.75</v>
      </c>
      <c r="CT27" s="7">
        <v>-26390366.25</v>
      </c>
      <c r="CU27" s="7">
        <v>-55962753.670000002</v>
      </c>
      <c r="CV27" s="7">
        <v>-90240873.299999997</v>
      </c>
      <c r="CW27" s="7">
        <v>-205447301.22</v>
      </c>
      <c r="CX27" s="7">
        <v>-269244923.89999998</v>
      </c>
      <c r="CY27" s="7">
        <v>-295234066.69999999</v>
      </c>
      <c r="CZ27" s="7">
        <v>-305608737.39999998</v>
      </c>
      <c r="DA27" s="7">
        <v>-371408711.04000002</v>
      </c>
      <c r="DB27" s="7">
        <v>-640817091.82000005</v>
      </c>
      <c r="DC27" s="7">
        <v>-875843521.02999997</v>
      </c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</row>
    <row r="28" spans="1:121" ht="15">
      <c r="A28" t="s">
        <v>119</v>
      </c>
      <c r="B28" s="7">
        <v>-5149552.18</v>
      </c>
      <c r="C28" s="7">
        <v>-7110079.4299999997</v>
      </c>
      <c r="D28" s="7">
        <v>-10199857.390000001</v>
      </c>
      <c r="E28" s="7">
        <v>-10830282.42</v>
      </c>
      <c r="F28" s="7">
        <v>-12463696.189999999</v>
      </c>
      <c r="G28" s="7">
        <v>-14125713.199999999</v>
      </c>
      <c r="H28" s="7">
        <v>-15099647.949999999</v>
      </c>
      <c r="I28" s="7">
        <v>-15952906.58</v>
      </c>
      <c r="J28" s="7">
        <v>-17574060.600000001</v>
      </c>
      <c r="K28" s="7">
        <v>-18990221.93</v>
      </c>
      <c r="L28" s="7">
        <v>-22117609.789999999</v>
      </c>
      <c r="M28" s="7">
        <v>-23572222.02</v>
      </c>
      <c r="N28" s="7">
        <v>-933185.8</v>
      </c>
      <c r="O28" s="7">
        <v>-2714313.21</v>
      </c>
      <c r="P28" s="7">
        <v>-6459467.0099999998</v>
      </c>
      <c r="Q28" s="7">
        <v>-6883408.1399999997</v>
      </c>
      <c r="R28" s="7">
        <v>-9050882.2100000009</v>
      </c>
      <c r="S28" s="7">
        <v>-11060501.35</v>
      </c>
      <c r="T28" s="7">
        <v>-11922628.27</v>
      </c>
      <c r="U28" s="7">
        <v>-12542253.640000001</v>
      </c>
      <c r="V28" s="7">
        <v>-14058538.369999999</v>
      </c>
      <c r="W28" s="23">
        <v>-17558643.469999999</v>
      </c>
      <c r="X28" s="23">
        <v>-21474851.260000002</v>
      </c>
      <c r="Y28" s="23">
        <v>-22118178.32</v>
      </c>
      <c r="Z28" s="23">
        <v>-4488890.22</v>
      </c>
      <c r="AA28" s="23">
        <v>-6462635.6399999997</v>
      </c>
      <c r="AB28" s="23">
        <v>-10480911.710000001</v>
      </c>
      <c r="AC28" s="23">
        <v>-13720282.470000001</v>
      </c>
      <c r="AD28" s="23">
        <v>-14693095.25</v>
      </c>
      <c r="AE28" s="23">
        <v>-18454256.66</v>
      </c>
      <c r="AF28" s="23">
        <v>-19153764.050000001</v>
      </c>
      <c r="AG28" s="23">
        <v>-31723216.600000001</v>
      </c>
      <c r="AH28" s="23">
        <v>-40318460.789999999</v>
      </c>
      <c r="AI28" s="23">
        <v>-42955536.780000001</v>
      </c>
      <c r="AJ28" s="23">
        <v>-45840976.899999999</v>
      </c>
      <c r="AK28" s="23">
        <v>-50769307.649999999</v>
      </c>
      <c r="AL28" s="23">
        <v>-6813724.6200000001</v>
      </c>
      <c r="AM28" s="23">
        <v>-9906582.4000000004</v>
      </c>
      <c r="AN28" s="23">
        <v>-11342849.17</v>
      </c>
      <c r="AO28" s="23">
        <v>-26967302.93</v>
      </c>
      <c r="AP28" s="23">
        <v>-29551326.300000001</v>
      </c>
      <c r="AQ28" s="23">
        <v>-32322564.280000001</v>
      </c>
      <c r="AR28" s="23">
        <v>-35796022.090000004</v>
      </c>
      <c r="AS28" s="23">
        <v>-39336617.82</v>
      </c>
      <c r="AT28" s="23">
        <v>-41870614.439999998</v>
      </c>
      <c r="AU28" s="23">
        <v>-44771121.009999998</v>
      </c>
      <c r="AV28" s="23">
        <v>-46074221.520000003</v>
      </c>
      <c r="AW28" s="23">
        <v>-51145582.369999997</v>
      </c>
      <c r="AX28" s="23">
        <v>-1596090.22</v>
      </c>
      <c r="AY28" s="23">
        <v>-5960486.46</v>
      </c>
      <c r="AZ28" s="23">
        <v>-8383500.6399999997</v>
      </c>
      <c r="BA28" s="7">
        <v>-11316249.82</v>
      </c>
      <c r="BB28" s="7">
        <v>-14551469.460000001</v>
      </c>
      <c r="BC28" s="7">
        <v>-17005344.239999998</v>
      </c>
      <c r="BD28" s="25">
        <v>-18838632.289999999</v>
      </c>
      <c r="BE28" s="25">
        <v>-21758996.949999999</v>
      </c>
      <c r="BF28" s="25">
        <v>-24338635.93</v>
      </c>
      <c r="BG28" s="25">
        <v>-26839200.199999999</v>
      </c>
      <c r="BH28" s="7">
        <v>-31469357.449999999</v>
      </c>
      <c r="BI28" s="7">
        <v>-32993253.27</v>
      </c>
      <c r="BJ28" s="7">
        <v>-2049277.26</v>
      </c>
      <c r="BK28" s="7">
        <v>-5486217.7300000004</v>
      </c>
      <c r="BL28" s="7">
        <v>-6865315.7599999998</v>
      </c>
      <c r="BM28" s="7">
        <v>-8681740.8100000005</v>
      </c>
      <c r="BN28" s="7">
        <v>-11146242.82</v>
      </c>
      <c r="BO28" s="7">
        <v>-12853497.310000001</v>
      </c>
      <c r="BP28" s="7">
        <v>-14006380.49</v>
      </c>
      <c r="BQ28" s="7">
        <v>-15048769.949999999</v>
      </c>
      <c r="BR28" s="7">
        <v>-21382056.989999998</v>
      </c>
      <c r="BS28" s="7">
        <v>-22836368.079999998</v>
      </c>
      <c r="BT28" s="7">
        <v>-27092506.809999999</v>
      </c>
      <c r="BU28" s="7">
        <v>-32300609.960000001</v>
      </c>
      <c r="BV28" s="7">
        <v>-1200999.17</v>
      </c>
      <c r="BW28" s="7">
        <v>-4933119.6500000004</v>
      </c>
      <c r="BX28" s="7">
        <v>-9022324.6099999994</v>
      </c>
      <c r="BY28" s="7">
        <v>-16062770.32</v>
      </c>
      <c r="BZ28" s="7">
        <v>-17946074.390000001</v>
      </c>
      <c r="CA28" s="7">
        <v>-20428893.809999999</v>
      </c>
      <c r="CB28" s="7">
        <v>-24527636.949999999</v>
      </c>
      <c r="CC28" s="7">
        <v>-30695876.109999999</v>
      </c>
      <c r="CD28" s="7">
        <v>-33605661.18</v>
      </c>
      <c r="CE28" s="7">
        <v>-36017036.240000002</v>
      </c>
      <c r="CF28" s="7">
        <v>-38654615.189999998</v>
      </c>
      <c r="CG28" s="7">
        <v>-48124588.880000003</v>
      </c>
      <c r="CH28" s="7">
        <v>-5740124.4900000002</v>
      </c>
      <c r="CI28" s="7">
        <v>-16551293.33</v>
      </c>
      <c r="CJ28" s="7">
        <v>-22935763.010000002</v>
      </c>
      <c r="CK28" s="7">
        <v>-26585771.559999999</v>
      </c>
      <c r="CL28" s="7">
        <v>-29384544.34</v>
      </c>
      <c r="CM28" s="7">
        <v>-33968343.009999998</v>
      </c>
      <c r="CN28" s="7">
        <v>-38571994.219999999</v>
      </c>
      <c r="CO28" s="7">
        <v>-41647729.560000002</v>
      </c>
      <c r="CP28" s="7">
        <v>-43789645.530000001</v>
      </c>
      <c r="CQ28" s="7">
        <v>-56568923.390000001</v>
      </c>
      <c r="CR28" s="7">
        <v>-60629081.020000003</v>
      </c>
      <c r="CS28" s="7">
        <v>-67696854.060000002</v>
      </c>
      <c r="CT28" s="7">
        <v>-6595572.0700000003</v>
      </c>
      <c r="CU28" s="7">
        <v>-12372768.970000001</v>
      </c>
      <c r="CV28" s="7">
        <v>-20065352.73</v>
      </c>
      <c r="CW28" s="7">
        <v>-24507366.859999999</v>
      </c>
      <c r="CX28" s="7">
        <v>-26708510.829999998</v>
      </c>
      <c r="CY28" s="7">
        <v>-34672557.5</v>
      </c>
      <c r="CZ28" s="7">
        <v>-40440786.200000003</v>
      </c>
      <c r="DA28" s="7">
        <v>-44155617.32</v>
      </c>
      <c r="DB28" s="7">
        <v>-49016859.270000003</v>
      </c>
      <c r="DC28" s="7">
        <v>-58506541.490000002</v>
      </c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</row>
    <row r="29" spans="1:121" ht="15">
      <c r="A29" t="s">
        <v>120</v>
      </c>
      <c r="B29" s="7">
        <v>-817184.3</v>
      </c>
      <c r="C29" s="7">
        <v>-1115791.33</v>
      </c>
      <c r="D29" s="7">
        <v>-1292667.74</v>
      </c>
      <c r="E29" s="7">
        <v>-1572773.48</v>
      </c>
      <c r="F29" s="7">
        <v>-1620129.33</v>
      </c>
      <c r="G29" s="7">
        <v>-1789658.18</v>
      </c>
      <c r="H29" s="7">
        <v>-1842236.15</v>
      </c>
      <c r="I29" s="7">
        <v>-1907659.43</v>
      </c>
      <c r="J29" s="7">
        <v>-2301168.23</v>
      </c>
      <c r="K29" s="7">
        <v>-3249254.72</v>
      </c>
      <c r="L29" s="7">
        <v>-3704586.82</v>
      </c>
      <c r="M29" s="7">
        <v>-4314940.7300000004</v>
      </c>
      <c r="N29" s="7">
        <v>-184177.64</v>
      </c>
      <c r="O29" s="7">
        <v>-204578.77</v>
      </c>
      <c r="P29" s="7">
        <v>-2109511.27</v>
      </c>
      <c r="Q29" s="7">
        <v>-2273316.5699999998</v>
      </c>
      <c r="R29" s="7">
        <v>-2719957.44</v>
      </c>
      <c r="S29" s="7">
        <v>-3472245.39</v>
      </c>
      <c r="T29" s="7">
        <v>-3603607.88</v>
      </c>
      <c r="U29" s="7">
        <v>-3918694.81</v>
      </c>
      <c r="V29" s="7">
        <v>-4028843.33</v>
      </c>
      <c r="W29" s="23">
        <v>-4894949.32</v>
      </c>
      <c r="X29" s="23">
        <v>-5508694.6100000003</v>
      </c>
      <c r="Y29" s="23">
        <v>-5790502.7300000004</v>
      </c>
      <c r="Z29" s="23">
        <v>-405677.62</v>
      </c>
      <c r="AA29" s="23">
        <v>-1051612.67</v>
      </c>
      <c r="AB29" s="23">
        <v>-8539929.1899999995</v>
      </c>
      <c r="AC29" s="23">
        <v>-8745380.9700000007</v>
      </c>
      <c r="AD29" s="23">
        <v>-8954414.1400000006</v>
      </c>
      <c r="AE29" s="23">
        <v>-9292718.1899999995</v>
      </c>
      <c r="AF29" s="23">
        <v>-10185964.300000001</v>
      </c>
      <c r="AG29" s="23">
        <v>-10634129.289999999</v>
      </c>
      <c r="AH29" s="23">
        <v>-10830830.630000001</v>
      </c>
      <c r="AI29" s="23">
        <v>-11653511.470000001</v>
      </c>
      <c r="AJ29" s="23">
        <v>-11966283.93</v>
      </c>
      <c r="AK29" s="23">
        <v>-12521938.82</v>
      </c>
      <c r="AL29" s="23">
        <v>-562409.68000000005</v>
      </c>
      <c r="AM29" s="23">
        <v>-2801919.15</v>
      </c>
      <c r="AN29" s="23">
        <v>-2967758.31</v>
      </c>
      <c r="AO29" s="23">
        <v>-3261246.71</v>
      </c>
      <c r="AP29" s="23">
        <v>-4511481.7300000004</v>
      </c>
      <c r="AQ29" s="23">
        <v>-5333169.1100000003</v>
      </c>
      <c r="AR29" s="23">
        <v>-5543262.9199999999</v>
      </c>
      <c r="AS29" s="23">
        <v>-6058634.8200000003</v>
      </c>
      <c r="AT29" s="23">
        <v>-6377747.8399999999</v>
      </c>
      <c r="AU29" s="23">
        <v>-7337649.0199999996</v>
      </c>
      <c r="AV29" s="23">
        <v>-7491279.5700000003</v>
      </c>
      <c r="AW29" s="23">
        <v>-8025614.21</v>
      </c>
      <c r="AX29" s="23">
        <v>-285811.3</v>
      </c>
      <c r="AY29" s="23">
        <v>-362879.87</v>
      </c>
      <c r="AZ29" s="23">
        <v>-851624.31</v>
      </c>
      <c r="BA29" s="7">
        <v>-1041025.38</v>
      </c>
      <c r="BB29" s="7">
        <v>-1128837.99</v>
      </c>
      <c r="BC29" s="7">
        <v>-5282075.0199999996</v>
      </c>
      <c r="BD29" s="25">
        <v>-5604723.9800000004</v>
      </c>
      <c r="BE29" s="25">
        <v>-5866223.9699999997</v>
      </c>
      <c r="BF29" s="25">
        <v>-6457150.1699999999</v>
      </c>
      <c r="BG29" s="25">
        <v>-7240558.04</v>
      </c>
      <c r="BH29" s="7">
        <v>-8168393.4500000002</v>
      </c>
      <c r="BI29" s="7">
        <v>-8186666.3799999999</v>
      </c>
      <c r="BJ29" s="7">
        <v>-171394.16</v>
      </c>
      <c r="BK29" s="7">
        <v>-236525.18</v>
      </c>
      <c r="BL29" s="7">
        <v>-825541.4</v>
      </c>
      <c r="BM29" s="7">
        <v>-1407775.22</v>
      </c>
      <c r="BN29" s="7">
        <v>-1712734.83</v>
      </c>
      <c r="BO29" s="7">
        <v>-2486805.04</v>
      </c>
      <c r="BP29" s="7">
        <v>-2855735.29</v>
      </c>
      <c r="BQ29" s="7">
        <v>-3125183.39</v>
      </c>
      <c r="BR29" s="7">
        <v>-3910271.6</v>
      </c>
      <c r="BS29" s="7">
        <v>-4577862.82</v>
      </c>
      <c r="BT29" s="7">
        <v>-4619923.8</v>
      </c>
      <c r="BU29" s="7">
        <v>-4963218.8499999996</v>
      </c>
      <c r="BV29" s="7">
        <v>-83908.54</v>
      </c>
      <c r="BW29" s="7">
        <v>-136779.54999999999</v>
      </c>
      <c r="BX29" s="7">
        <v>-968854.43</v>
      </c>
      <c r="BY29" s="7">
        <v>-1471665.63</v>
      </c>
      <c r="BZ29" s="7">
        <v>-2557968.39</v>
      </c>
      <c r="CA29" s="7">
        <v>-2775384.52</v>
      </c>
      <c r="CB29" s="7">
        <v>-3668772.71</v>
      </c>
      <c r="CC29" s="7">
        <v>-3814605.5</v>
      </c>
      <c r="CD29" s="7">
        <v>-4223603.53</v>
      </c>
      <c r="CE29" s="7">
        <v>-5162823.5599999996</v>
      </c>
      <c r="CF29" s="7">
        <v>-7763299.21</v>
      </c>
      <c r="CG29" s="7">
        <v>-9893740.5199999996</v>
      </c>
      <c r="CH29" s="7">
        <v>-59878.78</v>
      </c>
      <c r="CI29" s="7">
        <v>-420375.36</v>
      </c>
      <c r="CJ29" s="7">
        <v>-1192897.3700000001</v>
      </c>
      <c r="CK29" s="7">
        <v>-1913426.44</v>
      </c>
      <c r="CL29" s="7">
        <v>-2033449.22</v>
      </c>
      <c r="CM29" s="7">
        <v>-2165901.27</v>
      </c>
      <c r="CN29" s="7">
        <v>-3157994.04</v>
      </c>
      <c r="CO29" s="7">
        <v>-4073347.98</v>
      </c>
      <c r="CP29" s="7">
        <v>-5163687.6900000004</v>
      </c>
      <c r="CQ29" s="7">
        <v>-5763114.5099999998</v>
      </c>
      <c r="CR29" s="7">
        <v>-5873682.8899999997</v>
      </c>
      <c r="CS29" s="7">
        <v>-6542433.9000000004</v>
      </c>
      <c r="CT29" s="7">
        <v>-1235579.73</v>
      </c>
      <c r="CU29" s="7">
        <v>-3196561.64</v>
      </c>
      <c r="CV29" s="7">
        <v>-5492516.1799999997</v>
      </c>
      <c r="CW29" s="7">
        <v>-5582864.3700000001</v>
      </c>
      <c r="CX29" s="7">
        <v>-5618150.3499999996</v>
      </c>
      <c r="CY29" s="7">
        <v>-6288785.0999999996</v>
      </c>
      <c r="CZ29" s="7">
        <v>-12594213.4</v>
      </c>
      <c r="DA29" s="7">
        <v>-16416551.02</v>
      </c>
      <c r="DB29" s="7">
        <v>-17244073.25</v>
      </c>
      <c r="DC29" s="7">
        <v>-18342410.809999999</v>
      </c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</row>
    <row r="30" spans="1:121" ht="15">
      <c r="A30" t="s">
        <v>121</v>
      </c>
      <c r="B30" s="7">
        <v>-15677979.65</v>
      </c>
      <c r="C30" s="7">
        <v>-16687485.460000001</v>
      </c>
      <c r="D30" s="7">
        <v>-22881749.620000001</v>
      </c>
      <c r="E30" s="7">
        <v>-52237147.229999997</v>
      </c>
      <c r="F30" s="7">
        <v>-68550476.230000004</v>
      </c>
      <c r="G30" s="7">
        <v>-103900662.43000001</v>
      </c>
      <c r="H30" s="7">
        <v>-106984692.87</v>
      </c>
      <c r="I30" s="7">
        <v>-109131239.20999999</v>
      </c>
      <c r="J30" s="7">
        <v>-117155147.04000001</v>
      </c>
      <c r="K30" s="7">
        <v>-120201142.31999999</v>
      </c>
      <c r="L30" s="7">
        <v>-125465110.63</v>
      </c>
      <c r="M30" s="7">
        <v>-127179965.73999999</v>
      </c>
      <c r="N30" s="7">
        <v>-26121594.710000001</v>
      </c>
      <c r="O30" s="7">
        <v>-25916218.579999998</v>
      </c>
      <c r="P30" s="7">
        <v>-40512798.450000003</v>
      </c>
      <c r="Q30" s="7">
        <v>-69188552.879999995</v>
      </c>
      <c r="R30" s="7">
        <v>-77897226.25</v>
      </c>
      <c r="S30" s="7">
        <v>-88482838.790000007</v>
      </c>
      <c r="T30" s="7">
        <v>-107814123.02</v>
      </c>
      <c r="U30" s="7">
        <v>-112559675.72</v>
      </c>
      <c r="V30" s="7">
        <v>-116350244.06</v>
      </c>
      <c r="W30" s="23">
        <v>-137999950.12</v>
      </c>
      <c r="X30" s="23">
        <v>-146270315.66999999</v>
      </c>
      <c r="Y30" s="23">
        <v>-149387173.75999999</v>
      </c>
      <c r="Z30" s="23">
        <v>-6707403.75</v>
      </c>
      <c r="AA30" s="23">
        <v>-9244806.8300000001</v>
      </c>
      <c r="AB30" s="23">
        <v>-34023852.609999999</v>
      </c>
      <c r="AC30" s="23">
        <v>-53294642.399999999</v>
      </c>
      <c r="AD30" s="23">
        <v>-73378101.930000007</v>
      </c>
      <c r="AE30" s="23">
        <v>-107433253.20999999</v>
      </c>
      <c r="AF30" s="23">
        <v>-114897039.28</v>
      </c>
      <c r="AG30" s="23">
        <v>-116379399.59</v>
      </c>
      <c r="AH30" s="23">
        <v>-119898984.87</v>
      </c>
      <c r="AI30" s="23">
        <v>-126928683.15000001</v>
      </c>
      <c r="AJ30" s="23">
        <v>-136200391.80000001</v>
      </c>
      <c r="AK30" s="23">
        <v>-136762176.00999999</v>
      </c>
      <c r="AL30" s="23">
        <v>-8344253.0700000003</v>
      </c>
      <c r="AM30" s="23">
        <v>-11029905.279999999</v>
      </c>
      <c r="AN30" s="23">
        <v>-20735430.219999999</v>
      </c>
      <c r="AO30" s="23">
        <v>-41981838.640000001</v>
      </c>
      <c r="AP30" s="23">
        <v>-69100891.260000005</v>
      </c>
      <c r="AQ30" s="23">
        <v>-93864401.650000006</v>
      </c>
      <c r="AR30" s="23">
        <v>-118419695.73</v>
      </c>
      <c r="AS30" s="23">
        <v>-125027175.31</v>
      </c>
      <c r="AT30" s="23">
        <v>-136315133.97</v>
      </c>
      <c r="AU30" s="23">
        <v>-144617209.72</v>
      </c>
      <c r="AV30" s="23">
        <v>-158944457.68000001</v>
      </c>
      <c r="AW30" s="23">
        <v>-161034563.81</v>
      </c>
      <c r="AX30" s="23">
        <v>-6960779.71</v>
      </c>
      <c r="AY30" s="23">
        <v>-19863434.559999999</v>
      </c>
      <c r="AZ30" s="23">
        <v>-34422925.700000003</v>
      </c>
      <c r="BA30" s="7">
        <v>-41068799.670000002</v>
      </c>
      <c r="BB30" s="7">
        <v>-46513058.590000004</v>
      </c>
      <c r="BC30" s="7">
        <v>-55276903.630000003</v>
      </c>
      <c r="BD30" s="25">
        <v>-68929777.230000004</v>
      </c>
      <c r="BE30" s="25">
        <v>-93637531.219999999</v>
      </c>
      <c r="BF30" s="25">
        <v>-101719892.29000001</v>
      </c>
      <c r="BG30" s="25">
        <v>-105273529.09</v>
      </c>
      <c r="BH30" s="7">
        <v>-108657057.01000001</v>
      </c>
      <c r="BI30" s="7">
        <v>-113198819.64</v>
      </c>
      <c r="BJ30" s="7">
        <v>-1912897.63</v>
      </c>
      <c r="BK30" s="7">
        <v>-1641027.8</v>
      </c>
      <c r="BL30" s="7">
        <v>-7506341.1699999999</v>
      </c>
      <c r="BM30" s="7">
        <v>-12844273.75</v>
      </c>
      <c r="BN30" s="7">
        <v>-22172113.949999999</v>
      </c>
      <c r="BO30" s="7">
        <v>-25844666.199999999</v>
      </c>
      <c r="BP30" s="7">
        <v>-40122276.399999999</v>
      </c>
      <c r="BQ30" s="7">
        <v>-50093558.039999999</v>
      </c>
      <c r="BR30" s="7">
        <v>-60890201.719999999</v>
      </c>
      <c r="BS30" s="7">
        <v>-68987967.170000002</v>
      </c>
      <c r="BT30" s="7">
        <v>-76602069.239999995</v>
      </c>
      <c r="BU30" s="7">
        <v>-81268195.260000005</v>
      </c>
      <c r="BV30" s="7">
        <v>-4366627.93</v>
      </c>
      <c r="BW30" s="7">
        <v>-4718271.0999999996</v>
      </c>
      <c r="BX30" s="7">
        <v>-9039998.0199999996</v>
      </c>
      <c r="BY30" s="7">
        <v>-30160467.98</v>
      </c>
      <c r="BZ30" s="7">
        <v>-35632472.140000001</v>
      </c>
      <c r="CA30" s="7">
        <v>-44762144.82</v>
      </c>
      <c r="CB30" s="7">
        <v>-59515226.520000003</v>
      </c>
      <c r="CC30" s="7">
        <v>-73095404.469999999</v>
      </c>
      <c r="CD30" s="7">
        <v>-79331986.810000002</v>
      </c>
      <c r="CE30" s="7">
        <v>-88643804.829999998</v>
      </c>
      <c r="CF30" s="7">
        <v>-92051907.530000001</v>
      </c>
      <c r="CG30" s="7">
        <v>-94061293.859999999</v>
      </c>
      <c r="CH30" s="7">
        <v>-4153383.28</v>
      </c>
      <c r="CI30" s="7">
        <v>-6238570.6399999997</v>
      </c>
      <c r="CJ30" s="7">
        <v>-18174934.460000001</v>
      </c>
      <c r="CK30" s="7">
        <v>-30554324.539999999</v>
      </c>
      <c r="CL30" s="7">
        <v>-31407265.219999999</v>
      </c>
      <c r="CM30" s="7">
        <v>-32431789.469999999</v>
      </c>
      <c r="CN30" s="7">
        <v>-32984458.75</v>
      </c>
      <c r="CO30" s="7">
        <v>-33767951.789999999</v>
      </c>
      <c r="CP30" s="7">
        <v>-43232044.159999996</v>
      </c>
      <c r="CQ30" s="7">
        <v>-52974372.43</v>
      </c>
      <c r="CR30" s="7">
        <v>-59672428.439999998</v>
      </c>
      <c r="CS30" s="7">
        <v>-82840251.540000007</v>
      </c>
      <c r="CT30" s="7">
        <v>-23523494.219999999</v>
      </c>
      <c r="CU30" s="7">
        <v>-42407463.890000001</v>
      </c>
      <c r="CV30" s="7">
        <v>-50197841.630000003</v>
      </c>
      <c r="CW30" s="7">
        <v>-53859414.75</v>
      </c>
      <c r="CX30" s="7">
        <v>-56888464.850000001</v>
      </c>
      <c r="CY30" s="7">
        <v>-76465187.099999994</v>
      </c>
      <c r="CZ30" s="7">
        <v>-82551003.200000003</v>
      </c>
      <c r="DA30" s="7">
        <v>-115328975.02</v>
      </c>
      <c r="DB30" s="7">
        <v>-127954830.51000001</v>
      </c>
      <c r="DC30" s="7">
        <v>-203759345.43000001</v>
      </c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</row>
    <row r="31" spans="1:121" ht="15">
      <c r="A31" t="s">
        <v>122</v>
      </c>
      <c r="B31" s="7">
        <v>-3173627.24</v>
      </c>
      <c r="C31" s="7">
        <v>-3663653.62</v>
      </c>
      <c r="D31" s="7">
        <v>-4800165.6900000004</v>
      </c>
      <c r="E31" s="7">
        <v>-9096606.5199999996</v>
      </c>
      <c r="F31" s="7">
        <v>-12490459.58</v>
      </c>
      <c r="G31" s="7">
        <v>-13500772.890000001</v>
      </c>
      <c r="H31" s="7">
        <v>-14406905.1</v>
      </c>
      <c r="I31" s="7">
        <v>-16104592.91</v>
      </c>
      <c r="J31" s="7">
        <v>-18447778.300000001</v>
      </c>
      <c r="K31" s="7">
        <v>-19200892.02</v>
      </c>
      <c r="L31" s="7">
        <v>-22218167.059999999</v>
      </c>
      <c r="M31" s="7">
        <v>-24022683.09</v>
      </c>
      <c r="N31" s="7">
        <v>-231542.35</v>
      </c>
      <c r="O31" s="7">
        <v>-1531326.85</v>
      </c>
      <c r="P31" s="7">
        <v>-2286919.66</v>
      </c>
      <c r="Q31" s="7">
        <v>-2713939.39</v>
      </c>
      <c r="R31" s="7">
        <v>-4420501.71</v>
      </c>
      <c r="S31" s="7">
        <v>-5105322.6900000004</v>
      </c>
      <c r="T31" s="7">
        <v>-5264609.6100000003</v>
      </c>
      <c r="U31" s="7">
        <v>-5995073.6900000004</v>
      </c>
      <c r="V31" s="7">
        <v>-6908964.3499999996</v>
      </c>
      <c r="W31" s="23">
        <v>-7635302.8499999996</v>
      </c>
      <c r="X31" s="23">
        <v>-13953680.460000001</v>
      </c>
      <c r="Y31" s="23">
        <v>-13875815.609999999</v>
      </c>
      <c r="Z31" s="23">
        <v>-763704.82</v>
      </c>
      <c r="AA31" s="23">
        <v>-1553236.88</v>
      </c>
      <c r="AB31" s="23">
        <v>-10160254.66</v>
      </c>
      <c r="AC31" s="23">
        <v>-14908251.970000001</v>
      </c>
      <c r="AD31" s="23">
        <v>-15660482.609999999</v>
      </c>
      <c r="AE31" s="23">
        <v>-17971570.890000001</v>
      </c>
      <c r="AF31" s="23">
        <v>-18674778.960000001</v>
      </c>
      <c r="AG31" s="23">
        <v>-20172829.23</v>
      </c>
      <c r="AH31" s="23">
        <v>-21222364.989999998</v>
      </c>
      <c r="AI31" s="23">
        <v>-21442010.399999999</v>
      </c>
      <c r="AJ31" s="23">
        <v>-24402742.600000001</v>
      </c>
      <c r="AK31" s="23">
        <v>-26324817.149999999</v>
      </c>
      <c r="AL31" s="23">
        <v>-949080.91</v>
      </c>
      <c r="AM31" s="23">
        <v>-3645388.25</v>
      </c>
      <c r="AN31" s="23">
        <v>-5469656.3700000001</v>
      </c>
      <c r="AO31" s="23">
        <v>-6704701.5499999998</v>
      </c>
      <c r="AP31" s="23">
        <v>-8335795.7300000004</v>
      </c>
      <c r="AQ31" s="23">
        <v>-9414383.7599999998</v>
      </c>
      <c r="AR31" s="23">
        <v>-10455043.51</v>
      </c>
      <c r="AS31" s="23">
        <v>-11567909.279999999</v>
      </c>
      <c r="AT31" s="23">
        <v>-13019607.970000001</v>
      </c>
      <c r="AU31" s="23">
        <v>-14343004.220000001</v>
      </c>
      <c r="AV31" s="23">
        <v>-18968609.09</v>
      </c>
      <c r="AW31" s="23">
        <v>-20183814.859999999</v>
      </c>
      <c r="AX31" s="23">
        <v>-1613699.22</v>
      </c>
      <c r="AY31" s="23">
        <v>-6556309.7800000003</v>
      </c>
      <c r="AZ31" s="23">
        <v>-9687407.8300000001</v>
      </c>
      <c r="BA31" s="7">
        <v>-12430826.99</v>
      </c>
      <c r="BB31" s="7">
        <v>-13106533.970000001</v>
      </c>
      <c r="BC31" s="7">
        <v>-15570229.43</v>
      </c>
      <c r="BD31" s="25">
        <v>-17078309.469999999</v>
      </c>
      <c r="BE31" s="25">
        <v>-18418985.710000001</v>
      </c>
      <c r="BF31" s="25">
        <v>-20754528.73</v>
      </c>
      <c r="BG31" s="25">
        <v>-27978646.75</v>
      </c>
      <c r="BH31" s="7">
        <v>-31645713.800000001</v>
      </c>
      <c r="BI31" s="7">
        <v>-32259594.170000002</v>
      </c>
      <c r="BJ31" s="7">
        <v>-2556688.19</v>
      </c>
      <c r="BK31" s="7">
        <v>-4650178.2699999996</v>
      </c>
      <c r="BL31" s="7">
        <v>-5343990.76</v>
      </c>
      <c r="BM31" s="7">
        <v>-7356247.29</v>
      </c>
      <c r="BN31" s="7">
        <v>-11890618.57</v>
      </c>
      <c r="BO31" s="7">
        <v>-12570815.779999999</v>
      </c>
      <c r="BP31" s="7">
        <v>-12964587.07</v>
      </c>
      <c r="BQ31" s="7">
        <v>-13104678.880000001</v>
      </c>
      <c r="BR31" s="7">
        <v>-14222365.359999999</v>
      </c>
      <c r="BS31" s="7">
        <v>-15561601.65</v>
      </c>
      <c r="BT31" s="7">
        <v>-17114868.219999999</v>
      </c>
      <c r="BU31" s="7">
        <v>-26721982.73</v>
      </c>
      <c r="BV31" s="7">
        <v>-3490202.08</v>
      </c>
      <c r="BW31" s="7">
        <v>-4971210.63</v>
      </c>
      <c r="BX31" s="7">
        <v>-7106493.9800000004</v>
      </c>
      <c r="BY31" s="7">
        <v>-8107617.7300000004</v>
      </c>
      <c r="BZ31" s="7">
        <v>-8684576.5899999999</v>
      </c>
      <c r="CA31" s="7">
        <v>-8726674.3399999999</v>
      </c>
      <c r="CB31" s="7">
        <v>-8731751.4499999993</v>
      </c>
      <c r="CC31" s="7">
        <v>-10126916.289999999</v>
      </c>
      <c r="CD31" s="7">
        <v>-9406183.0800000001</v>
      </c>
      <c r="CE31" s="7">
        <v>-9180026.9900000002</v>
      </c>
      <c r="CF31" s="7">
        <v>-14527313.199999999</v>
      </c>
      <c r="CG31" s="7">
        <v>-17880823.030000001</v>
      </c>
      <c r="CH31" s="7">
        <v>-809932.93</v>
      </c>
      <c r="CI31" s="7">
        <v>-2271287.88</v>
      </c>
      <c r="CJ31" s="7">
        <v>-3525748.25</v>
      </c>
      <c r="CK31" s="7">
        <v>-5471896.7199999997</v>
      </c>
      <c r="CL31" s="7">
        <v>-5800732.5599999996</v>
      </c>
      <c r="CM31" s="7">
        <v>-6355474.9500000002</v>
      </c>
      <c r="CN31" s="7">
        <v>-7300379.6200000001</v>
      </c>
      <c r="CO31" s="7">
        <v>-8109064.3600000003</v>
      </c>
      <c r="CP31" s="7">
        <v>-11379986.939999999</v>
      </c>
      <c r="CQ31" s="7">
        <v>-12322897.99</v>
      </c>
      <c r="CR31" s="7">
        <v>-12708437</v>
      </c>
      <c r="CS31" s="7">
        <v>-15448713.789999999</v>
      </c>
      <c r="CT31" s="7">
        <v>-3608898.47</v>
      </c>
      <c r="CU31" s="7">
        <v>-4888547.07</v>
      </c>
      <c r="CV31" s="7">
        <v>-5569308.6600000001</v>
      </c>
      <c r="CW31" s="7">
        <v>-6549812.6200000001</v>
      </c>
      <c r="CX31" s="7">
        <v>-6809693.7000000002</v>
      </c>
      <c r="CY31" s="7">
        <v>-8148192.5</v>
      </c>
      <c r="CZ31" s="7">
        <v>-8332081</v>
      </c>
      <c r="DA31" s="7">
        <v>-9419660.6199999992</v>
      </c>
      <c r="DB31" s="7">
        <v>-11857280.140000001</v>
      </c>
      <c r="DC31" s="7">
        <v>-11981505.32</v>
      </c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</row>
    <row r="32" spans="1:121" ht="15">
      <c r="A32" t="s">
        <v>123</v>
      </c>
      <c r="B32" s="7">
        <v>-329884</v>
      </c>
      <c r="C32" s="7">
        <v>-376459</v>
      </c>
      <c r="D32" s="7">
        <v>-382493</v>
      </c>
      <c r="E32" s="7">
        <v>-505877</v>
      </c>
      <c r="F32" s="7">
        <v>-5768486</v>
      </c>
      <c r="G32" s="7">
        <v>-5770640</v>
      </c>
      <c r="H32" s="7">
        <v>-5777990.0499999998</v>
      </c>
      <c r="I32" s="7">
        <v>-5778334.0499999998</v>
      </c>
      <c r="J32" s="7">
        <v>-5927355.0499999998</v>
      </c>
      <c r="K32" s="7">
        <v>-5978194.0499999998</v>
      </c>
      <c r="L32" s="7">
        <v>-5978194.0499999998</v>
      </c>
      <c r="M32" s="7">
        <v>-6013551.0499999998</v>
      </c>
      <c r="N32" s="7">
        <v>-4016562</v>
      </c>
      <c r="O32" s="7">
        <v>-4016562</v>
      </c>
      <c r="P32" s="7">
        <v>-4053448.53</v>
      </c>
      <c r="Q32" s="7">
        <v>-4325488.53</v>
      </c>
      <c r="R32" s="7">
        <v>-4375158.53</v>
      </c>
      <c r="S32" s="7">
        <v>-18303123.370000001</v>
      </c>
      <c r="T32" s="7">
        <v>-18303123.370000001</v>
      </c>
      <c r="U32" s="7">
        <v>-18303123.370000001</v>
      </c>
      <c r="V32" s="7">
        <v>-18380360.710000001</v>
      </c>
      <c r="W32" s="23">
        <v>-18380360.710000001</v>
      </c>
      <c r="X32" s="23">
        <v>-18380360.710000001</v>
      </c>
      <c r="Y32" s="23">
        <v>-18380360.710000001</v>
      </c>
      <c r="Z32" s="23">
        <v>-195186.27</v>
      </c>
      <c r="AA32" s="23">
        <v>-195186.27</v>
      </c>
      <c r="AB32" s="23">
        <v>-195186.27</v>
      </c>
      <c r="AC32" s="23">
        <v>-605219.80000000005</v>
      </c>
      <c r="AD32" s="23">
        <v>-11897007.800000001</v>
      </c>
      <c r="AE32" s="23">
        <v>-19908536.239999998</v>
      </c>
      <c r="AF32" s="23">
        <v>-19909183.239999998</v>
      </c>
      <c r="AG32" s="23">
        <v>-19947663.199999999</v>
      </c>
      <c r="AH32" s="23">
        <v>-19947663.199999999</v>
      </c>
      <c r="AI32" s="23">
        <v>-19947663.199999999</v>
      </c>
      <c r="AJ32" s="23">
        <v>-20394306.989999998</v>
      </c>
      <c r="AK32" s="23">
        <v>-20686772.710000001</v>
      </c>
      <c r="AL32" s="23">
        <v>-959699.07</v>
      </c>
      <c r="AM32" s="23">
        <v>-959699.07</v>
      </c>
      <c r="AN32" s="23">
        <v>-1261470.3600000001</v>
      </c>
      <c r="AO32" s="23">
        <v>-1449487.3600000001</v>
      </c>
      <c r="AP32" s="23">
        <v>-1471422.36</v>
      </c>
      <c r="AQ32" s="23">
        <v>-21962318.73</v>
      </c>
      <c r="AR32" s="23">
        <v>-21979557.329999998</v>
      </c>
      <c r="AS32" s="23">
        <v>-22080185.329999998</v>
      </c>
      <c r="AT32" s="23">
        <v>-22220278.329999998</v>
      </c>
      <c r="AU32" s="23">
        <v>-22266836.57</v>
      </c>
      <c r="AV32" s="23">
        <v>-22280735.57</v>
      </c>
      <c r="AW32" s="23">
        <v>-22380735.57</v>
      </c>
      <c r="AX32" s="23">
        <v>-4761.8999999999996</v>
      </c>
      <c r="AY32" s="23">
        <v>-4761.8999999999996</v>
      </c>
      <c r="AZ32" s="23">
        <v>-23377.52</v>
      </c>
      <c r="BA32" s="7">
        <v>-382123.76</v>
      </c>
      <c r="BB32" s="7">
        <v>-947197.16</v>
      </c>
      <c r="BC32" s="7">
        <v>-947197.16</v>
      </c>
      <c r="BD32" s="25">
        <v>-1021994</v>
      </c>
      <c r="BE32" s="25">
        <v>-1033997.12</v>
      </c>
      <c r="BF32" s="25">
        <v>-1303191.1200000001</v>
      </c>
      <c r="BG32" s="25">
        <v>-1434412.9</v>
      </c>
      <c r="BH32" s="7">
        <v>-1421851.98</v>
      </c>
      <c r="BI32" s="7">
        <v>-1453581.88</v>
      </c>
      <c r="BJ32" s="7">
        <v>-1703008.04</v>
      </c>
      <c r="BK32" s="7">
        <v>-1702042.04</v>
      </c>
      <c r="BL32" s="7">
        <v>-1739914.04</v>
      </c>
      <c r="BM32" s="7">
        <v>-5064575.04</v>
      </c>
      <c r="BN32" s="7">
        <v>-5316465.04</v>
      </c>
      <c r="BO32" s="7">
        <v>-5572100.04</v>
      </c>
      <c r="BP32" s="7">
        <v>-5572185.7999999998</v>
      </c>
      <c r="BQ32" s="7">
        <v>-19169454.800000001</v>
      </c>
      <c r="BR32" s="7">
        <v>-19239500.800000001</v>
      </c>
      <c r="BS32" s="7">
        <v>-19271370.800000001</v>
      </c>
      <c r="BT32" s="7">
        <v>-19425512.800000001</v>
      </c>
      <c r="BU32" s="7">
        <v>-19420726.800000001</v>
      </c>
      <c r="BV32" s="7">
        <v>0</v>
      </c>
      <c r="BW32" s="7">
        <v>-83620</v>
      </c>
      <c r="BX32" s="7">
        <v>-365730.53</v>
      </c>
      <c r="BY32" s="7">
        <v>-381424.53</v>
      </c>
      <c r="BZ32" s="7">
        <v>-381424.53</v>
      </c>
      <c r="CA32" s="7">
        <v>-582276.44999999995</v>
      </c>
      <c r="CB32" s="7">
        <v>-3596803.45</v>
      </c>
      <c r="CC32" s="7">
        <v>-3596803.45</v>
      </c>
      <c r="CD32" s="7">
        <v>-3596803.45</v>
      </c>
      <c r="CE32" s="7">
        <v>-3596803.45</v>
      </c>
      <c r="CF32" s="7">
        <v>-3596803.45</v>
      </c>
      <c r="CG32" s="7">
        <v>-3705451.45</v>
      </c>
      <c r="CH32" s="7">
        <v>-1374357</v>
      </c>
      <c r="CI32" s="7">
        <v>-1374357</v>
      </c>
      <c r="CJ32" s="7">
        <v>-1412879.15</v>
      </c>
      <c r="CK32" s="7">
        <v>-1465285.15</v>
      </c>
      <c r="CL32" s="7">
        <v>-1465285.15</v>
      </c>
      <c r="CM32" s="7">
        <v>-1465285.15</v>
      </c>
      <c r="CN32" s="7">
        <v>-1465285.15</v>
      </c>
      <c r="CO32" s="7">
        <v>-1467803.39</v>
      </c>
      <c r="CP32" s="7">
        <v>-1467803.39</v>
      </c>
      <c r="CQ32" s="7">
        <v>-1613468.54</v>
      </c>
      <c r="CR32" s="7">
        <v>-1764637.3</v>
      </c>
      <c r="CS32" s="7">
        <v>-21238814.100000001</v>
      </c>
      <c r="CT32" s="7">
        <v>-5199151.59</v>
      </c>
      <c r="CU32" s="7">
        <v>-5750670.3399999999</v>
      </c>
      <c r="CV32" s="7">
        <v>-6241399.9000000004</v>
      </c>
      <c r="CW32" s="7">
        <v>-6267155.4100000001</v>
      </c>
      <c r="CX32" s="7">
        <v>-6269465.5999999996</v>
      </c>
      <c r="CY32" s="7">
        <v>-6280750.4000000004</v>
      </c>
      <c r="CZ32" s="7">
        <v>-6301310.5</v>
      </c>
      <c r="DA32" s="7">
        <v>-6372228.3200000003</v>
      </c>
      <c r="DB32" s="7">
        <v>-6410448.4199999999</v>
      </c>
      <c r="DC32" s="7">
        <v>-6637864.0700000003</v>
      </c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</row>
    <row r="33" spans="1:121" ht="15">
      <c r="A33" t="s">
        <v>124</v>
      </c>
      <c r="B33" s="7">
        <v>0</v>
      </c>
      <c r="C33" s="7">
        <v>0</v>
      </c>
      <c r="D33" s="7">
        <v>-8802.2099999999991</v>
      </c>
      <c r="E33" s="7">
        <v>-8802.2099999999991</v>
      </c>
      <c r="F33" s="7">
        <v>-9003.02</v>
      </c>
      <c r="G33" s="7">
        <v>-9003.02</v>
      </c>
      <c r="H33" s="7">
        <v>-9003.02</v>
      </c>
      <c r="I33" s="7">
        <v>-9003.02</v>
      </c>
      <c r="J33" s="7">
        <v>-10003.02</v>
      </c>
      <c r="K33" s="7">
        <v>-10053.02</v>
      </c>
      <c r="L33" s="7">
        <v>-10397.200000000001</v>
      </c>
      <c r="M33" s="7">
        <v>-10407.200000000001</v>
      </c>
      <c r="N33" s="7">
        <v>0</v>
      </c>
      <c r="O33" s="7">
        <v>0</v>
      </c>
      <c r="P33" s="7">
        <v>-114.99</v>
      </c>
      <c r="Q33" s="7">
        <v>-132.07</v>
      </c>
      <c r="R33" s="7">
        <v>-182.07</v>
      </c>
      <c r="S33" s="7">
        <v>-182.07</v>
      </c>
      <c r="T33" s="7">
        <v>-182.07</v>
      </c>
      <c r="U33" s="7">
        <v>-182.07</v>
      </c>
      <c r="V33" s="7">
        <v>-182.07</v>
      </c>
      <c r="W33" s="23">
        <v>-182.07</v>
      </c>
      <c r="X33" s="23">
        <v>-182.07</v>
      </c>
      <c r="Y33" s="23">
        <v>-182.07</v>
      </c>
      <c r="Z33" s="23">
        <v>0</v>
      </c>
      <c r="AA33" s="23">
        <v>-138860.24</v>
      </c>
      <c r="AB33" s="23">
        <v>-138860.24</v>
      </c>
      <c r="AC33" s="23">
        <v>-138860.24</v>
      </c>
      <c r="AD33" s="23">
        <v>-138860.24</v>
      </c>
      <c r="AE33" s="23">
        <v>-138860.24</v>
      </c>
      <c r="AF33" s="23">
        <v>-138860.24</v>
      </c>
      <c r="AG33" s="23">
        <v>-139097.75</v>
      </c>
      <c r="AH33" s="23">
        <v>-139097.75</v>
      </c>
      <c r="AI33" s="23">
        <v>-139097.75</v>
      </c>
      <c r="AJ33" s="23">
        <v>-166205.66</v>
      </c>
      <c r="AK33" s="23">
        <v>-166435.66</v>
      </c>
      <c r="AL33" s="23">
        <v>-70579.55</v>
      </c>
      <c r="AM33" s="23">
        <v>-70579.55</v>
      </c>
      <c r="AN33" s="23">
        <v>-70579.55</v>
      </c>
      <c r="AO33" s="23">
        <v>-100432.5</v>
      </c>
      <c r="AP33" s="23">
        <v>-101289.75</v>
      </c>
      <c r="AQ33" s="23">
        <v>-103554.18</v>
      </c>
      <c r="AR33" s="23">
        <v>-104855.06</v>
      </c>
      <c r="AS33" s="23">
        <v>-104855.06</v>
      </c>
      <c r="AT33" s="23">
        <v>-106397.97</v>
      </c>
      <c r="AU33" s="23">
        <v>-106575.23</v>
      </c>
      <c r="AV33" s="23">
        <v>-106776.43</v>
      </c>
      <c r="AW33" s="23">
        <v>-134086.17000000001</v>
      </c>
      <c r="AX33" s="23">
        <v>-50878.92</v>
      </c>
      <c r="AY33" s="23">
        <v>-50878.92</v>
      </c>
      <c r="AZ33" s="23">
        <v>-85086.26</v>
      </c>
      <c r="BA33" s="7">
        <v>-86431.67</v>
      </c>
      <c r="BB33" s="7">
        <v>-86431.67</v>
      </c>
      <c r="BC33" s="7">
        <v>-86431.67</v>
      </c>
      <c r="BD33" s="25">
        <v>-86431.67</v>
      </c>
      <c r="BE33" s="25">
        <v>-86431.67</v>
      </c>
      <c r="BF33" s="25">
        <v>-86431.67</v>
      </c>
      <c r="BG33" s="25">
        <v>-86431.67</v>
      </c>
      <c r="BH33" s="7">
        <v>-86431.67</v>
      </c>
      <c r="BI33" s="7">
        <v>-86531.67</v>
      </c>
      <c r="BJ33" s="7">
        <v>-651</v>
      </c>
      <c r="BK33" s="7">
        <v>-651</v>
      </c>
      <c r="BL33" s="7">
        <v>-651</v>
      </c>
      <c r="BM33" s="7">
        <v>-4033817.19</v>
      </c>
      <c r="BN33" s="7">
        <v>-4033817.19</v>
      </c>
      <c r="BO33" s="7">
        <v>-4033817.19</v>
      </c>
      <c r="BP33" s="7">
        <v>-4033817.19</v>
      </c>
      <c r="BQ33" s="7">
        <v>-4033817.19</v>
      </c>
      <c r="BR33" s="7">
        <v>-4033817.19</v>
      </c>
      <c r="BS33" s="7">
        <v>-4033817.19</v>
      </c>
      <c r="BT33" s="7">
        <v>-4034775.35</v>
      </c>
      <c r="BU33" s="7">
        <v>-4035775.35</v>
      </c>
      <c r="BV33" s="7">
        <v>0</v>
      </c>
      <c r="BW33" s="7">
        <v>-100</v>
      </c>
      <c r="BX33" s="7">
        <v>-893.02</v>
      </c>
      <c r="BY33" s="7">
        <v>-990.31</v>
      </c>
      <c r="BZ33" s="7">
        <v>-3535.93</v>
      </c>
      <c r="CA33" s="7">
        <v>-3643.2</v>
      </c>
      <c r="CB33" s="7">
        <v>-3643.2</v>
      </c>
      <c r="CC33" s="7">
        <v>-4132.34</v>
      </c>
      <c r="CD33" s="7">
        <v>-4132.34</v>
      </c>
      <c r="CE33" s="7">
        <v>-4132.34</v>
      </c>
      <c r="CF33" s="7">
        <v>-4132.34</v>
      </c>
      <c r="CG33" s="7">
        <v>-4480.26</v>
      </c>
      <c r="CH33" s="7">
        <v>0</v>
      </c>
      <c r="CI33" s="7">
        <v>0</v>
      </c>
      <c r="CJ33" s="7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7">
        <v>0</v>
      </c>
      <c r="CQ33" s="7">
        <v>0</v>
      </c>
      <c r="CR33" s="7">
        <v>-829.01</v>
      </c>
      <c r="CS33" s="7">
        <v>-24595.5</v>
      </c>
      <c r="CT33" s="7">
        <v>-30.65</v>
      </c>
      <c r="CU33" s="7">
        <v>-30.65</v>
      </c>
      <c r="CV33" s="7">
        <v>-30.65</v>
      </c>
      <c r="CW33" s="7">
        <v>-30.65</v>
      </c>
      <c r="CX33" s="7">
        <v>-30.65</v>
      </c>
      <c r="CY33" s="7">
        <v>-30.65</v>
      </c>
      <c r="CZ33" s="7">
        <v>-30.65</v>
      </c>
      <c r="DA33" s="7">
        <v>-30.65</v>
      </c>
      <c r="DB33" s="7">
        <v>-30.65</v>
      </c>
      <c r="DC33" s="7">
        <v>-30.65</v>
      </c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</row>
    <row r="34" spans="1:121" ht="15">
      <c r="A34" t="s">
        <v>125</v>
      </c>
      <c r="B34" s="7">
        <v>-191702.83</v>
      </c>
      <c r="C34" s="7">
        <v>-352904.3</v>
      </c>
      <c r="D34" s="7">
        <v>-460891.13</v>
      </c>
      <c r="E34" s="7">
        <v>-631939.79</v>
      </c>
      <c r="F34" s="7">
        <v>-718026.52</v>
      </c>
      <c r="G34" s="7">
        <v>-871614.58</v>
      </c>
      <c r="H34" s="7">
        <v>-1288363.79</v>
      </c>
      <c r="I34" s="7">
        <v>-1375547.05</v>
      </c>
      <c r="J34" s="7">
        <v>-1725387.31</v>
      </c>
      <c r="K34" s="7">
        <v>-2227355.96</v>
      </c>
      <c r="L34" s="7">
        <v>-2418708.4300000002</v>
      </c>
      <c r="M34" s="7">
        <v>-2588059.69</v>
      </c>
      <c r="N34" s="7">
        <v>-128689.1</v>
      </c>
      <c r="O34" s="7">
        <v>-130165.23</v>
      </c>
      <c r="P34" s="7">
        <v>-224167.44</v>
      </c>
      <c r="Q34" s="7">
        <v>-455177.21</v>
      </c>
      <c r="R34" s="7">
        <v>-1613466.57</v>
      </c>
      <c r="S34" s="7">
        <v>-1641738.38</v>
      </c>
      <c r="T34" s="7">
        <v>-1850213.53</v>
      </c>
      <c r="U34" s="7">
        <v>-2520594.23</v>
      </c>
      <c r="V34" s="7">
        <v>-2721568.71</v>
      </c>
      <c r="W34" s="23">
        <v>-3036555.37</v>
      </c>
      <c r="X34" s="23">
        <v>-3094047.06</v>
      </c>
      <c r="Y34" s="23">
        <v>-3225278.02</v>
      </c>
      <c r="Z34" s="23">
        <v>-270097.83</v>
      </c>
      <c r="AA34" s="23">
        <v>-348411.81</v>
      </c>
      <c r="AB34" s="23">
        <v>-498206.33</v>
      </c>
      <c r="AC34" s="23">
        <v>-676085.25</v>
      </c>
      <c r="AD34" s="23">
        <v>-771411.54</v>
      </c>
      <c r="AE34" s="23">
        <v>-1384197.77</v>
      </c>
      <c r="AF34" s="23">
        <v>-1407578.24</v>
      </c>
      <c r="AG34" s="23">
        <v>-1634287.82</v>
      </c>
      <c r="AH34" s="23">
        <v>-1869807.29</v>
      </c>
      <c r="AI34" s="23">
        <v>-2077173.23</v>
      </c>
      <c r="AJ34" s="23">
        <v>-2147108.9300000002</v>
      </c>
      <c r="AK34" s="23">
        <v>-2549137.7200000002</v>
      </c>
      <c r="AL34" s="23">
        <v>-263726.71999999997</v>
      </c>
      <c r="AM34" s="23">
        <v>-447293.87</v>
      </c>
      <c r="AN34" s="23">
        <v>-585420.01</v>
      </c>
      <c r="AO34" s="23">
        <v>-736325.77</v>
      </c>
      <c r="AP34" s="23">
        <v>-1020835.29</v>
      </c>
      <c r="AQ34" s="23">
        <v>-1346941.79</v>
      </c>
      <c r="AR34" s="23">
        <v>-1600616.62</v>
      </c>
      <c r="AS34" s="23">
        <v>-1911861.64</v>
      </c>
      <c r="AT34" s="23">
        <v>-2095131.33</v>
      </c>
      <c r="AU34" s="23">
        <v>-2221212.4700000002</v>
      </c>
      <c r="AV34" s="23">
        <v>-2257684.2999999998</v>
      </c>
      <c r="AW34" s="23">
        <v>-2340434.7400000002</v>
      </c>
      <c r="AX34" s="23">
        <v>-25487.65</v>
      </c>
      <c r="AY34" s="23">
        <v>-91752.97</v>
      </c>
      <c r="AZ34" s="23">
        <v>-340124.25</v>
      </c>
      <c r="BA34" s="7">
        <v>-427374.7</v>
      </c>
      <c r="BB34" s="7">
        <v>-662659.82999999996</v>
      </c>
      <c r="BC34" s="7">
        <v>-809683.34</v>
      </c>
      <c r="BD34" s="25">
        <v>-1050910.21</v>
      </c>
      <c r="BE34" s="25">
        <v>-1398741.99</v>
      </c>
      <c r="BF34" s="25">
        <v>-1505449.71</v>
      </c>
      <c r="BG34" s="25">
        <v>-1738110.33</v>
      </c>
      <c r="BH34" s="7">
        <v>-1860634.61</v>
      </c>
      <c r="BI34" s="7">
        <v>-1905391.72</v>
      </c>
      <c r="BJ34" s="7">
        <v>-70601.710000000006</v>
      </c>
      <c r="BK34" s="7">
        <v>-188117.35</v>
      </c>
      <c r="BL34" s="7">
        <v>-348273.91</v>
      </c>
      <c r="BM34" s="7">
        <v>-468468.12</v>
      </c>
      <c r="BN34" s="7">
        <v>-539883.98</v>
      </c>
      <c r="BO34" s="7">
        <v>-745424.5</v>
      </c>
      <c r="BP34" s="7">
        <v>-949438.24</v>
      </c>
      <c r="BQ34" s="7">
        <v>-1081411.6000000001</v>
      </c>
      <c r="BR34" s="7">
        <v>-1167725.1299999999</v>
      </c>
      <c r="BS34" s="7">
        <v>-1204107.77</v>
      </c>
      <c r="BT34" s="7">
        <v>-1656224.77</v>
      </c>
      <c r="BU34" s="7">
        <v>-1716783.63</v>
      </c>
      <c r="BV34" s="7">
        <v>-228798.81</v>
      </c>
      <c r="BW34" s="7">
        <v>-383952.84</v>
      </c>
      <c r="BX34" s="7">
        <v>-518592.88</v>
      </c>
      <c r="BY34" s="7">
        <v>-838759.73</v>
      </c>
      <c r="BZ34" s="7">
        <v>-892710.31</v>
      </c>
      <c r="CA34" s="7">
        <v>-1326784.92</v>
      </c>
      <c r="CB34" s="7">
        <v>-1514932.95</v>
      </c>
      <c r="CC34" s="7">
        <v>-1717766.13</v>
      </c>
      <c r="CD34" s="7">
        <v>-1876904.25</v>
      </c>
      <c r="CE34" s="7">
        <v>-1920512.95</v>
      </c>
      <c r="CF34" s="7">
        <v>-2351277.7799999998</v>
      </c>
      <c r="CG34" s="7">
        <v>-2589738.19</v>
      </c>
      <c r="CH34" s="7">
        <v>-159483.35</v>
      </c>
      <c r="CI34" s="7">
        <v>-198510.41</v>
      </c>
      <c r="CJ34" s="7">
        <v>-406580.32</v>
      </c>
      <c r="CK34" s="7">
        <v>-741208.98</v>
      </c>
      <c r="CL34" s="7">
        <v>-834376.8</v>
      </c>
      <c r="CM34" s="7">
        <v>-1148890.27</v>
      </c>
      <c r="CN34" s="7">
        <v>-1338836.1499999999</v>
      </c>
      <c r="CO34" s="7">
        <v>-1462299.42</v>
      </c>
      <c r="CP34" s="7">
        <v>-1684301.52</v>
      </c>
      <c r="CQ34" s="7">
        <v>-2163751.5099999998</v>
      </c>
      <c r="CR34" s="7">
        <v>-2550752.4700000002</v>
      </c>
      <c r="CS34" s="7">
        <v>-2837923.38</v>
      </c>
      <c r="CT34" s="7">
        <v>-133766.39999999999</v>
      </c>
      <c r="CU34" s="7">
        <v>-433905.03</v>
      </c>
      <c r="CV34" s="7">
        <v>-678961.36</v>
      </c>
      <c r="CW34" s="7">
        <v>-928459.14</v>
      </c>
      <c r="CX34" s="7">
        <v>-928459.14</v>
      </c>
      <c r="CY34" s="7">
        <v>-991300.77</v>
      </c>
      <c r="CZ34" s="7">
        <v>-1091383.5</v>
      </c>
      <c r="DA34" s="7">
        <v>-1255799.53</v>
      </c>
      <c r="DB34" s="7">
        <v>-1429788.45</v>
      </c>
      <c r="DC34" s="7">
        <v>-1466935.2</v>
      </c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</row>
    <row r="35" spans="1:121" ht="15">
      <c r="A35" t="s">
        <v>126</v>
      </c>
      <c r="B35" s="7">
        <v>57056.67</v>
      </c>
      <c r="C35" s="7">
        <v>231034.78</v>
      </c>
      <c r="D35" s="7">
        <v>307046.44</v>
      </c>
      <c r="E35" s="7">
        <v>379969.51</v>
      </c>
      <c r="F35" s="7">
        <v>438356.37</v>
      </c>
      <c r="G35" s="7">
        <v>443397.64</v>
      </c>
      <c r="H35" s="7">
        <v>483543.49</v>
      </c>
      <c r="I35" s="7">
        <v>492226.31</v>
      </c>
      <c r="J35" s="7">
        <v>1832954.47</v>
      </c>
      <c r="K35" s="7">
        <v>2768687.55</v>
      </c>
      <c r="L35" s="7">
        <v>3344530.61</v>
      </c>
      <c r="M35" s="7">
        <v>3607393.73</v>
      </c>
      <c r="N35" s="7">
        <v>82931.33</v>
      </c>
      <c r="O35" s="7">
        <v>199383.12</v>
      </c>
      <c r="P35" s="7">
        <v>315321.12</v>
      </c>
      <c r="Q35" s="7">
        <v>382835.47</v>
      </c>
      <c r="R35" s="7">
        <v>493506.72</v>
      </c>
      <c r="S35" s="7">
        <v>519897.82</v>
      </c>
      <c r="T35" s="7">
        <v>595880.54</v>
      </c>
      <c r="U35" s="7">
        <v>704965.31</v>
      </c>
      <c r="V35" s="7">
        <v>1517015.36</v>
      </c>
      <c r="W35" s="23">
        <v>2516007.12</v>
      </c>
      <c r="X35" s="23">
        <v>3333151.37</v>
      </c>
      <c r="Y35" s="23">
        <v>3486287.79</v>
      </c>
      <c r="Z35" s="23">
        <v>112322.63</v>
      </c>
      <c r="AA35" s="23">
        <v>398844.6</v>
      </c>
      <c r="AB35" s="23">
        <v>644140.68999999994</v>
      </c>
      <c r="AC35" s="23">
        <v>815178.92</v>
      </c>
      <c r="AD35" s="23">
        <v>1018544.82</v>
      </c>
      <c r="AE35" s="23">
        <v>1054771.55</v>
      </c>
      <c r="AF35" s="23">
        <v>1115393.08</v>
      </c>
      <c r="AG35" s="23">
        <v>1134655.19</v>
      </c>
      <c r="AH35" s="23">
        <v>1736385.56</v>
      </c>
      <c r="AI35" s="23">
        <v>2826113.81</v>
      </c>
      <c r="AJ35" s="23">
        <v>3531449.21</v>
      </c>
      <c r="AK35" s="23">
        <v>3791938.95</v>
      </c>
      <c r="AL35" s="23">
        <v>166188.15</v>
      </c>
      <c r="AM35" s="23">
        <v>317699.33</v>
      </c>
      <c r="AN35" s="23">
        <v>466798.94</v>
      </c>
      <c r="AO35" s="23">
        <v>575872.91</v>
      </c>
      <c r="AP35" s="23">
        <v>679925.32</v>
      </c>
      <c r="AQ35" s="23">
        <v>719337.7</v>
      </c>
      <c r="AR35" s="23">
        <v>880921.29</v>
      </c>
      <c r="AS35" s="23">
        <v>918284.78</v>
      </c>
      <c r="AT35" s="23">
        <v>1469048.73</v>
      </c>
      <c r="AU35" s="23">
        <v>2516753.48</v>
      </c>
      <c r="AV35" s="23">
        <v>3338245.65</v>
      </c>
      <c r="AW35" s="23">
        <v>3527638.94</v>
      </c>
      <c r="AX35" s="23">
        <v>137828.69</v>
      </c>
      <c r="AY35" s="23">
        <v>257830.21</v>
      </c>
      <c r="AZ35" s="23">
        <v>550809.82999999996</v>
      </c>
      <c r="BA35" s="7">
        <v>693594.1</v>
      </c>
      <c r="BB35" s="7">
        <v>1184147.3700000001</v>
      </c>
      <c r="BC35" s="7">
        <v>1188938.27</v>
      </c>
      <c r="BD35" s="25">
        <v>1382613.2</v>
      </c>
      <c r="BE35" s="25">
        <v>1464481.15</v>
      </c>
      <c r="BF35" s="25">
        <v>2024188.69</v>
      </c>
      <c r="BG35" s="25">
        <v>3192465.55</v>
      </c>
      <c r="BH35" s="7">
        <v>3605997.51</v>
      </c>
      <c r="BI35" s="7">
        <v>3769708.26</v>
      </c>
      <c r="BJ35" s="7">
        <v>264379.09999999998</v>
      </c>
      <c r="BK35" s="7">
        <v>443912.57</v>
      </c>
      <c r="BL35" s="7">
        <v>522269.52</v>
      </c>
      <c r="BM35" s="7">
        <v>615964.31999999995</v>
      </c>
      <c r="BN35" s="7">
        <v>749348.12</v>
      </c>
      <c r="BO35" s="7">
        <v>775519.2</v>
      </c>
      <c r="BP35" s="7">
        <v>980664.65</v>
      </c>
      <c r="BQ35" s="7">
        <v>1000677.64</v>
      </c>
      <c r="BR35" s="7">
        <v>1590360.88</v>
      </c>
      <c r="BS35" s="7">
        <v>2503235.84</v>
      </c>
      <c r="BT35" s="7">
        <v>2945096.3</v>
      </c>
      <c r="BU35" s="7">
        <v>3342143.42</v>
      </c>
      <c r="BV35" s="7">
        <v>255414.95</v>
      </c>
      <c r="BW35" s="7">
        <v>435048.86</v>
      </c>
      <c r="BX35" s="7">
        <v>554484.84</v>
      </c>
      <c r="BY35" s="7">
        <v>706419.27</v>
      </c>
      <c r="BZ35" s="7">
        <v>900421.77</v>
      </c>
      <c r="CA35" s="7">
        <v>1053931.44</v>
      </c>
      <c r="CB35" s="7">
        <v>1144164.76</v>
      </c>
      <c r="CC35" s="7">
        <v>1151681.71</v>
      </c>
      <c r="CD35" s="7">
        <v>1747796.41</v>
      </c>
      <c r="CE35" s="7">
        <v>2587952.23</v>
      </c>
      <c r="CF35" s="7">
        <v>3128961.21</v>
      </c>
      <c r="CG35" s="7">
        <v>3346414.93</v>
      </c>
      <c r="CH35" s="7">
        <v>262614.84000000003</v>
      </c>
      <c r="CI35" s="7">
        <v>538533.28</v>
      </c>
      <c r="CJ35" s="7">
        <v>676219.25</v>
      </c>
      <c r="CK35" s="7">
        <v>909310.4</v>
      </c>
      <c r="CL35" s="7">
        <v>1063868.06</v>
      </c>
      <c r="CM35" s="7">
        <v>1067541.6599999999</v>
      </c>
      <c r="CN35" s="7">
        <v>1252180.1200000001</v>
      </c>
      <c r="CO35" s="7">
        <v>1298953.1399999999</v>
      </c>
      <c r="CP35" s="7">
        <v>1948456.67</v>
      </c>
      <c r="CQ35" s="7">
        <v>2670364.4900000002</v>
      </c>
      <c r="CR35" s="7">
        <v>3287227.69</v>
      </c>
      <c r="CS35" s="7">
        <v>3532300.6</v>
      </c>
      <c r="CT35" s="7">
        <v>134955.97</v>
      </c>
      <c r="CU35" s="7">
        <v>217468.25</v>
      </c>
      <c r="CV35" s="7">
        <v>276438.45</v>
      </c>
      <c r="CW35" s="7">
        <v>357458.53</v>
      </c>
      <c r="CX35" s="7">
        <v>597006.07999999996</v>
      </c>
      <c r="CY35" s="7">
        <v>628703.77</v>
      </c>
      <c r="CZ35" s="7">
        <v>634711.76</v>
      </c>
      <c r="DA35" s="7">
        <v>671755.02</v>
      </c>
      <c r="DB35" s="7">
        <v>703634.72</v>
      </c>
      <c r="DC35" s="7">
        <v>726281.25</v>
      </c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</row>
    <row r="36" spans="1:121" ht="15">
      <c r="A36" t="s">
        <v>316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7"/>
      <c r="BB36" s="7"/>
      <c r="BC36" s="7"/>
      <c r="BD36" s="25"/>
      <c r="BE36" s="25"/>
      <c r="BF36" s="25"/>
      <c r="BG36" s="25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>
        <v>-1222082.19</v>
      </c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</row>
    <row r="37" spans="1:121" ht="15">
      <c r="A37" t="s">
        <v>23</v>
      </c>
      <c r="B37" s="7">
        <v>-44189826.560000002</v>
      </c>
      <c r="C37" s="7">
        <v>-57822722.149999999</v>
      </c>
      <c r="D37" s="7">
        <v>-82843276.739999995</v>
      </c>
      <c r="E37" s="7">
        <v>-148457541.34999999</v>
      </c>
      <c r="F37" s="7">
        <v>-190083024.53999999</v>
      </c>
      <c r="G37" s="7">
        <v>-240901784.86000001</v>
      </c>
      <c r="H37" s="7">
        <v>-258475697.59</v>
      </c>
      <c r="I37" s="7">
        <v>-449218270.57999998</v>
      </c>
      <c r="J37" s="7">
        <v>-687874330.57000005</v>
      </c>
      <c r="K37" s="7">
        <v>-914696638.95000005</v>
      </c>
      <c r="L37" s="7">
        <v>-971801599.32000005</v>
      </c>
      <c r="M37" s="7">
        <v>-1017125803.95</v>
      </c>
      <c r="N37" s="7">
        <v>-52522693.780000001</v>
      </c>
      <c r="O37" s="7">
        <v>-59158328.619999997</v>
      </c>
      <c r="P37" s="7">
        <v>-113497790.22</v>
      </c>
      <c r="Q37" s="7">
        <v>-176002225.12</v>
      </c>
      <c r="R37" s="7">
        <v>-205492358.66999999</v>
      </c>
      <c r="S37" s="7">
        <v>-255192472.28999999</v>
      </c>
      <c r="T37" s="7">
        <v>-283039570.58999997</v>
      </c>
      <c r="U37" s="7">
        <v>-351081334.80000001</v>
      </c>
      <c r="V37" s="7">
        <v>-447625647.67000002</v>
      </c>
      <c r="W37" s="23">
        <v>-744223962.64999998</v>
      </c>
      <c r="X37" s="23">
        <v>-1039182720.37</v>
      </c>
      <c r="Y37" s="23">
        <v>-1076496198.47</v>
      </c>
      <c r="Z37" s="23">
        <v>-27103058.359999999</v>
      </c>
      <c r="AA37" s="23">
        <v>-42279252.619999997</v>
      </c>
      <c r="AB37" s="23">
        <v>-108503810.09</v>
      </c>
      <c r="AC37" s="23">
        <v>-179523535.53</v>
      </c>
      <c r="AD37" s="23">
        <v>-233505358.21000001</v>
      </c>
      <c r="AE37" s="23">
        <v>-288952769.76999998</v>
      </c>
      <c r="AF37" s="23">
        <v>-301764071.38999999</v>
      </c>
      <c r="AG37" s="23">
        <v>-327409437.87</v>
      </c>
      <c r="AH37" s="23">
        <v>-545199970.33000004</v>
      </c>
      <c r="AI37" s="23">
        <v>-843657048.88</v>
      </c>
      <c r="AJ37" s="23">
        <v>-1068850694.6799999</v>
      </c>
      <c r="AK37" s="23">
        <v>-1114741972.6700001</v>
      </c>
      <c r="AL37" s="23">
        <v>-35406965.939999998</v>
      </c>
      <c r="AM37" s="23">
        <v>-65201184.759999998</v>
      </c>
      <c r="AN37" s="23">
        <v>-93679649.829999998</v>
      </c>
      <c r="AO37" s="23">
        <v>-171446301.66999999</v>
      </c>
      <c r="AP37" s="23">
        <v>-233627238.41999999</v>
      </c>
      <c r="AQ37" s="23">
        <v>-298359920.32999998</v>
      </c>
      <c r="AR37" s="23">
        <v>-337121021.39999998</v>
      </c>
      <c r="AS37" s="23">
        <v>-356801723.29000002</v>
      </c>
      <c r="AT37" s="23">
        <v>-575857635.87</v>
      </c>
      <c r="AU37" s="23">
        <v>-847337580.59000003</v>
      </c>
      <c r="AV37" s="23">
        <v>-1058801868.58</v>
      </c>
      <c r="AW37" s="23">
        <v>-1111531865.28</v>
      </c>
      <c r="AX37" s="23">
        <v>-32798577.34</v>
      </c>
      <c r="AY37" s="23">
        <v>-83323290.150000006</v>
      </c>
      <c r="AZ37" s="23">
        <v>-134985066.22</v>
      </c>
      <c r="BA37" s="7">
        <v>-189932209.37</v>
      </c>
      <c r="BB37" s="7">
        <v>-216112282.56999999</v>
      </c>
      <c r="BC37" s="7">
        <v>-258650222.47</v>
      </c>
      <c r="BD37" s="25">
        <v>-293724446.48000002</v>
      </c>
      <c r="BE37" s="25">
        <v>-358780216.94</v>
      </c>
      <c r="BF37" s="25">
        <v>-647720385.82000005</v>
      </c>
      <c r="BG37" s="25">
        <v>-882383057.23000002</v>
      </c>
      <c r="BH37" s="7">
        <v>-1027342641.8</v>
      </c>
      <c r="BI37" s="7">
        <v>-1078973568.78</v>
      </c>
      <c r="BJ37" s="7">
        <v>-61538233.82</v>
      </c>
      <c r="BK37" s="7">
        <v>-124270125.19</v>
      </c>
      <c r="BL37" s="7">
        <v>-148866750.13</v>
      </c>
      <c r="BM37" s="7">
        <v>-194936847.91999999</v>
      </c>
      <c r="BN37" s="7">
        <v>-256615151.53999999</v>
      </c>
      <c r="BO37" s="7">
        <v>-280386889.01999998</v>
      </c>
      <c r="BP37" s="7">
        <v>-310653765.38</v>
      </c>
      <c r="BQ37" s="7">
        <v>-345386422.60000002</v>
      </c>
      <c r="BR37" s="7">
        <v>-573438666.77999997</v>
      </c>
      <c r="BS37" s="7">
        <v>-801441500.57000005</v>
      </c>
      <c r="BT37" s="7">
        <v>-992319809.75999999</v>
      </c>
      <c r="BU37" s="7">
        <v>-1155479895.4300001</v>
      </c>
      <c r="BV37" s="7">
        <v>-52275451.740000002</v>
      </c>
      <c r="BW37" s="7">
        <v>-83425674.549999997</v>
      </c>
      <c r="BX37" s="7">
        <v>-133592377.97</v>
      </c>
      <c r="BY37" s="7">
        <v>-219194943.93000001</v>
      </c>
      <c r="BZ37" s="7">
        <v>-255492880.74000001</v>
      </c>
      <c r="CA37" s="7">
        <v>-282290001.05000001</v>
      </c>
      <c r="CB37" s="7">
        <v>-313342679.91000003</v>
      </c>
      <c r="CC37" s="7">
        <v>-365632685.47000003</v>
      </c>
      <c r="CD37" s="7">
        <v>-567513050.34000003</v>
      </c>
      <c r="CE37" s="7">
        <v>-765456408.20000005</v>
      </c>
      <c r="CF37" s="7">
        <v>-974571220.59000003</v>
      </c>
      <c r="CG37" s="7">
        <v>-1042941290.15</v>
      </c>
      <c r="CH37" s="7">
        <v>-34430394.170000002</v>
      </c>
      <c r="CI37" s="7">
        <v>-69773644.340000004</v>
      </c>
      <c r="CJ37" s="7">
        <v>-116706652.59</v>
      </c>
      <c r="CK37" s="7">
        <v>-220535479.46000001</v>
      </c>
      <c r="CL37" s="7">
        <v>-278695257.45999998</v>
      </c>
      <c r="CM37" s="7">
        <v>-303780257.17000002</v>
      </c>
      <c r="CN37" s="7">
        <v>-318323618.82999998</v>
      </c>
      <c r="CO37" s="7">
        <v>-359329079.62</v>
      </c>
      <c r="CP37" s="7">
        <v>-575302656.70000005</v>
      </c>
      <c r="CQ37" s="7">
        <v>-825000141.19000006</v>
      </c>
      <c r="CR37" s="7">
        <v>-1087190895.4100001</v>
      </c>
      <c r="CS37" s="7">
        <v>-1177413893.3699999</v>
      </c>
      <c r="CT37" s="7">
        <v>-66560057.479999997</v>
      </c>
      <c r="CU37" s="7">
        <v>-124811944.23</v>
      </c>
      <c r="CV37" s="7">
        <v>-178247596.75999999</v>
      </c>
      <c r="CW37" s="7">
        <v>-302822697.29000002</v>
      </c>
      <c r="CX37" s="7">
        <v>-371912779.33999997</v>
      </c>
      <c r="CY37" s="7">
        <v>-427499652.60000002</v>
      </c>
      <c r="CZ37" s="7">
        <v>-456333859.10000002</v>
      </c>
      <c r="DA37" s="7">
        <v>-563734843.49000001</v>
      </c>
      <c r="DB37" s="7">
        <v>-854578343.88</v>
      </c>
      <c r="DC37" s="7">
        <v>-1177351884.99</v>
      </c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</row>
    <row r="38" spans="1:121" ht="15">
      <c r="A38" t="s">
        <v>210</v>
      </c>
      <c r="B38" s="7">
        <v>-39362858.229999997</v>
      </c>
      <c r="C38" s="7">
        <v>-78336337.040000007</v>
      </c>
      <c r="D38" s="7">
        <v>-124672809.84999999</v>
      </c>
      <c r="E38" s="7">
        <v>-163646292.22999999</v>
      </c>
      <c r="F38" s="7">
        <v>-204906228.94</v>
      </c>
      <c r="G38" s="7">
        <v>-245054477.31999999</v>
      </c>
      <c r="H38" s="7">
        <v>-287636021.94999999</v>
      </c>
      <c r="I38" s="7">
        <v>-321584038.17000002</v>
      </c>
      <c r="J38" s="7">
        <v>-355532054.38999999</v>
      </c>
      <c r="K38" s="7">
        <v>-389480074.57999998</v>
      </c>
      <c r="L38" s="7">
        <v>-429136696.62</v>
      </c>
      <c r="M38" s="7">
        <v>-468793318.66000003</v>
      </c>
      <c r="N38" s="7">
        <v>-39656625.390000001</v>
      </c>
      <c r="O38" s="7">
        <v>-84403056.379999995</v>
      </c>
      <c r="P38" s="7">
        <v>-124455954.84999999</v>
      </c>
      <c r="Q38" s="7">
        <v>-164272069.80000001</v>
      </c>
      <c r="R38" s="7">
        <v>-205288350.75999999</v>
      </c>
      <c r="S38" s="7">
        <v>-243655500.34999999</v>
      </c>
      <c r="T38" s="7">
        <v>-287069373.91000003</v>
      </c>
      <c r="U38" s="7">
        <v>-321746106.56</v>
      </c>
      <c r="V38" s="7">
        <v>-356422839.20999998</v>
      </c>
      <c r="W38" s="23">
        <v>-393638005.11000001</v>
      </c>
      <c r="X38" s="23">
        <v>-434152032.36000001</v>
      </c>
      <c r="Y38" s="23">
        <v>-472640358.25</v>
      </c>
      <c r="Z38" s="23">
        <v>-40851285.560000002</v>
      </c>
      <c r="AA38" s="23">
        <v>-80488614.930000007</v>
      </c>
      <c r="AB38" s="23">
        <v>-111901338.3</v>
      </c>
      <c r="AC38" s="23">
        <v>-153928137.47</v>
      </c>
      <c r="AD38" s="23">
        <v>-193161195.97</v>
      </c>
      <c r="AE38" s="23">
        <v>-233887660.47999999</v>
      </c>
      <c r="AF38" s="23">
        <v>-277152458.88</v>
      </c>
      <c r="AG38" s="23">
        <v>-311639366.48000002</v>
      </c>
      <c r="AH38" s="23">
        <v>-346126274.07999998</v>
      </c>
      <c r="AI38" s="23">
        <v>-383227130.31999999</v>
      </c>
      <c r="AJ38" s="23">
        <v>-423523680.81</v>
      </c>
      <c r="AK38" s="23">
        <v>-463820231.30000001</v>
      </c>
      <c r="AL38" s="23">
        <v>-42818619.840000004</v>
      </c>
      <c r="AM38" s="23">
        <v>-83283299.810000002</v>
      </c>
      <c r="AN38" s="23">
        <v>-130536105.78</v>
      </c>
      <c r="AO38" s="23">
        <v>-173437453.88999999</v>
      </c>
      <c r="AP38" s="23">
        <v>-214243298.46000001</v>
      </c>
      <c r="AQ38" s="23">
        <v>-255913388.65000001</v>
      </c>
      <c r="AR38" s="23">
        <v>-300248588.72000003</v>
      </c>
      <c r="AS38" s="23">
        <v>-341156305.60000002</v>
      </c>
      <c r="AT38" s="23">
        <v>-382064022.48000002</v>
      </c>
      <c r="AU38" s="23">
        <v>-425586003.69999999</v>
      </c>
      <c r="AV38" s="23">
        <v>-467247328.22000003</v>
      </c>
      <c r="AW38" s="23">
        <v>-508908652.74000001</v>
      </c>
      <c r="AX38" s="23">
        <v>-44216613.75</v>
      </c>
      <c r="AY38" s="23">
        <v>-89333613.379999995</v>
      </c>
      <c r="AZ38" s="23">
        <v>-133043230.01000001</v>
      </c>
      <c r="BA38" s="7">
        <v>-177008658.56999999</v>
      </c>
      <c r="BB38" s="7">
        <v>-222137295.78999999</v>
      </c>
      <c r="BC38" s="7">
        <v>-255328518.15000001</v>
      </c>
      <c r="BD38" s="25">
        <v>-303356156.68000001</v>
      </c>
      <c r="BE38" s="25">
        <v>-341498560.26999998</v>
      </c>
      <c r="BF38" s="25">
        <v>-379640963.86000001</v>
      </c>
      <c r="BG38" s="25">
        <v>-420645161.99000001</v>
      </c>
      <c r="BH38" s="7">
        <v>-465450592.48000002</v>
      </c>
      <c r="BI38" s="7">
        <v>-510256022.97000003</v>
      </c>
      <c r="BJ38" s="7">
        <v>-47485442.350000001</v>
      </c>
      <c r="BK38" s="7">
        <v>-93918751.700000003</v>
      </c>
      <c r="BL38" s="7">
        <v>-130509653.43000001</v>
      </c>
      <c r="BM38" s="7">
        <v>-173524935.12</v>
      </c>
      <c r="BN38" s="7">
        <v>-220554650.34</v>
      </c>
      <c r="BO38" s="7">
        <v>-264227538.08000001</v>
      </c>
      <c r="BP38" s="7">
        <v>-313670477.69</v>
      </c>
      <c r="BQ38" s="7">
        <v>-350414738.01999998</v>
      </c>
      <c r="BR38" s="7">
        <v>-387158998.35000002</v>
      </c>
      <c r="BS38" s="7">
        <v>-429701430.12</v>
      </c>
      <c r="BT38" s="7">
        <v>-472817613.29000002</v>
      </c>
      <c r="BU38" s="7">
        <v>-515933796.45999998</v>
      </c>
      <c r="BV38" s="7">
        <v>-48791180.729999997</v>
      </c>
      <c r="BW38" s="7">
        <v>-100142658.18000001</v>
      </c>
      <c r="BX38" s="7">
        <v>-183351750.22999999</v>
      </c>
      <c r="BY38" s="7">
        <v>-230308818.38999999</v>
      </c>
      <c r="BZ38" s="7">
        <v>-288461430.67000002</v>
      </c>
      <c r="CA38" s="7">
        <v>-332449208.60000002</v>
      </c>
      <c r="CB38" s="7">
        <v>-376436986.52999997</v>
      </c>
      <c r="CC38" s="7">
        <v>-418637594.67000002</v>
      </c>
      <c r="CD38" s="7">
        <v>-476158664.45999998</v>
      </c>
      <c r="CE38" s="7">
        <v>-521539301.27999997</v>
      </c>
      <c r="CF38" s="7">
        <v>-565129761.12</v>
      </c>
      <c r="CG38" s="7">
        <v>-607348640.97000003</v>
      </c>
      <c r="CH38" s="7">
        <v>-45133000.909999996</v>
      </c>
      <c r="CI38" s="7">
        <v>-100720003.98</v>
      </c>
      <c r="CJ38" s="7">
        <v>-227288458.81999999</v>
      </c>
      <c r="CK38" s="7">
        <v>-264354906.96000001</v>
      </c>
      <c r="CL38" s="7">
        <v>-326495785.88999999</v>
      </c>
      <c r="CM38" s="7">
        <v>-382593461.08999997</v>
      </c>
      <c r="CN38" s="7">
        <v>-432551095.00999999</v>
      </c>
      <c r="CO38" s="7">
        <v>-493396309.06</v>
      </c>
      <c r="CP38" s="7">
        <v>-547911014.87</v>
      </c>
      <c r="CQ38" s="7">
        <v>-586372783.63</v>
      </c>
      <c r="CR38" s="7">
        <v>-649740417.04999995</v>
      </c>
      <c r="CS38" s="7">
        <v>-707867916.75999999</v>
      </c>
      <c r="CT38" s="7">
        <v>-49872262.530000001</v>
      </c>
      <c r="CU38" s="7">
        <v>-119081406.75</v>
      </c>
      <c r="CV38" s="7">
        <v>-179185700.96000001</v>
      </c>
      <c r="CW38" s="7">
        <v>-229289720.80000001</v>
      </c>
      <c r="CX38" s="7">
        <v>-294864579.64999998</v>
      </c>
      <c r="CY38" s="7">
        <v>-351532323.80000001</v>
      </c>
      <c r="CZ38" s="7">
        <v>-404323682.39999998</v>
      </c>
      <c r="DA38" s="7">
        <v>-474546800.93000001</v>
      </c>
      <c r="DB38" s="7">
        <v>-520626691.63999999</v>
      </c>
      <c r="DC38" s="7">
        <v>-569853801.16999996</v>
      </c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</row>
    <row r="39" spans="1:121" ht="15">
      <c r="A39" t="s">
        <v>129</v>
      </c>
      <c r="B39" s="7">
        <v>-83552684.790000007</v>
      </c>
      <c r="C39" s="7">
        <v>-136159059.19</v>
      </c>
      <c r="D39" s="7">
        <v>-207516086.59</v>
      </c>
      <c r="E39" s="7">
        <v>-312103833.57999998</v>
      </c>
      <c r="F39" s="7">
        <v>-394989253.48000002</v>
      </c>
      <c r="G39" s="7">
        <v>-485956262.18000001</v>
      </c>
      <c r="H39" s="7">
        <v>-546111719.53999996</v>
      </c>
      <c r="I39" s="7">
        <v>-770802308.75</v>
      </c>
      <c r="J39" s="7">
        <v>-1043406384.96</v>
      </c>
      <c r="K39" s="7">
        <v>-1304176713.53</v>
      </c>
      <c r="L39" s="7">
        <v>-1400938295.9400001</v>
      </c>
      <c r="M39" s="7">
        <v>-1485919122.6099999</v>
      </c>
      <c r="N39" s="7">
        <v>-92179319.170000002</v>
      </c>
      <c r="O39" s="7">
        <v>-143561385</v>
      </c>
      <c r="P39" s="7">
        <v>-237953745.06999999</v>
      </c>
      <c r="Q39" s="7">
        <v>-340274294.92000002</v>
      </c>
      <c r="R39" s="7">
        <v>-410780709.43000001</v>
      </c>
      <c r="S39" s="7">
        <v>-498847972.63999999</v>
      </c>
      <c r="T39" s="7">
        <v>-570108944.5</v>
      </c>
      <c r="U39" s="7">
        <v>-672827441.36000001</v>
      </c>
      <c r="V39" s="7">
        <v>-804048486.88</v>
      </c>
      <c r="W39" s="23">
        <v>-1137861967.76</v>
      </c>
      <c r="X39" s="23">
        <v>-1473334752.73</v>
      </c>
      <c r="Y39" s="23">
        <v>-1549136556.72</v>
      </c>
      <c r="Z39" s="23">
        <v>-67954343.920000002</v>
      </c>
      <c r="AA39" s="23">
        <v>-122767867.55</v>
      </c>
      <c r="AB39" s="23">
        <v>-220405148.38999999</v>
      </c>
      <c r="AC39" s="23">
        <v>-333451673</v>
      </c>
      <c r="AD39" s="23">
        <v>-426666554.18000001</v>
      </c>
      <c r="AE39" s="23">
        <v>-522840430.25</v>
      </c>
      <c r="AF39" s="23">
        <v>-578916530.26999998</v>
      </c>
      <c r="AG39" s="23">
        <v>-639048804.35000002</v>
      </c>
      <c r="AH39" s="23">
        <v>-891326244.40999997</v>
      </c>
      <c r="AI39" s="23">
        <v>-1226884179.2</v>
      </c>
      <c r="AJ39" s="23">
        <v>-1492374375.49</v>
      </c>
      <c r="AK39" s="23">
        <v>-1578562203.97</v>
      </c>
      <c r="AL39" s="23">
        <v>-78225585.780000001</v>
      </c>
      <c r="AM39" s="23">
        <v>-148484484.56999999</v>
      </c>
      <c r="AN39" s="23">
        <v>-224215755.61000001</v>
      </c>
      <c r="AO39" s="23">
        <v>-344883755.56</v>
      </c>
      <c r="AP39" s="23">
        <v>-447870536.88</v>
      </c>
      <c r="AQ39" s="23">
        <v>-554273308.98000002</v>
      </c>
      <c r="AR39" s="23">
        <v>-637369610.12</v>
      </c>
      <c r="AS39" s="23">
        <v>-697958028.88999999</v>
      </c>
      <c r="AT39" s="23">
        <v>-957921658.35000002</v>
      </c>
      <c r="AU39" s="23">
        <v>-1272923584.29</v>
      </c>
      <c r="AV39" s="23">
        <v>-1526049196.8</v>
      </c>
      <c r="AW39" s="23">
        <v>-1620440518.02</v>
      </c>
      <c r="AX39" s="23">
        <v>-77015191.090000004</v>
      </c>
      <c r="AY39" s="23">
        <v>-172656903.53</v>
      </c>
      <c r="AZ39" s="23">
        <v>-268028296.22999999</v>
      </c>
      <c r="BA39" s="7">
        <v>-366940867.94</v>
      </c>
      <c r="BB39" s="7">
        <v>-438249578.36000001</v>
      </c>
      <c r="BC39" s="7">
        <v>-513978740.62</v>
      </c>
      <c r="BD39" s="25">
        <v>-597080603.15999997</v>
      </c>
      <c r="BE39" s="25">
        <v>-700278777.21000004</v>
      </c>
      <c r="BF39" s="25">
        <v>-1027361349.6799999</v>
      </c>
      <c r="BG39" s="25">
        <v>-1303028219.22</v>
      </c>
      <c r="BH39" s="7">
        <v>-1492793234.28</v>
      </c>
      <c r="BI39" s="7">
        <v>-1589229591.75</v>
      </c>
      <c r="BJ39" s="7">
        <v>-109023676.17</v>
      </c>
      <c r="BK39" s="7">
        <v>-218188876.88999999</v>
      </c>
      <c r="BL39" s="7">
        <v>-279376403.56</v>
      </c>
      <c r="BM39" s="7">
        <v>-368461783.04000002</v>
      </c>
      <c r="BN39" s="7">
        <v>-477169801.88</v>
      </c>
      <c r="BO39" s="7">
        <v>-544614427.10000002</v>
      </c>
      <c r="BP39" s="7">
        <v>-624324243.07000005</v>
      </c>
      <c r="BQ39" s="7">
        <v>-695801160.62</v>
      </c>
      <c r="BR39" s="7">
        <v>-960597665.13</v>
      </c>
      <c r="BS39" s="7">
        <v>-1231142930.6900001</v>
      </c>
      <c r="BT39" s="7">
        <v>-1465137423.05</v>
      </c>
      <c r="BU39" s="7">
        <v>-1671413691.8900001</v>
      </c>
      <c r="BV39" s="7">
        <v>-101066632.47</v>
      </c>
      <c r="BW39" s="7">
        <v>-183568332.72999999</v>
      </c>
      <c r="BX39" s="7">
        <v>-316944128.19999999</v>
      </c>
      <c r="BY39" s="7">
        <v>-449503762.31999999</v>
      </c>
      <c r="BZ39" s="7">
        <v>-543954311.40999997</v>
      </c>
      <c r="CA39" s="7">
        <v>-614739209.64999998</v>
      </c>
      <c r="CB39" s="7">
        <v>-689779666.44000006</v>
      </c>
      <c r="CC39" s="7">
        <v>-784270280.13999999</v>
      </c>
      <c r="CD39" s="7">
        <v>-1043671714.8</v>
      </c>
      <c r="CE39" s="7">
        <v>-1286995709.48</v>
      </c>
      <c r="CF39" s="7">
        <v>-1539700981.71</v>
      </c>
      <c r="CG39" s="7">
        <v>-1650289931.1199999</v>
      </c>
      <c r="CH39" s="7">
        <v>-79563395.079999998</v>
      </c>
      <c r="CI39" s="7">
        <v>-170493648.31999999</v>
      </c>
      <c r="CJ39" s="7">
        <v>-343995111.41000003</v>
      </c>
      <c r="CK39" s="7">
        <v>-484890386.42000002</v>
      </c>
      <c r="CL39" s="7">
        <v>-605191043.35000002</v>
      </c>
      <c r="CM39" s="7">
        <v>-686373718.25999999</v>
      </c>
      <c r="CN39" s="7">
        <v>-750874713.84000003</v>
      </c>
      <c r="CO39" s="7">
        <v>-852725388.67999995</v>
      </c>
      <c r="CP39" s="7">
        <v>-1123213671.5699999</v>
      </c>
      <c r="CQ39" s="7">
        <v>-1411372924.8199999</v>
      </c>
      <c r="CR39" s="7">
        <v>-1736931312.46</v>
      </c>
      <c r="CS39" s="7">
        <v>-1885281810.1300001</v>
      </c>
      <c r="CT39" s="7">
        <v>-116432320.01000001</v>
      </c>
      <c r="CU39" s="7">
        <v>-243893350.97999999</v>
      </c>
      <c r="CV39" s="7">
        <v>-357433297.72000003</v>
      </c>
      <c r="CW39" s="7">
        <v>-532112418.08999997</v>
      </c>
      <c r="CX39" s="7">
        <v>-666777358.99000001</v>
      </c>
      <c r="CY39" s="7">
        <v>-779031976.29999995</v>
      </c>
      <c r="CZ39" s="7">
        <v>-860657541.39999998</v>
      </c>
      <c r="DA39" s="7">
        <v>-1038281644.42</v>
      </c>
      <c r="DB39" s="7">
        <v>-1375205035.52</v>
      </c>
      <c r="DC39" s="7">
        <v>-1747205686.1600001</v>
      </c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</row>
    <row r="40" spans="1:121" ht="15">
      <c r="A40" t="s">
        <v>24</v>
      </c>
      <c r="B40" s="7">
        <v>407670713.83999997</v>
      </c>
      <c r="C40" s="7">
        <v>1151762315.6600001</v>
      </c>
      <c r="D40" s="7">
        <v>1680730753.0999999</v>
      </c>
      <c r="E40" s="7">
        <v>2111468258.21</v>
      </c>
      <c r="F40" s="7">
        <v>2812194021.6599998</v>
      </c>
      <c r="G40" s="7">
        <v>3364584172.0799999</v>
      </c>
      <c r="H40" s="7">
        <v>3948298929.8299999</v>
      </c>
      <c r="I40" s="7">
        <v>4538671800.54</v>
      </c>
      <c r="J40" s="7">
        <v>4882687032.3699999</v>
      </c>
      <c r="K40" s="7">
        <v>5217835947.1499996</v>
      </c>
      <c r="L40" s="7">
        <v>6151348984.6499996</v>
      </c>
      <c r="M40" s="7">
        <v>6776719403.8800001</v>
      </c>
      <c r="N40" s="7">
        <v>392078229.56</v>
      </c>
      <c r="O40" s="7">
        <v>1152267395.9300001</v>
      </c>
      <c r="P40" s="7">
        <v>1696767964.79</v>
      </c>
      <c r="Q40" s="7">
        <v>2130537499.9100001</v>
      </c>
      <c r="R40" s="7">
        <v>2832761417.5999999</v>
      </c>
      <c r="S40" s="7">
        <v>3406490918.9099998</v>
      </c>
      <c r="T40" s="7">
        <v>3995247543.4499998</v>
      </c>
      <c r="U40" s="7">
        <v>4627044627.4399996</v>
      </c>
      <c r="V40" s="7">
        <v>5172401464.3900003</v>
      </c>
      <c r="W40" s="23">
        <v>5595620904.6999998</v>
      </c>
      <c r="X40" s="23">
        <v>6226353256.1099997</v>
      </c>
      <c r="Y40" s="23">
        <v>6862027312.9399996</v>
      </c>
      <c r="Z40" s="23">
        <v>575691395.19000006</v>
      </c>
      <c r="AA40" s="23">
        <v>1230628798.8299999</v>
      </c>
      <c r="AB40" s="23">
        <v>1835036363.76</v>
      </c>
      <c r="AC40" s="23">
        <v>2386720396.6799998</v>
      </c>
      <c r="AD40" s="23">
        <v>2943199332.48</v>
      </c>
      <c r="AE40" s="23">
        <v>3577509866.27</v>
      </c>
      <c r="AF40" s="23">
        <v>4441284493.3299999</v>
      </c>
      <c r="AG40" s="23">
        <v>5055600669.5600004</v>
      </c>
      <c r="AH40" s="23">
        <v>5437799601.1300001</v>
      </c>
      <c r="AI40" s="23">
        <v>6039867295.9200001</v>
      </c>
      <c r="AJ40" s="23">
        <v>6555662975.0699997</v>
      </c>
      <c r="AK40" s="23">
        <v>7252287304.8800001</v>
      </c>
      <c r="AL40" s="23">
        <v>617563819.04999995</v>
      </c>
      <c r="AM40" s="23">
        <v>1296547066.05</v>
      </c>
      <c r="AN40" s="23">
        <v>1973214084.1900001</v>
      </c>
      <c r="AO40" s="23">
        <v>2568104686.9099998</v>
      </c>
      <c r="AP40" s="23">
        <v>3135162555.5500002</v>
      </c>
      <c r="AQ40" s="23">
        <v>3800591149.27</v>
      </c>
      <c r="AR40" s="23">
        <v>4552780888.3400002</v>
      </c>
      <c r="AS40" s="23">
        <v>5213140069.8199997</v>
      </c>
      <c r="AT40" s="23">
        <v>5591530976.29</v>
      </c>
      <c r="AU40" s="23">
        <v>6409096860.6899996</v>
      </c>
      <c r="AV40" s="23">
        <v>7069780167.4300003</v>
      </c>
      <c r="AW40" s="23">
        <v>7731164292.8800001</v>
      </c>
      <c r="AX40" s="23">
        <v>686884985.12</v>
      </c>
      <c r="AY40" s="23">
        <v>1353090615.27</v>
      </c>
      <c r="AZ40" s="23">
        <v>2043065703.3399999</v>
      </c>
      <c r="BA40" s="7">
        <v>2710180493.48</v>
      </c>
      <c r="BB40" s="7">
        <v>3335896714.7199998</v>
      </c>
      <c r="BC40" s="7">
        <v>4045710107.9299998</v>
      </c>
      <c r="BD40" s="25">
        <v>4867819575.8299999</v>
      </c>
      <c r="BE40" s="25">
        <v>5480997546.7600002</v>
      </c>
      <c r="BF40" s="25">
        <v>5825139225.3100004</v>
      </c>
      <c r="BG40" s="25">
        <v>6324654438.8699999</v>
      </c>
      <c r="BH40" s="7">
        <v>6857208651.6999998</v>
      </c>
      <c r="BI40" s="7">
        <v>7546887964.3100004</v>
      </c>
      <c r="BJ40" s="7">
        <v>932457357.53999996</v>
      </c>
      <c r="BK40" s="7">
        <v>1685863556.05</v>
      </c>
      <c r="BL40" s="7">
        <v>2416507821.04</v>
      </c>
      <c r="BM40" s="7">
        <v>2997353247.2399998</v>
      </c>
      <c r="BN40" s="7">
        <v>3685568624.8400002</v>
      </c>
      <c r="BO40" s="7">
        <v>4431444934.3699999</v>
      </c>
      <c r="BP40" s="7">
        <v>5138170924.2200003</v>
      </c>
      <c r="BQ40" s="7">
        <v>6012786505.4899998</v>
      </c>
      <c r="BR40" s="7">
        <v>6468605259.5</v>
      </c>
      <c r="BS40" s="7">
        <v>7342445758.6400003</v>
      </c>
      <c r="BT40" s="7">
        <v>8183055869.1199999</v>
      </c>
      <c r="BU40" s="7">
        <v>8953603440.1200008</v>
      </c>
      <c r="BV40" s="7">
        <v>623717100.20000005</v>
      </c>
      <c r="BW40" s="7">
        <v>1496378367.02</v>
      </c>
      <c r="BX40" s="7">
        <v>2227691538.6599998</v>
      </c>
      <c r="BY40" s="7">
        <v>2836021871.9699998</v>
      </c>
      <c r="BZ40" s="7">
        <v>3794660804.2399998</v>
      </c>
      <c r="CA40" s="7">
        <v>4408394435.4700003</v>
      </c>
      <c r="CB40" s="7">
        <v>5495815777.8900003</v>
      </c>
      <c r="CC40" s="7">
        <v>6127558972.1700001</v>
      </c>
      <c r="CD40" s="7">
        <v>6660707209.3999996</v>
      </c>
      <c r="CE40" s="7">
        <v>7532015821.7299995</v>
      </c>
      <c r="CF40" s="7">
        <v>8761898451.7299995</v>
      </c>
      <c r="CG40" s="7">
        <v>9670420608.7299995</v>
      </c>
      <c r="CH40" s="7">
        <v>548145498.84000003</v>
      </c>
      <c r="CI40" s="7">
        <v>1477708711.03</v>
      </c>
      <c r="CJ40" s="7">
        <v>2343777373.2399998</v>
      </c>
      <c r="CK40" s="7">
        <v>3150542372.96</v>
      </c>
      <c r="CL40" s="7">
        <v>3737477625.5300002</v>
      </c>
      <c r="CM40" s="7">
        <v>4618607308.3299999</v>
      </c>
      <c r="CN40" s="7">
        <v>5706005856.6000004</v>
      </c>
      <c r="CO40" s="7">
        <v>6373464171.8199997</v>
      </c>
      <c r="CP40" s="7">
        <v>6945633997.8800001</v>
      </c>
      <c r="CQ40" s="7">
        <v>7659954384.1199999</v>
      </c>
      <c r="CR40" s="7">
        <v>8699790313.6200008</v>
      </c>
      <c r="CS40" s="7">
        <v>9627790350.6499996</v>
      </c>
      <c r="CT40" s="7">
        <v>766441152.35000002</v>
      </c>
      <c r="CU40" s="7">
        <v>1332578263.72</v>
      </c>
      <c r="CV40" s="7">
        <v>2171593495.1300001</v>
      </c>
      <c r="CW40" s="7">
        <v>3102312723.1100001</v>
      </c>
      <c r="CX40" s="7">
        <v>3714995506.0100002</v>
      </c>
      <c r="CY40" s="7">
        <v>4585102738.1999998</v>
      </c>
      <c r="CZ40" s="7">
        <v>5905436071.3000002</v>
      </c>
      <c r="DA40" s="7">
        <v>6456771307.9399996</v>
      </c>
      <c r="DB40" s="7">
        <v>6960371277.9200001</v>
      </c>
      <c r="DC40" s="7">
        <v>7873740420.7299995</v>
      </c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</row>
    <row r="43" spans="1:121">
      <c r="C43" s="17"/>
    </row>
    <row r="44" spans="1:121">
      <c r="AZ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B50"/>
  <sheetViews>
    <sheetView zoomScale="75" workbookViewId="0">
      <pane xSplit="1" ySplit="1" topLeftCell="IL2" activePane="bottomRight" state="frozenSplit"/>
      <selection pane="topRight" activeCell="B1" sqref="B1"/>
      <selection pane="bottomLeft"/>
      <selection pane="bottomRight" activeCell="JB37" sqref="JB37"/>
    </sheetView>
  </sheetViews>
  <sheetFormatPr defaultColWidth="20" defaultRowHeight="12.75"/>
  <cols>
    <col min="1" max="1" width="32" bestFit="1" customWidth="1"/>
    <col min="2" max="89" width="24.6640625" bestFit="1" customWidth="1"/>
    <col min="90" max="90" width="20.33203125" bestFit="1" customWidth="1"/>
    <col min="91" max="157" width="24.6640625" bestFit="1" customWidth="1"/>
    <col min="158" max="158" width="18.1640625" bestFit="1" customWidth="1"/>
    <col min="159" max="159" width="18.33203125" bestFit="1" customWidth="1"/>
    <col min="160" max="160" width="18" bestFit="1" customWidth="1"/>
    <col min="161" max="161" width="19" bestFit="1" customWidth="1"/>
    <col min="162" max="162" width="18.33203125" bestFit="1" customWidth="1"/>
    <col min="163" max="163" width="18.1640625" bestFit="1" customWidth="1"/>
    <col min="164" max="164" width="18.33203125" bestFit="1" customWidth="1"/>
    <col min="165" max="165" width="19" bestFit="1" customWidth="1"/>
    <col min="166" max="167" width="19.5" bestFit="1" customWidth="1"/>
    <col min="168" max="168" width="20" bestFit="1" customWidth="1"/>
    <col min="169" max="170" width="18.33203125" bestFit="1" customWidth="1"/>
    <col min="171" max="171" width="20" bestFit="1" customWidth="1"/>
    <col min="172" max="172" width="18.33203125" bestFit="1" customWidth="1"/>
    <col min="173" max="173" width="19" bestFit="1" customWidth="1"/>
    <col min="174" max="176" width="18.33203125" bestFit="1" customWidth="1"/>
    <col min="177" max="177" width="18.6640625" bestFit="1" customWidth="1"/>
    <col min="178" max="178" width="18.33203125" bestFit="1" customWidth="1"/>
    <col min="179" max="180" width="19.5" bestFit="1" customWidth="1"/>
    <col min="181" max="182" width="18.33203125" bestFit="1" customWidth="1"/>
    <col min="183" max="184" width="20" bestFit="1" customWidth="1"/>
    <col min="185" max="185" width="18.33203125" bestFit="1" customWidth="1"/>
    <col min="186" max="186" width="18.1640625" bestFit="1" customWidth="1"/>
    <col min="187" max="189" width="18.33203125" bestFit="1" customWidth="1"/>
    <col min="190" max="191" width="19.5" bestFit="1" customWidth="1"/>
    <col min="192" max="192" width="19" bestFit="1" customWidth="1"/>
    <col min="193" max="196" width="18.33203125" bestFit="1" customWidth="1"/>
    <col min="197" max="197" width="19" bestFit="1" customWidth="1"/>
    <col min="198" max="199" width="18.6640625" bestFit="1" customWidth="1"/>
    <col min="200" max="201" width="18.33203125" bestFit="1" customWidth="1"/>
    <col min="202" max="203" width="19.5" bestFit="1" customWidth="1"/>
    <col min="204" max="210" width="18.33203125" bestFit="1" customWidth="1"/>
    <col min="211" max="211" width="18.33203125" customWidth="1"/>
    <col min="212" max="212" width="18.1640625" bestFit="1" customWidth="1"/>
    <col min="213" max="213" width="18.33203125" bestFit="1" customWidth="1"/>
    <col min="214" max="215" width="19.5" bestFit="1" customWidth="1"/>
    <col min="216" max="216" width="18.6640625" bestFit="1" customWidth="1"/>
    <col min="217" max="217" width="18.33203125" bestFit="1" customWidth="1"/>
    <col min="218" max="219" width="18.6640625" bestFit="1" customWidth="1"/>
    <col min="220" max="220" width="18.33203125" bestFit="1" customWidth="1"/>
    <col min="221" max="221" width="20" bestFit="1" customWidth="1"/>
    <col min="222" max="222" width="18.6640625" bestFit="1" customWidth="1"/>
    <col min="223" max="225" width="18.33203125" bestFit="1" customWidth="1"/>
    <col min="226" max="226" width="19" bestFit="1" customWidth="1"/>
    <col min="227" max="227" width="19.5" bestFit="1" customWidth="1"/>
    <col min="228" max="228" width="20" bestFit="1" customWidth="1"/>
    <col min="229" max="229" width="19.5" bestFit="1" customWidth="1"/>
    <col min="230" max="230" width="18.6640625" bestFit="1" customWidth="1"/>
    <col min="231" max="231" width="18.33203125" bestFit="1" customWidth="1"/>
    <col min="232" max="232" width="19" bestFit="1" customWidth="1"/>
    <col min="233" max="233" width="18.6640625" bestFit="1" customWidth="1"/>
    <col min="234" max="234" width="20" bestFit="1" customWidth="1"/>
    <col min="235" max="235" width="18.33203125" bestFit="1" customWidth="1"/>
    <col min="236" max="236" width="19.5" bestFit="1" customWidth="1"/>
    <col min="237" max="237" width="18.6640625" bestFit="1" customWidth="1"/>
    <col min="238" max="238" width="19" customWidth="1"/>
    <col min="239" max="239" width="19.5" bestFit="1" customWidth="1"/>
    <col min="240" max="240" width="20" bestFit="1" customWidth="1"/>
    <col min="241" max="242" width="18.33203125" bestFit="1" customWidth="1"/>
    <col min="243" max="243" width="20" bestFit="1" customWidth="1"/>
    <col min="244" max="244" width="19.5" bestFit="1" customWidth="1"/>
    <col min="245" max="245" width="18.6640625" bestFit="1" customWidth="1"/>
    <col min="246" max="246" width="19" bestFit="1" customWidth="1"/>
    <col min="247" max="247" width="18.33203125" bestFit="1" customWidth="1"/>
    <col min="248" max="248" width="20" bestFit="1" customWidth="1"/>
    <col min="249" max="249" width="18.6640625" bestFit="1" customWidth="1"/>
    <col min="250" max="250" width="19.5" bestFit="1" customWidth="1"/>
    <col min="251" max="253" width="20" bestFit="1" customWidth="1"/>
    <col min="254" max="254" width="22" bestFit="1" customWidth="1"/>
  </cols>
  <sheetData>
    <row r="1" spans="1:262">
      <c r="A1" s="2"/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50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47</v>
      </c>
      <c r="AJ1" t="s">
        <v>48</v>
      </c>
      <c r="AK1" t="s">
        <v>49</v>
      </c>
      <c r="AL1" t="str">
        <f>'Cash Y-to-Date'!AL1</f>
        <v>July FY 06</v>
      </c>
      <c r="AM1" t="str">
        <f>'Cash Y-to-Date'!AM1</f>
        <v>Aug FY 06</v>
      </c>
      <c r="AN1" t="str">
        <f>'Cash Y-to-Date'!AN1</f>
        <v>Sep FY 06</v>
      </c>
      <c r="AO1" t="str">
        <f>'Cash Y-to-Date'!AO1</f>
        <v>Oct FY 06</v>
      </c>
      <c r="AP1" t="str">
        <f>'Cash Y-to-Date'!AP1</f>
        <v>Nov FY 06</v>
      </c>
      <c r="AQ1" t="str">
        <f>'Cash Y-to-Date'!AQ1</f>
        <v>Dec FY 06</v>
      </c>
      <c r="AR1" t="str">
        <f>'Cash Y-to-Date'!AR1</f>
        <v>Jan FY 06</v>
      </c>
      <c r="AS1" t="str">
        <f>'Cash Y-to-Date'!AS1</f>
        <v>Feb FY 06</v>
      </c>
      <c r="AT1" t="str">
        <f>'Cash Y-to-Date'!AT1</f>
        <v>Mar FY 06</v>
      </c>
      <c r="AU1" t="str">
        <f>'Cash Y-to-Date'!AU1</f>
        <v>Apr FY 06</v>
      </c>
      <c r="AV1" t="str">
        <f>'Cash Y-to-Date'!AV1</f>
        <v>May FY 06</v>
      </c>
      <c r="AW1" t="str">
        <f>'Cash Y-to-Date'!AW1</f>
        <v>June FY 06</v>
      </c>
      <c r="AX1" t="str">
        <f>'Cash Y-to-Date'!AX1</f>
        <v>Jul FY 07</v>
      </c>
      <c r="AY1" t="str">
        <f>'Cash Y-to-Date'!AY1</f>
        <v>Aug FY 07</v>
      </c>
      <c r="AZ1" t="str">
        <f>'Cash Y-to-Date'!AZ1</f>
        <v>Sep FY 07</v>
      </c>
      <c r="BA1" t="str">
        <f>'Cash Y-to-Date'!BA1</f>
        <v>Oct FY 07</v>
      </c>
      <c r="BB1" t="str">
        <f>'Cash Y-to-Date'!BB1</f>
        <v>Nov FY 07</v>
      </c>
      <c r="BC1" t="str">
        <f>'Cash Y-to-Date'!BC1</f>
        <v>Dec FY 07</v>
      </c>
      <c r="BD1" t="str">
        <f>'Cash Y-to-Date'!BD1</f>
        <v>Jan FY 07</v>
      </c>
      <c r="BE1" t="str">
        <f>'Cash Y-to-Date'!BE1</f>
        <v>Feb FY 07</v>
      </c>
      <c r="BF1" t="str">
        <f>'Cash Y-to-Date'!BF1</f>
        <v>Mar FY 07</v>
      </c>
      <c r="BG1" t="str">
        <f>'Cash Y-to-Date'!BG1</f>
        <v>Apr FY 07</v>
      </c>
      <c r="BH1" t="str">
        <f>'Cash Y-to-Date'!BH1</f>
        <v>May FY 07</v>
      </c>
      <c r="BI1" t="str">
        <f>'Cash Y-to-Date'!BI1</f>
        <v>Jun FY 07</v>
      </c>
      <c r="BJ1" t="str">
        <f>'Cash Y-to-Date'!BJ1</f>
        <v>Jul FY 08</v>
      </c>
      <c r="BK1" t="str">
        <f>'Cash Y-to-Date'!BK1</f>
        <v>Aug FY 08</v>
      </c>
      <c r="BL1" t="str">
        <f>'Cash Y-to-Date'!BL1</f>
        <v>Sep FY 08</v>
      </c>
      <c r="BM1" t="str">
        <f>'Cash Y-to-Date'!BM1</f>
        <v>Oct FY 08</v>
      </c>
      <c r="BN1" t="str">
        <f>'Cash Y-to-Date'!BN1</f>
        <v>Nov FY 08</v>
      </c>
      <c r="BO1" t="str">
        <f>'Cash Y-to-Date'!BO1</f>
        <v>Dec FY 08</v>
      </c>
      <c r="BP1" t="str">
        <f>'Cash Y-to-Date'!BP1</f>
        <v>Jan FY 08</v>
      </c>
      <c r="BQ1" t="str">
        <f>'Cash Y-to-Date'!BQ1</f>
        <v>Feb FY 08</v>
      </c>
      <c r="BR1" t="str">
        <f>'Cash Y-to-Date'!BR1</f>
        <v>Mar FY 08</v>
      </c>
      <c r="BS1" t="str">
        <f>'Cash Y-to-Date'!BS1</f>
        <v>Apr FY 08</v>
      </c>
      <c r="BT1" t="str">
        <f>'Cash Y-to-Date'!BT1</f>
        <v>May FY 08</v>
      </c>
      <c r="BU1" t="str">
        <f>'Cash Y-to-Date'!BU1</f>
        <v>Jun FY 08</v>
      </c>
      <c r="BV1" t="str">
        <f>'Cash Y-to-Date'!BV1</f>
        <v>July FY 09</v>
      </c>
      <c r="BW1" t="str">
        <f>'Cash Y-to-Date'!BW1</f>
        <v>Aug FY 09</v>
      </c>
      <c r="BX1" t="str">
        <f>'Cash Y-to-Date'!BX1</f>
        <v>Sept FY 09</v>
      </c>
      <c r="BY1" t="str">
        <f>'Cash Y-to-Date'!BY1</f>
        <v>Oct FY 09</v>
      </c>
      <c r="BZ1" t="str">
        <f>'Cash Y-to-Date'!BZ1</f>
        <v>Nov FY 09</v>
      </c>
      <c r="CA1" t="str">
        <f>'Cash Y-to-Date'!CA1</f>
        <v>Dec FY 09</v>
      </c>
      <c r="CB1" t="str">
        <f>'Cash Y-to-Date'!CB1</f>
        <v>Jan FY 09</v>
      </c>
      <c r="CC1" t="str">
        <f>'Cash Y-to-Date'!CC1</f>
        <v>Feb FY 09</v>
      </c>
      <c r="CD1" t="str">
        <f>'Cash Y-to-Date'!CD1</f>
        <v>March FY 09</v>
      </c>
      <c r="CE1" t="str">
        <f>'Cash Y-to-Date'!CE1</f>
        <v>April FY 09</v>
      </c>
      <c r="CF1" t="str">
        <f>'Cash Y-to-Date'!CF1</f>
        <v>May FY 09</v>
      </c>
      <c r="CG1" t="str">
        <f>'Cash Y-to-Date'!CG1</f>
        <v>Jun FY 09</v>
      </c>
      <c r="CH1" t="str">
        <f>'Cash Y-to-Date'!CH1</f>
        <v>July FY 10</v>
      </c>
      <c r="CI1" t="str">
        <f>'Cash Y-to-Date'!CI1</f>
        <v>Aug FY 10</v>
      </c>
      <c r="CJ1" t="str">
        <f>'Cash Y-to-Date'!CJ1</f>
        <v>Sept FY 10</v>
      </c>
      <c r="CK1" t="str">
        <f>'Cash Y-to-Date'!CK1</f>
        <v>Oct FY 10</v>
      </c>
      <c r="CL1" t="str">
        <f>'Cash Y-to-Date'!CL1</f>
        <v>Nov FY 10</v>
      </c>
      <c r="CM1" t="str">
        <f>'Cash Y-to-Date'!CM1</f>
        <v>Dec FY 10</v>
      </c>
      <c r="CN1" t="str">
        <f>'Cash Y-to-Date'!CN1</f>
        <v>Jan FY 10</v>
      </c>
      <c r="CO1" t="str">
        <f>'Cash Y-to-Date'!CO1</f>
        <v>Feb FY 10</v>
      </c>
      <c r="CP1" t="str">
        <f>'Cash Y-to-Date'!CP1</f>
        <v>Mar FY 10</v>
      </c>
      <c r="CQ1" t="str">
        <f>'Cash Y-to-Date'!CQ1</f>
        <v>Apr FY 10</v>
      </c>
      <c r="CR1" t="str">
        <f>'Cash Y-to-Date'!CR1</f>
        <v>May FY 2010</v>
      </c>
      <c r="CS1" t="str">
        <f>'Cash Y-to-Date'!CS1</f>
        <v>Jun FY 2010</v>
      </c>
      <c r="CT1" t="str">
        <f>'Cash Y-to-Date'!CT1</f>
        <v>Jul FY 2011</v>
      </c>
      <c r="CU1" t="str">
        <f>'Cash Y-to-Date'!CU1</f>
        <v>Aug FY 2011</v>
      </c>
      <c r="CV1" t="str">
        <f>'Cash Y-to-Date'!CV1</f>
        <v>Sep FY 2011</v>
      </c>
      <c r="CW1" t="str">
        <f>'Cash Y-to-Date'!CW1</f>
        <v>Oct FY 2011</v>
      </c>
      <c r="CX1" t="str">
        <f>'Cash Y-to-Date'!CX1</f>
        <v>Nov FY 2011</v>
      </c>
      <c r="CY1" t="str">
        <f>'Cash Y-to-Date'!CY1</f>
        <v>Dec FY 2011</v>
      </c>
      <c r="CZ1" t="str">
        <f>'Cash Y-to-Date'!CZ1</f>
        <v>Jan FY 2011</v>
      </c>
      <c r="DA1" t="str">
        <f>'Cash Y-to-Date'!DA1</f>
        <v>Feb FY 2011</v>
      </c>
      <c r="DB1" t="str">
        <f>'Cash Y-to-Date'!DB1</f>
        <v>Mar FY 2011</v>
      </c>
      <c r="DC1" t="str">
        <f>'Cash Y-to-Date'!DC1</f>
        <v>Apr FY 2011</v>
      </c>
      <c r="DD1" t="str">
        <f>'Cash Y-to-Date'!DD1</f>
        <v>May FY 20121</v>
      </c>
      <c r="DE1" t="str">
        <f>'Cash Y-to-Date'!DE1</f>
        <v>Jun FY 2011</v>
      </c>
      <c r="DF1" t="str">
        <f>'Cash Y-to-Date'!DF1</f>
        <v>Jul FY 2012</v>
      </c>
      <c r="DG1" t="str">
        <f>'Cash Y-to-Date'!DG1</f>
        <v>Aug FY 2012</v>
      </c>
      <c r="DH1" t="str">
        <f>'Cash Y-to-Date'!DH1</f>
        <v>Sep FY 2012</v>
      </c>
      <c r="DI1" t="str">
        <f>'Cash Y-to-Date'!DI1</f>
        <v>Oct FY 2012</v>
      </c>
      <c r="DJ1" t="str">
        <f>'Cash Y-to-Date'!DJ1</f>
        <v>Nov FY 2012</v>
      </c>
      <c r="DK1" t="str">
        <f>'Cash Y-to-Date'!DK1</f>
        <v>Dec FY 2012</v>
      </c>
      <c r="DL1" t="str">
        <f>'Cash Y-to-Date'!DL1</f>
        <v>Jan FY 2012</v>
      </c>
      <c r="DM1" t="str">
        <f>'Cash Y-to-Date'!DM1</f>
        <v>Feb FY 2012</v>
      </c>
      <c r="DN1" t="str">
        <f>'Cash Y-to-Date'!DN1</f>
        <v>Mar FY 2012</v>
      </c>
      <c r="DO1" t="str">
        <f>'Cash Y-to-Date'!DO1</f>
        <v>Apr FY 2012</v>
      </c>
      <c r="DP1" t="str">
        <f>'Cash Y-to-Date'!DP1</f>
        <v>May FY 2012</v>
      </c>
      <c r="DQ1" t="str">
        <f>'Cash Y-to-Date'!DQ1</f>
        <v>Jun FY 2012</v>
      </c>
      <c r="DR1" t="str">
        <f>'Cash Y-to-Date'!DR1</f>
        <v>Jul FY 2013</v>
      </c>
      <c r="DS1" t="str">
        <f>'Cash Y-to-Date'!DS1</f>
        <v>Aug FY 2013</v>
      </c>
      <c r="DT1" t="str">
        <f>'Cash Y-to-Date'!DT1</f>
        <v>Sep FY 2013</v>
      </c>
      <c r="DU1" t="str">
        <f>'Cash Y-to-Date'!DU1</f>
        <v>Oct FY 2013</v>
      </c>
      <c r="DV1" t="str">
        <f>'Cash Y-to-Date'!DV1</f>
        <v>Nov FY 2013</v>
      </c>
      <c r="DW1" t="str">
        <f>'Cash Y-to-Date'!DW1</f>
        <v>Dec FY 2013</v>
      </c>
      <c r="DX1" t="str">
        <f>'Cash Y-to-Date'!DX1</f>
        <v>Jan FY 2013</v>
      </c>
      <c r="DY1" t="str">
        <f>'Cash Y-to-Date'!DY1</f>
        <v>Feb FY 2013</v>
      </c>
      <c r="DZ1" t="str">
        <f>'Cash Y-to-Date'!DZ1</f>
        <v>Mar FY 2013</v>
      </c>
      <c r="EA1" t="str">
        <f>'Cash Y-to-Date'!EA1</f>
        <v>Apr FY 2013</v>
      </c>
      <c r="EB1" t="str">
        <f>'Cash Y-to-Date'!EB1</f>
        <v>May FY 2013</v>
      </c>
      <c r="EC1" t="str">
        <f>'Cash Y-to-Date'!EC1</f>
        <v>Jun FY 2013</v>
      </c>
      <c r="ED1" t="str">
        <f>'Cash Y-to-Date'!ED1</f>
        <v>Jul FY 2014</v>
      </c>
      <c r="EE1" t="str">
        <f>'Cash Y-to-Date'!EE1</f>
        <v>Aug FY 2014</v>
      </c>
      <c r="EF1" t="str">
        <f>'Cash Y-to-Date'!EF1</f>
        <v>Sep FY 2014</v>
      </c>
      <c r="EG1" t="str">
        <f>'Cash Y-to-Date'!EG1</f>
        <v>Oct FY 2014</v>
      </c>
      <c r="EH1" t="str">
        <f>'Cash Y-to-Date'!EH1</f>
        <v>Nov FY 2014</v>
      </c>
      <c r="EI1" t="str">
        <f>'Cash Y-to-Date'!EI1</f>
        <v>Dec FY 2014</v>
      </c>
      <c r="EJ1" t="str">
        <f>'Cash Y-to-Date'!EJ1</f>
        <v>Jan FY 2014</v>
      </c>
      <c r="EK1" t="str">
        <f>'Cash Y-to-Date'!EK1</f>
        <v>Feb FY 2014</v>
      </c>
      <c r="EL1" t="str">
        <f>'Cash Y-to-Date'!EL1</f>
        <v>Mar FY 2014</v>
      </c>
      <c r="EM1" t="str">
        <f>'Cash Y-to-Date'!EM1</f>
        <v>Apr FY 2014</v>
      </c>
      <c r="EN1" t="str">
        <f>'Cash Y-to-Date'!EN1</f>
        <v>May FY 2014</v>
      </c>
      <c r="EO1" t="str">
        <f>'Cash Y-to-Date'!EO1</f>
        <v>Jun FY 2014</v>
      </c>
      <c r="EP1" t="str">
        <f>'Cash Y-to-Date'!EP1</f>
        <v>Jul FY 2015</v>
      </c>
      <c r="EQ1" t="str">
        <f>'Cash Y-to-Date'!EQ1</f>
        <v>Aug FY 2015</v>
      </c>
      <c r="ER1" t="str">
        <f>'Cash Y-to-Date'!ER1</f>
        <v>Sep FY 2015</v>
      </c>
      <c r="ES1" t="str">
        <f>'Cash Y-to-Date'!ES1</f>
        <v>Oct FY 2015</v>
      </c>
      <c r="ET1" t="str">
        <f>'Cash Y-to-Date'!ET1</f>
        <v>Nov FY 2015</v>
      </c>
      <c r="EU1" s="20" t="str">
        <f>'Cash Y-to-Date'!EU1</f>
        <v>Dec FY 2015</v>
      </c>
      <c r="EV1" s="20" t="str">
        <f>'Cash Y-to-Date'!EV1</f>
        <v>Jan FY 2015</v>
      </c>
      <c r="EW1" s="20" t="str">
        <f>'Cash Y-to-Date'!EW1</f>
        <v>Feb FY 2015</v>
      </c>
      <c r="EX1" s="20" t="str">
        <f>'Cash Y-to-Date'!EX1</f>
        <v>Mar FY 2015</v>
      </c>
      <c r="EY1" s="20" t="str">
        <f>'Cash Y-to-Date'!EY1</f>
        <v>Apr FY 2015</v>
      </c>
      <c r="EZ1" s="20" t="str">
        <f>'Cash Y-to-Date'!EZ1</f>
        <v>May FY 2015</v>
      </c>
      <c r="FA1" s="20" t="str">
        <f>'Cash Y-to-Date'!FA1</f>
        <v>Jun FY 2015</v>
      </c>
      <c r="FB1" s="20" t="str">
        <f>'Cash Y-to-Date starts FY16'!B1</f>
        <v>Jul FY 2016</v>
      </c>
      <c r="FC1" s="20" t="str">
        <f>'Cash Y-to-Date starts FY16'!C1</f>
        <v>Aug FY 2016</v>
      </c>
      <c r="FD1" s="20" t="str">
        <f>'Cash Y-to-Date starts FY16'!D1</f>
        <v>Sep FY 2016</v>
      </c>
      <c r="FE1" s="20" t="str">
        <f>'Cash Y-to-Date starts FY16'!E1</f>
        <v>Oct FY 2016</v>
      </c>
      <c r="FF1" s="20" t="str">
        <f>'Cash Y-to-Date starts FY16'!F1</f>
        <v>Nov FY 2016</v>
      </c>
      <c r="FG1" s="20" t="str">
        <f>'Cash Y-to-Date starts FY16'!G1</f>
        <v>Dec FY 2016</v>
      </c>
      <c r="FH1" s="20" t="str">
        <f>'Cash Y-to-Date starts FY16'!H1</f>
        <v>Jan FY 2016</v>
      </c>
      <c r="FI1" s="20" t="str">
        <f>'Cash Y-to-Date starts FY16'!I1</f>
        <v>Feb FY 2016</v>
      </c>
      <c r="FJ1" s="20" t="str">
        <f>'Cash Y-to-Date starts FY16'!J1</f>
        <v>Mar FY 2016</v>
      </c>
      <c r="FK1" s="20" t="str">
        <f>'Cash Y-to-Date starts FY16'!K1</f>
        <v>Apr FY 2016</v>
      </c>
      <c r="FL1" s="20" t="str">
        <f>'Cash Y-to-Date starts FY16'!L1</f>
        <v>May FY 2016</v>
      </c>
      <c r="FM1" s="20" t="str">
        <f>'Cash Y-to-Date starts FY16'!M1</f>
        <v>Jun FY 2016</v>
      </c>
      <c r="FN1" s="20" t="str">
        <f>'Cash Y-to-Date starts FY16'!N1</f>
        <v>Jul FY 2017</v>
      </c>
      <c r="FO1" s="20" t="str">
        <f>'Cash Y-to-Date starts FY16'!O1</f>
        <v>Aug FY 2017</v>
      </c>
      <c r="FP1" s="20" t="str">
        <f>'Cash Y-to-Date starts FY16'!P1</f>
        <v>Sep FY 2017</v>
      </c>
      <c r="FQ1" s="20" t="str">
        <f>'Cash Y-to-Date starts FY16'!Q1</f>
        <v>Oct FY 2017</v>
      </c>
      <c r="FR1" s="20" t="str">
        <f>'Cash Y-to-Date starts FY16'!R1</f>
        <v>Nov FY 2017</v>
      </c>
      <c r="FS1" s="20" t="str">
        <f>'Cash Y-to-Date starts FY16'!S1</f>
        <v>Dec FY 2017</v>
      </c>
      <c r="FT1" s="20" t="str">
        <f>'Cash Y-to-Date starts FY16'!T1</f>
        <v>Jan FY 2017</v>
      </c>
      <c r="FU1" s="20" t="str">
        <f>'Cash Y-to-Date starts FY16'!U1</f>
        <v>Feb FY 2017</v>
      </c>
      <c r="FV1" s="20" t="str">
        <f>'Cash Y-to-Date starts FY16'!V1</f>
        <v>Mar FY 2017</v>
      </c>
      <c r="FW1" s="20" t="str">
        <f>'Cash Y-to-Date starts FY16'!W1</f>
        <v>Apr FY 2017</v>
      </c>
      <c r="FX1" s="20" t="str">
        <f>'Cash Y-to-Date starts FY16'!X1</f>
        <v>May FY 2017</v>
      </c>
      <c r="FY1" s="20" t="str">
        <f>'Cash Y-to-Date starts FY16'!Y1</f>
        <v>Jun FY 2017</v>
      </c>
      <c r="FZ1" s="20" t="str">
        <f>'Cash Y-to-Date starts FY16'!Z1</f>
        <v>Jul FY 2018</v>
      </c>
      <c r="GA1" s="20" t="str">
        <f>'Cash Y-to-Date starts FY16'!AA1</f>
        <v>Aug FY 2018</v>
      </c>
      <c r="GB1" s="20" t="str">
        <f>'Cash Y-to-Date starts FY16'!AB1</f>
        <v>Sep FY 2018</v>
      </c>
      <c r="GC1" s="20" t="str">
        <f>'Cash Y-to-Date starts FY16'!AC1</f>
        <v>Oct FY 2018</v>
      </c>
      <c r="GD1" s="20" t="str">
        <f>'Cash Y-to-Date starts FY16'!AD1</f>
        <v>Nov FY 2018</v>
      </c>
      <c r="GE1" s="20" t="str">
        <f>'Cash Y-to-Date starts FY16'!AE1</f>
        <v>Dec FY 2018</v>
      </c>
      <c r="GF1" s="20" t="str">
        <f>'Cash Y-to-Date starts FY16'!AF1</f>
        <v>Jan FY 2018</v>
      </c>
      <c r="GG1" s="20" t="str">
        <f>'Cash Y-to-Date starts FY16'!AG1</f>
        <v>Feb FY 2018</v>
      </c>
      <c r="GH1" s="20" t="str">
        <f>'Cash Y-to-Date starts FY16'!AH1</f>
        <v>Mar FY 2018</v>
      </c>
      <c r="GI1" s="20" t="str">
        <f>'Cash Y-to-Date starts FY16'!AI1</f>
        <v>Apr FY 2018</v>
      </c>
      <c r="GJ1" s="20" t="str">
        <f>'Cash Y-to-Date starts FY16'!AJ1</f>
        <v>May FY 2018</v>
      </c>
      <c r="GK1" s="20" t="str">
        <f>'Cash Y-to-Date starts FY16'!AK1</f>
        <v>Jun FY 2018</v>
      </c>
      <c r="GL1" s="20" t="str">
        <f>'Cash Y-to-Date starts FY16'!AL1</f>
        <v>Jul FY 2019</v>
      </c>
      <c r="GM1" s="20" t="str">
        <f>'Cash Y-to-Date starts FY16'!AM1</f>
        <v>Aug FY 2019</v>
      </c>
      <c r="GN1" s="20" t="str">
        <f>'Cash Y-to-Date starts FY16'!AN1</f>
        <v>Sep FY 2019</v>
      </c>
      <c r="GO1" s="20" t="str">
        <f>'Cash Y-to-Date starts FY16'!AO1</f>
        <v>Oct FY 2019</v>
      </c>
      <c r="GP1" s="20" t="str">
        <f>'Cash Y-to-Date starts FY16'!AP1</f>
        <v>Nov FY 2019</v>
      </c>
      <c r="GQ1" s="20" t="str">
        <f>'Cash Y-to-Date starts FY16'!AQ1</f>
        <v>Dec FY 2019</v>
      </c>
      <c r="GR1" s="20" t="str">
        <f>'Cash Y-to-Date starts FY16'!AR1</f>
        <v>Jan FY 2019</v>
      </c>
      <c r="GS1" s="20" t="str">
        <f>'Cash Y-to-Date starts FY16'!AS1</f>
        <v>Feb FY 2019</v>
      </c>
      <c r="GT1" s="20" t="str">
        <f>'Cash Y-to-Date starts FY16'!AT1</f>
        <v>Mar FY 2019</v>
      </c>
      <c r="GU1" s="20" t="str">
        <f>'Cash Y-to-Date starts FY16'!AU1</f>
        <v>Apr FY 2019</v>
      </c>
      <c r="GV1" s="20" t="str">
        <f>'Cash Y-to-Date starts FY16'!AV1</f>
        <v>May FY 2019</v>
      </c>
      <c r="GW1" s="20" t="str">
        <f>'Cash Y-to-Date starts FY16'!AW1</f>
        <v>Jun FY 2019</v>
      </c>
      <c r="GX1" s="20" t="str">
        <f>'Cash Y-to-Date starts FY16'!AX1</f>
        <v>Jul FY 2020</v>
      </c>
      <c r="GY1" s="20" t="str">
        <f>'Cash Y-to-Date starts FY16'!AY1</f>
        <v>Aug FY 2020</v>
      </c>
      <c r="GZ1" s="20" t="str">
        <f>'Cash Y-to-Date starts FY16'!AZ1</f>
        <v>Sep FY 2020</v>
      </c>
      <c r="HA1" s="20" t="str">
        <f>'Cash Y-to-Date starts FY16'!BA1</f>
        <v>Oct FY 2020</v>
      </c>
      <c r="HB1" s="20" t="str">
        <f>'Cash Y-to-Date starts FY16'!BB1</f>
        <v>Nov FY 2020</v>
      </c>
      <c r="HC1" s="20" t="str">
        <f>'Cash Y-to-Date starts FY16'!BC1</f>
        <v>Dec FY 2020</v>
      </c>
      <c r="HD1" s="20" t="str">
        <f>'Cash Y-to-Date starts FY16'!BD1</f>
        <v>Jan FY 2020</v>
      </c>
      <c r="HE1" s="20" t="str">
        <f>'Cash Y-to-Date starts FY16'!BE1</f>
        <v>Feb FY 2020</v>
      </c>
      <c r="HF1" s="20" t="str">
        <f>'Cash Y-to-Date starts FY16'!BF1</f>
        <v>Mar FY 2020</v>
      </c>
      <c r="HG1" s="20" t="str">
        <f>'Cash Y-to-Date starts FY16'!BG1</f>
        <v>Apr FY 2020</v>
      </c>
      <c r="HH1" s="20" t="str">
        <f>'Cash Y-to-Date starts FY16'!BH1</f>
        <v>May FY 2020</v>
      </c>
      <c r="HI1" s="20" t="str">
        <f>'Cash Y-to-Date starts FY16'!BI1</f>
        <v>Jun FY 2020</v>
      </c>
      <c r="HJ1" s="20" t="str">
        <f>'Cash Y-to-Date starts FY16'!BJ1</f>
        <v>Jul FY 2021</v>
      </c>
      <c r="HK1" s="20" t="str">
        <f>'Cash Y-to-Date starts FY16'!BK1</f>
        <v>Aug FY 2021</v>
      </c>
      <c r="HL1" s="20" t="str">
        <f>'Cash Y-to-Date starts FY16'!BL1</f>
        <v>Sep FY 2021</v>
      </c>
      <c r="HM1" s="20" t="str">
        <f>'Cash Y-to-Date starts FY16'!BM1</f>
        <v>Oct FY 2021</v>
      </c>
      <c r="HN1" s="20" t="str">
        <f>'Cash Y-to-Date starts FY16'!BN1</f>
        <v>Nov FY 2021</v>
      </c>
      <c r="HO1" s="20" t="str">
        <f>'Cash Y-to-Date starts FY16'!BO1</f>
        <v>Dec FY 2021</v>
      </c>
      <c r="HP1" s="20" t="str">
        <f>'Cash Y-to-Date starts FY16'!BP1</f>
        <v>Jan FY 2021</v>
      </c>
      <c r="HQ1" s="20" t="str">
        <f>'Cash Y-to-Date starts FY16'!BQ1</f>
        <v>Feb FY 2021</v>
      </c>
      <c r="HR1" s="20" t="str">
        <f>'Cash Y-to-Date starts FY16'!BR1</f>
        <v>Mar FY 2021</v>
      </c>
      <c r="HS1" s="20" t="str">
        <f>'Cash Y-to-Date starts FY16'!BS1</f>
        <v>Apr FY 2021</v>
      </c>
      <c r="HT1" s="20" t="str">
        <f>'Cash Y-to-Date starts FY16'!BT1</f>
        <v>May FY 2021</v>
      </c>
      <c r="HU1" s="20" t="str">
        <f>'Cash Y-to-Date starts FY16'!BU1</f>
        <v>Jun FY 2022</v>
      </c>
      <c r="HV1" s="20" t="str">
        <f>'Cash Y-to-Date starts FY16'!BV1</f>
        <v>Jul FY 2022</v>
      </c>
      <c r="HW1" s="20" t="str">
        <f>'Cash Y-to-Date starts FY16'!BW1</f>
        <v>Aug FY 2022</v>
      </c>
      <c r="HX1" s="20" t="str">
        <f>'Cash Y-to-Date starts FY16'!BX1</f>
        <v>Sep FY 2022</v>
      </c>
      <c r="HY1" s="20" t="str">
        <f>'Cash Y-to-Date starts FY16'!BY1</f>
        <v>Oct FY 2022</v>
      </c>
      <c r="HZ1" s="20" t="str">
        <f>'Cash Y-to-Date starts FY16'!BZ1</f>
        <v>Nov FY 2022</v>
      </c>
      <c r="IA1" s="20" t="str">
        <f>'Cash Y-to-Date starts FY16'!CA1</f>
        <v>Dec FY 2022</v>
      </c>
      <c r="IB1" s="20" t="str">
        <f>'Cash Y-to-Date starts FY16'!CB1</f>
        <v>Jan FY 2022</v>
      </c>
      <c r="IC1" s="20" t="str">
        <f>'Cash Y-to-Date starts FY16'!CC1</f>
        <v>Feb FY 2022</v>
      </c>
      <c r="ID1" s="20" t="str">
        <f>'Cash Y-to-Date starts FY16'!CD1</f>
        <v>Mar FY 2022</v>
      </c>
      <c r="IE1" s="20" t="str">
        <f>'Cash Y-to-Date starts FY16'!CE1</f>
        <v>Apr FY 2022</v>
      </c>
      <c r="IF1" s="20" t="str">
        <f>'Cash Y-to-Date starts FY16'!CF1</f>
        <v>May FY 2022</v>
      </c>
      <c r="IG1" s="20" t="str">
        <f>'Cash Y-to-Date starts FY16'!CG1</f>
        <v>Jun FY 2022</v>
      </c>
      <c r="IH1" s="20" t="str">
        <f>'Cash Y-to-Date starts FY16'!CH1</f>
        <v>Jul FY 2023</v>
      </c>
      <c r="II1" s="20" t="str">
        <f>'Cash Y-to-Date starts FY16'!CI1</f>
        <v>Aug FY 2023</v>
      </c>
      <c r="IJ1" s="20" t="str">
        <f>'Cash Y-to-Date starts FY16'!CJ1</f>
        <v>Sep FY 2023</v>
      </c>
      <c r="IK1" s="20" t="str">
        <f>'Cash Y-to-Date starts FY16'!CK1</f>
        <v>Oct FY 2023</v>
      </c>
      <c r="IL1" s="20" t="str">
        <f>'Cash Y-to-Date starts FY16'!CL1</f>
        <v>Nov FY 2023</v>
      </c>
      <c r="IM1" s="20" t="str">
        <f>'Cash Y-to-Date starts FY16'!CM1</f>
        <v>Dec FY 2023</v>
      </c>
      <c r="IN1" s="20" t="str">
        <f>'Cash Y-to-Date starts FY16'!CN1</f>
        <v>Jan FY 2023</v>
      </c>
      <c r="IO1" s="20" t="str">
        <f>'Cash Y-to-Date starts FY16'!CO1</f>
        <v>Feb FY 2023</v>
      </c>
      <c r="IP1" s="20" t="str">
        <f>'Cash Y-to-Date starts FY16'!CP1</f>
        <v>Mar FY 2023</v>
      </c>
      <c r="IQ1" s="20" t="str">
        <f>'Cash Y-to-Date starts FY16'!CQ1</f>
        <v>Apr FY 2023</v>
      </c>
      <c r="IR1" s="20" t="str">
        <f>'Cash Y-to-Date starts FY16'!CR1</f>
        <v>May FY 2023</v>
      </c>
      <c r="IS1" s="20" t="str">
        <f>'Cash Y-to-Date starts FY16'!CS1</f>
        <v>Jun FY 2023</v>
      </c>
      <c r="IT1" s="20" t="str">
        <f>'Cash Y-to-Date starts FY16'!CT1</f>
        <v>Jul FY 2024</v>
      </c>
      <c r="IU1" s="20" t="str">
        <f>'Cash Y-to-Date starts FY16'!CU1</f>
        <v>Aug FY 2024</v>
      </c>
      <c r="IV1" s="20" t="str">
        <f>'Cash Y-to-Date starts FY16'!CV1</f>
        <v>Sep FY 2024</v>
      </c>
      <c r="IW1" s="20" t="str">
        <f>'Cash Y-to-Date starts FY16'!CW1</f>
        <v>Oct FY 2024</v>
      </c>
      <c r="IX1" s="20" t="str">
        <f>'Cash Y-to-Date starts FY16'!CX1</f>
        <v>Nov FY 2024</v>
      </c>
      <c r="IY1" s="20" t="str">
        <f>'Cash Y-to-Date starts FY16'!CY1</f>
        <v>Dec FY 2024</v>
      </c>
      <c r="IZ1" s="20" t="str">
        <f>'Cash Y-to-Date starts FY16'!CZ1</f>
        <v>Jan FY 2024</v>
      </c>
      <c r="JA1" s="20" t="str">
        <f>'Cash Y-to-Date starts FY16'!DA1</f>
        <v>Feb FY 2024</v>
      </c>
      <c r="JB1" s="20" t="str">
        <f>'Cash Y-to-Date starts FY16'!DB1</f>
        <v>Mar FY 2024</v>
      </c>
    </row>
    <row r="2" spans="1:262">
      <c r="A2" s="3" t="s">
        <v>0</v>
      </c>
      <c r="B2" s="14">
        <f>'Cash Y-to-Date'!B2</f>
        <v>158919118.31999999</v>
      </c>
      <c r="C2" s="14">
        <f>'Cash Y-to-Date'!C2-'Cash Y-to-Date'!B2</f>
        <v>186394199.19</v>
      </c>
      <c r="D2" s="14">
        <f>'Cash Y-to-Date'!D2-'Cash Y-to-Date'!C2</f>
        <v>209019673.32000005</v>
      </c>
      <c r="E2" s="14">
        <f>'Cash Y-to-Date'!E2-'Cash Y-to-Date'!D2</f>
        <v>161834262.01999998</v>
      </c>
      <c r="F2" s="14">
        <f>'Cash Y-to-Date'!F2-'Cash Y-to-Date'!E2</f>
        <v>199695458.95999992</v>
      </c>
      <c r="G2" s="14">
        <f>'Cash Y-to-Date'!G2-'Cash Y-to-Date'!F2</f>
        <v>198615321.22000003</v>
      </c>
      <c r="H2" s="14">
        <f>'Cash Y-to-Date'!H2-'Cash Y-to-Date'!G2</f>
        <v>211127817.93000007</v>
      </c>
      <c r="I2" s="14">
        <f>'Cash Y-to-Date'!I2-'Cash Y-to-Date'!H2</f>
        <v>218628814.20000005</v>
      </c>
      <c r="J2" s="14">
        <f>'Cash Y-to-Date'!J2-'Cash Y-to-Date'!I2</f>
        <v>182533080.94999981</v>
      </c>
      <c r="K2" s="14">
        <f>'Cash Y-to-Date'!K2-'Cash Y-to-Date'!J2</f>
        <v>237706453.98000002</v>
      </c>
      <c r="L2" s="14">
        <f>'Cash Y-to-Date'!L2-'Cash Y-to-Date'!K2</f>
        <v>251002660.89999986</v>
      </c>
      <c r="M2" s="14">
        <f>'Cash Y-to-Date'!M2-'Cash Y-to-Date'!L2</f>
        <v>202140135.01000023</v>
      </c>
      <c r="N2" s="14">
        <f>'Cash Y-to-Date'!N2</f>
        <v>161718602.43000001</v>
      </c>
      <c r="O2" s="14">
        <f>'Cash Y-to-Date'!O2-'Cash Y-to-Date'!N2</f>
        <v>206336298.81</v>
      </c>
      <c r="P2" s="14">
        <f>'Cash Y-to-Date'!P2-'Cash Y-to-Date'!O2</f>
        <v>202640590.74000001</v>
      </c>
      <c r="Q2" s="14">
        <f>'Cash Y-to-Date'!Q2-'Cash Y-to-Date'!P2</f>
        <v>171846431.88</v>
      </c>
      <c r="R2" s="14">
        <f>'Cash Y-to-Date'!R2-'Cash Y-to-Date'!Q2</f>
        <v>209184240.80999994</v>
      </c>
      <c r="S2" s="14">
        <f>'Cash Y-to-Date'!S2-'Cash Y-to-Date'!R2</f>
        <v>200007248.63</v>
      </c>
      <c r="T2" s="14">
        <f>'Cash Y-to-Date'!T2-'Cash Y-to-Date'!S2</f>
        <v>241091138.52999997</v>
      </c>
      <c r="U2" s="14">
        <f>'Cash Y-to-Date'!U2-'Cash Y-to-Date'!T2</f>
        <v>225548392.8900001</v>
      </c>
      <c r="V2" s="14">
        <f>'Cash Y-to-Date'!V2-'Cash Y-to-Date'!U2</f>
        <v>212539379.95000005</v>
      </c>
      <c r="W2" s="14">
        <f>'Cash Y-to-Date'!W2-'Cash Y-to-Date'!V2</f>
        <v>230027680.61999989</v>
      </c>
      <c r="X2" s="14">
        <f>'Cash Y-to-Date'!X2-'Cash Y-to-Date'!W2</f>
        <v>327783625.71000004</v>
      </c>
      <c r="Y2" s="14">
        <f>'Cash Y-to-Date'!Y2-'Cash Y-to-Date'!X2</f>
        <v>203546058.30999994</v>
      </c>
      <c r="Z2" s="14">
        <f>'Cash Y-to-Date'!Z2</f>
        <v>171128492.47999999</v>
      </c>
      <c r="AA2" s="14">
        <f>'Cash Y-to-Date'!AA2-'Cash Y-to-Date'!Z2</f>
        <v>226267857.66</v>
      </c>
      <c r="AB2" s="14">
        <f>'Cash Y-to-Date'!AB2-'Cash Y-to-Date'!AA2</f>
        <v>215968150.82000005</v>
      </c>
      <c r="AC2" s="14">
        <f>'Cash Y-to-Date'!AC2-'Cash Y-to-Date'!AB2</f>
        <v>187505007.3499999</v>
      </c>
      <c r="AD2" s="14">
        <f>'Cash Y-to-Date'!AD2-'Cash Y-to-Date'!AC2</f>
        <v>219487429.20000005</v>
      </c>
      <c r="AE2" s="14">
        <f>'Cash Y-to-Date'!AE2-'Cash Y-to-Date'!AD2</f>
        <v>216125573.80999994</v>
      </c>
      <c r="AF2" s="14">
        <f>'Cash Y-to-Date'!AF2-'Cash Y-to-Date'!AE2</f>
        <v>279807950.70000005</v>
      </c>
      <c r="AG2" s="14">
        <f>'Cash Y-to-Date'!AG2-'Cash Y-to-Date'!AF2</f>
        <v>241467017.44000006</v>
      </c>
      <c r="AH2" s="14">
        <f>'Cash Y-to-Date'!AH2-'Cash Y-to-Date'!AG2</f>
        <v>226333291.44000006</v>
      </c>
      <c r="AI2" s="14">
        <f>'Cash Y-to-Date'!AI2-'Cash Y-to-Date'!AH2</f>
        <v>247514548.58999968</v>
      </c>
      <c r="AJ2" s="14">
        <f>'Cash Y-to-Date'!AJ2-'Cash Y-to-Date'!AI2</f>
        <v>334723810.73000002</v>
      </c>
      <c r="AK2" s="14">
        <f>'Cash Y-to-Date'!AK2-'Cash Y-to-Date'!AJ2</f>
        <v>216018502.22000027</v>
      </c>
      <c r="AL2" s="14">
        <f>'Cash Y-to-Date'!AL2</f>
        <v>177995632.72999999</v>
      </c>
      <c r="AM2" s="14">
        <f>'Cash Y-to-Date'!AM2-'Cash Y-to-Date'!AL2</f>
        <v>216597308.99000004</v>
      </c>
      <c r="AN2" s="14">
        <f>'Cash Y-to-Date'!AN2-'Cash Y-to-Date'!AM2</f>
        <v>222220345.15999997</v>
      </c>
      <c r="AO2" s="14">
        <f>'Cash Y-to-Date'!AO2-'Cash Y-to-Date'!AN2</f>
        <v>186489462.04999995</v>
      </c>
      <c r="AP2" s="14">
        <f>'Cash Y-to-Date'!AP2-'Cash Y-to-Date'!AO2</f>
        <v>215130628.62</v>
      </c>
      <c r="AQ2" s="14">
        <f>'Cash Y-to-Date'!AQ2-'Cash Y-to-Date'!AP2</f>
        <v>219833253.92000008</v>
      </c>
      <c r="AR2" s="14">
        <f>'Cash Y-to-Date'!AR2-'Cash Y-to-Date'!AQ2</f>
        <v>285687677.68000007</v>
      </c>
      <c r="AS2" s="14">
        <f>'Cash Y-to-Date'!AS2-'Cash Y-to-Date'!AR2</f>
        <v>230123818.75999999</v>
      </c>
      <c r="AT2" s="14">
        <f>'Cash Y-to-Date'!AT2-'Cash Y-to-Date'!AS2</f>
        <v>233408675.75</v>
      </c>
      <c r="AU2" s="14">
        <f>'Cash Y-to-Date'!AU2-'Cash Y-to-Date'!AT2</f>
        <v>287346283.3099997</v>
      </c>
      <c r="AV2" s="14">
        <f>'Cash Y-to-Date'!AV2-'Cash Y-to-Date'!AU2</f>
        <v>356893556.70000029</v>
      </c>
      <c r="AW2" s="14">
        <f>'Cash Y-to-Date'!AW2-'Cash Y-to-Date'!AV2</f>
        <v>222463840.9000001</v>
      </c>
      <c r="AX2" s="14">
        <f>'Cash Y-to-Date'!AX2</f>
        <v>179135080.25999999</v>
      </c>
      <c r="AY2" s="14">
        <f>'Cash Y-to-Date'!AY2-'Cash Y-to-Date'!AX2</f>
        <v>225085186.23000002</v>
      </c>
      <c r="AZ2" s="14">
        <f>'Cash Y-to-Date'!AZ2-'Cash Y-to-Date'!AY2</f>
        <v>236035480.11000001</v>
      </c>
      <c r="BA2" s="14">
        <f>'Cash Y-to-Date'!BA2-'Cash Y-to-Date'!AZ2</f>
        <v>204918881.59000003</v>
      </c>
      <c r="BB2" s="14">
        <f>'Cash Y-to-Date'!BB2-'Cash Y-to-Date'!BA2</f>
        <v>221526510.5999999</v>
      </c>
      <c r="BC2" s="14">
        <f>'Cash Y-to-Date'!BC2-'Cash Y-to-Date'!BB2</f>
        <v>240077571.71000004</v>
      </c>
      <c r="BD2" s="14">
        <f>'Cash Y-to-Date'!BD2-'Cash Y-to-Date'!BC2</f>
        <v>303543653.71000004</v>
      </c>
      <c r="BE2" s="14">
        <f>'Cash Y-to-Date'!BE2-'Cash Y-to-Date'!BD2</f>
        <v>256113100.13999987</v>
      </c>
      <c r="BF2" s="14">
        <f>'Cash Y-to-Date'!BF2-'Cash Y-to-Date'!BE2</f>
        <v>235305615.86000013</v>
      </c>
      <c r="BG2" s="14">
        <f>'Cash Y-to-Date'!BG2-'Cash Y-to-Date'!BF2</f>
        <v>287539146.92999983</v>
      </c>
      <c r="BH2" s="14">
        <f>'Cash Y-to-Date'!BH2-'Cash Y-to-Date'!BG2</f>
        <v>454210991.05999994</v>
      </c>
      <c r="BI2" s="14">
        <f>'Cash Y-to-Date'!BI2-'Cash Y-to-Date'!BH2</f>
        <v>242440257.88000011</v>
      </c>
      <c r="BJ2" s="14">
        <f>'Cash Y-to-Date'!BJ2</f>
        <v>198034536</v>
      </c>
      <c r="BK2" s="14">
        <f>'Cash Y-to-Date'!BK2-'Cash Y-to-Date'!BJ2</f>
        <v>241771212.72000003</v>
      </c>
      <c r="BL2" s="14">
        <f>'Cash Y-to-Date'!BL2-'Cash Y-to-Date'!BK2</f>
        <v>257777207.91999996</v>
      </c>
      <c r="BM2" s="14">
        <f>'Cash Y-to-Date'!BM2-'Cash Y-to-Date'!BL2</f>
        <v>218737977.69000006</v>
      </c>
      <c r="BN2" s="14">
        <f>'Cash Y-to-Date'!BN2-'Cash Y-to-Date'!BM2</f>
        <v>252111140.07000005</v>
      </c>
      <c r="BO2" s="14">
        <f>'Cash Y-to-Date'!BO2-'Cash Y-to-Date'!BN2</f>
        <v>259739374.83999991</v>
      </c>
      <c r="BP2" s="14">
        <f>'Cash Y-to-Date'!BP2-'Cash Y-to-Date'!BO2</f>
        <v>322933255.23000002</v>
      </c>
      <c r="BQ2" s="14">
        <f>'Cash Y-to-Date'!BQ2-'Cash Y-to-Date'!BP2</f>
        <v>299376980.41000009</v>
      </c>
      <c r="BR2" s="14">
        <f>'Cash Y-to-Date'!BR2-'Cash Y-to-Date'!BQ2</f>
        <v>253483121.96000004</v>
      </c>
      <c r="BS2" s="14">
        <f>'Cash Y-to-Date'!BS2-'Cash Y-to-Date'!BR2</f>
        <v>333490342.71000004</v>
      </c>
      <c r="BT2" s="14">
        <f>'Cash Y-to-Date'!BT2-'Cash Y-to-Date'!BS2</f>
        <v>457629615.56999969</v>
      </c>
      <c r="BU2" s="14">
        <f>'Cash Y-to-Date'!BU2-'Cash Y-to-Date'!BT2</f>
        <v>264581278.88000011</v>
      </c>
      <c r="BV2" s="14">
        <f>'Cash Y-to-Date'!BV2</f>
        <v>209120983.94999999</v>
      </c>
      <c r="BW2" s="14">
        <f>'Cash Y-to-Date'!BW2-'Cash Y-to-Date'!BV2</f>
        <v>263945666.91000003</v>
      </c>
      <c r="BX2" s="14">
        <f>'Cash Y-to-Date'!BX2-'Cash Y-to-Date'!BW2</f>
        <v>260369953.36000001</v>
      </c>
      <c r="BY2" s="14">
        <f>'Cash Y-to-Date'!BY2-'Cash Y-to-Date'!BX2</f>
        <v>220593906.39999998</v>
      </c>
      <c r="BZ2" s="14">
        <f>'Cash Y-to-Date'!BZ2-'Cash Y-to-Date'!BY2</f>
        <v>281550345.24999988</v>
      </c>
      <c r="CA2" s="14">
        <f>'Cash Y-to-Date'!CA2-'Cash Y-to-Date'!BZ2</f>
        <v>220465055.74000001</v>
      </c>
      <c r="CB2" s="14">
        <f>'Cash Y-to-Date'!CB2-'Cash Y-to-Date'!CA2</f>
        <v>340280911.44000006</v>
      </c>
      <c r="CC2" s="14">
        <f>'Cash Y-to-Date'!CC2-'Cash Y-to-Date'!CB2</f>
        <v>295388728.01999998</v>
      </c>
      <c r="CD2" s="14">
        <f>'Cash Y-to-Date'!CD2-'Cash Y-to-Date'!CC2</f>
        <v>275088856.16999984</v>
      </c>
      <c r="CE2" s="14">
        <f>'Cash Y-to-Date'!CE2-'Cash Y-to-Date'!CD2</f>
        <v>315820559.94000006</v>
      </c>
      <c r="CF2" s="14">
        <f>'Cash Y-to-Date'!CF2-'Cash Y-to-Date'!CE2</f>
        <v>407016414.57000017</v>
      </c>
      <c r="CG2" s="14">
        <f>'Cash Y-to-Date'!CG2-'Cash Y-to-Date'!CF2</f>
        <v>241022226.48999977</v>
      </c>
      <c r="CH2" s="14">
        <f>'Cash Y-to-Date'!CH2</f>
        <v>196266949.41999999</v>
      </c>
      <c r="CI2" s="14">
        <f>'Cash Y-to-Date'!CI2-'Cash Y-to-Date'!CH2</f>
        <v>265806349.97999999</v>
      </c>
      <c r="CJ2" s="14">
        <f>'Cash Y-to-Date'!CJ2-'Cash Y-to-Date'!CI2</f>
        <v>237329583.26999998</v>
      </c>
      <c r="CK2" s="14">
        <f>'Cash Y-to-Date'!CK2-'Cash Y-to-Date'!CJ2</f>
        <v>215869238.10000002</v>
      </c>
      <c r="CL2" s="14">
        <f>'Cash Y-to-Date'!CL2-'Cash Y-to-Date'!CK2</f>
        <v>275417805.13000011</v>
      </c>
      <c r="CM2" s="14">
        <f>'Cash Y-to-Date'!CM2-'Cash Y-to-Date'!CL2</f>
        <v>241180413.71999979</v>
      </c>
      <c r="CN2" s="14">
        <f>'Cash Y-to-Date'!CN2-'Cash Y-to-Date'!CM2</f>
        <v>294162588.51000023</v>
      </c>
      <c r="CO2" s="14">
        <f>'Cash Y-to-Date'!CO2-'Cash Y-to-Date'!CN2</f>
        <v>274186684.44999981</v>
      </c>
      <c r="CP2" s="14">
        <f>'Cash Y-to-Date'!CP2-'Cash Y-to-Date'!CO2</f>
        <v>294525739.1500001</v>
      </c>
      <c r="CQ2" s="14">
        <f>'Cash Y-to-Date'!CQ2-'Cash Y-to-Date'!CP2</f>
        <v>306796202.86999989</v>
      </c>
      <c r="CR2" s="14">
        <f>'Cash Y-to-Date'!CR2-'Cash Y-to-Date'!CQ2</f>
        <v>370007445.38000011</v>
      </c>
      <c r="CS2" s="14">
        <f>'Cash Y-to-Date'!CS2-'Cash Y-to-Date'!CR2</f>
        <v>264380111.63999987</v>
      </c>
      <c r="CT2" s="14">
        <f>'Cash Y-to-Date'!CT2</f>
        <v>203815256.71000001</v>
      </c>
      <c r="CU2" s="14">
        <f>'Cash Y-to-Date'!CU2-'Cash Y-to-Date'!CT2</f>
        <v>286962180.5</v>
      </c>
      <c r="CV2" s="14">
        <f>'Cash Y-to-Date'!CV2-'Cash Y-to-Date'!CU2</f>
        <v>251568291.26000005</v>
      </c>
      <c r="CW2" s="14">
        <f>'Cash Y-to-Date'!CW2-'Cash Y-to-Date'!CV2</f>
        <v>229766620.20999992</v>
      </c>
      <c r="CX2" s="14">
        <f>'Cash Y-to-Date'!CX2-'Cash Y-to-Date'!CW2</f>
        <v>276173251.82000005</v>
      </c>
      <c r="CY2" s="14">
        <f>'Cash Y-to-Date'!CY2-'Cash Y-to-Date'!CX2</f>
        <v>251613645.56999993</v>
      </c>
      <c r="CZ2" s="14">
        <f>'Cash Y-to-Date'!CZ2-'Cash Y-to-Date'!CY2</f>
        <v>339045522.09000015</v>
      </c>
      <c r="DA2" s="14">
        <f>'Cash Y-to-Date'!DA2-'Cash Y-to-Date'!CZ2</f>
        <v>289554514.61999989</v>
      </c>
      <c r="DB2" s="14">
        <f>'Cash Y-to-Date'!DB2-'Cash Y-to-Date'!DA2</f>
        <v>310850665.60000014</v>
      </c>
      <c r="DC2" s="14">
        <f>'Cash Y-to-Date'!DC2-'Cash Y-to-Date'!DB2</f>
        <v>324176668.60999966</v>
      </c>
      <c r="DD2" s="14">
        <f>'Cash Y-to-Date'!DD2-'Cash Y-to-Date'!DC2</f>
        <v>434685106.0800004</v>
      </c>
      <c r="DE2" s="14">
        <f>'Cash Y-to-Date'!DE2-'Cash Y-to-Date'!DD2</f>
        <v>263522090.01999998</v>
      </c>
      <c r="DF2" s="14">
        <f>'Cash Y-to-Date'!DF2</f>
        <v>216868999.83000001</v>
      </c>
      <c r="DG2" s="14">
        <f>'Cash Y-to-Date'!DG2-'Cash Y-to-Date'!DF2</f>
        <v>290228570.28999996</v>
      </c>
      <c r="DH2" s="14">
        <f>'Cash Y-to-Date'!DH2-'Cash Y-to-Date'!DG2</f>
        <v>267822558.46000004</v>
      </c>
      <c r="DI2" s="14">
        <f>'Cash Y-to-Date'!DI2-'Cash Y-to-Date'!DH2</f>
        <v>240946314.5</v>
      </c>
      <c r="DJ2" s="14">
        <f>'Cash Y-to-Date'!DJ2-'Cash Y-to-Date'!DI2</f>
        <v>280801567.07000005</v>
      </c>
      <c r="DK2" s="14">
        <f>'Cash Y-to-Date'!DK2-'Cash Y-to-Date'!DJ2</f>
        <v>282993380.3499999</v>
      </c>
      <c r="DL2" s="14">
        <f>'Cash Y-to-Date'!DL2-'Cash Y-to-Date'!DK2</f>
        <v>333210978.96000004</v>
      </c>
      <c r="DM2" s="14">
        <f>'Cash Y-to-Date'!DM2-'Cash Y-to-Date'!DL2</f>
        <v>315653690.73999977</v>
      </c>
      <c r="DN2" s="14">
        <f>'Cash Y-to-Date'!DN2-'Cash Y-to-Date'!DM2</f>
        <v>314981319.11000013</v>
      </c>
      <c r="DO2" s="14">
        <f>'Cash Y-to-Date'!DO2-'Cash Y-to-Date'!DN2</f>
        <v>381478780.01000023</v>
      </c>
      <c r="DP2" s="14">
        <f>'Cash Y-to-Date'!DP2-'Cash Y-to-Date'!DO2</f>
        <v>421079722.07999992</v>
      </c>
      <c r="DQ2" s="14">
        <f>'Cash Y-to-Date'!DQ2-'Cash Y-to-Date'!DP2</f>
        <v>288215725.75999975</v>
      </c>
      <c r="DR2" s="14">
        <f>'Cash Y-to-Date'!DR2</f>
        <v>229747573.56</v>
      </c>
      <c r="DS2" s="14">
        <f>'Cash Y-to-Date'!DS2-'Cash Y-to-Date'!DR2</f>
        <v>304156086.81999999</v>
      </c>
      <c r="DT2" s="14">
        <f>'Cash Y-to-Date'!DT2-'Cash Y-to-Date'!DS2</f>
        <v>291503865.02999997</v>
      </c>
      <c r="DU2" s="14">
        <f>'Cash Y-to-Date'!DU2-'Cash Y-to-Date'!DT2</f>
        <v>260925651.22000015</v>
      </c>
      <c r="DV2" s="14">
        <f>'Cash Y-to-Date'!DV2-'Cash Y-to-Date'!DU2</f>
        <v>292417133.03999996</v>
      </c>
      <c r="DW2" s="14">
        <f>'Cash Y-to-Date'!DW2-'Cash Y-to-Date'!DV2</f>
        <v>324686775.52999997</v>
      </c>
      <c r="DX2" s="14">
        <f>'Cash Y-to-Date'!DX2-'Cash Y-to-Date'!DW2</f>
        <v>407628388.68000007</v>
      </c>
      <c r="DY2" s="14">
        <f>'Cash Y-to-Date'!DY2-'Cash Y-to-Date'!DX2</f>
        <v>346813652.19999981</v>
      </c>
      <c r="DZ2" s="14">
        <f>'Cash Y-to-Date'!DZ2-'Cash Y-to-Date'!DY2</f>
        <v>280158736.07000017</v>
      </c>
      <c r="EA2" s="14">
        <f>'Cash Y-to-Date'!EA2-'Cash Y-to-Date'!DZ2</f>
        <v>474957691.00999975</v>
      </c>
      <c r="EB2" s="14">
        <f>'Cash Y-to-Date'!EB2-'Cash Y-to-Date'!EA2</f>
        <v>560275435.01999998</v>
      </c>
      <c r="EC2" s="14">
        <f>'Cash Y-to-Date'!EC2-'Cash Y-to-Date'!EB2</f>
        <v>310631683.70000029</v>
      </c>
      <c r="ED2" s="14">
        <f>'Cash Y-to-Date'!ED2</f>
        <v>232340000.66999999</v>
      </c>
      <c r="EE2" s="14">
        <f>'Cash Y-to-Date'!EE2-'Cash Y-to-Date'!ED2</f>
        <v>306564672.35000002</v>
      </c>
      <c r="EF2" s="14">
        <f>'Cash Y-to-Date'!EF2-'Cash Y-to-Date'!EE2</f>
        <v>316800804.69000006</v>
      </c>
      <c r="EG2" s="14">
        <f>'Cash Y-to-Date'!EG2-'Cash Y-to-Date'!EF2</f>
        <v>259653970.76999998</v>
      </c>
      <c r="EH2" s="14">
        <f>'Cash Y-to-Date'!EH2-'Cash Y-to-Date'!EG2</f>
        <v>325647355.03999996</v>
      </c>
      <c r="EI2" s="14">
        <f>'Cash Y-to-Date'!EI2-'Cash Y-to-Date'!EH2</f>
        <v>292051821.31999993</v>
      </c>
      <c r="EJ2" s="14">
        <f>'Cash Y-to-Date'!EJ2-'Cash Y-to-Date'!EI2</f>
        <v>376534820.58000016</v>
      </c>
      <c r="EK2" s="14">
        <f>'Cash Y-to-Date'!EK2-'Cash Y-to-Date'!EJ2</f>
        <v>369146359.28999996</v>
      </c>
      <c r="EL2" s="14">
        <f>'Cash Y-to-Date'!EL2-'Cash Y-to-Date'!EK2</f>
        <v>340400583.71000004</v>
      </c>
      <c r="EM2" s="14">
        <f>'Cash Y-to-Date'!EM2-'Cash Y-to-Date'!EL2</f>
        <v>407851058.48999977</v>
      </c>
      <c r="EN2" s="14">
        <f>'Cash Y-to-Date'!EN2-'Cash Y-to-Date'!EM2</f>
        <v>428695524.11000013</v>
      </c>
      <c r="EO2" s="14">
        <f>'Cash Y-to-Date'!EO2-'Cash Y-to-Date'!EN2</f>
        <v>319151518.46000004</v>
      </c>
      <c r="EP2" s="14">
        <f>'Cash Y-to-Date'!EP2</f>
        <v>236243640.40000001</v>
      </c>
      <c r="EQ2" s="14">
        <f>'Cash Y-to-Date'!EQ2-'Cash Y-to-Date'!EP2</f>
        <v>342299044.25</v>
      </c>
      <c r="ER2" s="14">
        <f>'Cash Y-to-Date'!ER2-'Cash Y-to-Date'!EQ2</f>
        <v>315044561.70000005</v>
      </c>
      <c r="ES2" s="14">
        <f>'Cash Y-to-Date'!ES2-'Cash Y-to-Date'!ER2</f>
        <v>260819221.17999995</v>
      </c>
      <c r="ET2" s="14">
        <f>'Cash Y-to-Date'!ET2-'Cash Y-to-Date'!ES2</f>
        <v>330526931.44000006</v>
      </c>
      <c r="EU2" s="14">
        <f>'Cash Y-to-Date'!EU2-'Cash Y-to-Date'!ET2</f>
        <v>341033763.20000005</v>
      </c>
      <c r="EV2" s="14">
        <f>'Cash Y-to-Date'!EV2-'Cash Y-to-Date'!EU2</f>
        <v>371686902.8499999</v>
      </c>
      <c r="EW2" s="14">
        <f>'Cash Y-to-Date'!EW2-'Cash Y-to-Date'!EV2</f>
        <v>409253356.42999983</v>
      </c>
      <c r="EX2" s="14">
        <f>'Cash Y-to-Date'!EX2-'Cash Y-to-Date'!EW2</f>
        <v>333074277.43000031</v>
      </c>
      <c r="EY2" s="14">
        <f>'Cash Y-to-Date'!EY2-'Cash Y-to-Date'!EX2</f>
        <v>422078248.11999989</v>
      </c>
      <c r="EZ2" s="14">
        <f>'Cash Y-to-Date'!EZ2-'Cash Y-to-Date'!EY2</f>
        <v>521627259.53999996</v>
      </c>
      <c r="FA2" s="14">
        <f>'Cash Y-to-Date'!FA2-'Cash Y-to-Date'!EZ2</f>
        <v>323562480.15999985</v>
      </c>
      <c r="FB2" s="14">
        <f>'Cash Y-to-Date starts FY16'!B5</f>
        <v>251327139.66999999</v>
      </c>
      <c r="FC2" s="14">
        <f>'Cash Y-to-Date starts FY16'!C5-'Cash Y-to-Date starts FY16'!B5</f>
        <v>372171884.83000004</v>
      </c>
      <c r="FD2" s="14">
        <f>'Cash Y-to-Date starts FY16'!D5-'Cash Y-to-Date starts FY16'!C5</f>
        <v>305884152.85000002</v>
      </c>
      <c r="FE2" s="14">
        <f>'Cash Y-to-Date starts FY16'!E5-'Cash Y-to-Date starts FY16'!D5</f>
        <v>283224316.55000007</v>
      </c>
      <c r="FF2" s="14">
        <f>'Cash Y-to-Date starts FY16'!F5-'Cash Y-to-Date starts FY16'!E5</f>
        <v>368374050.75999999</v>
      </c>
      <c r="FG2" s="14">
        <f>'Cash Y-to-Date starts FY16'!G5-'Cash Y-to-Date starts FY16'!F5</f>
        <v>346013971.93999982</v>
      </c>
      <c r="FH2" s="14">
        <f>'Cash Y-to-Date starts FY16'!H5-'Cash Y-to-Date starts FY16'!G5</f>
        <v>418089474.70000029</v>
      </c>
      <c r="FI2" s="14">
        <f>'Cash Y-to-Date starts FY16'!I5-'Cash Y-to-Date starts FY16'!H5</f>
        <v>414169523.83999968</v>
      </c>
      <c r="FJ2" s="14">
        <f>'Cash Y-to-Date starts FY16'!J5-'Cash Y-to-Date starts FY16'!I5</f>
        <v>331516895</v>
      </c>
      <c r="FK2" s="14">
        <f>'Cash Y-to-Date starts FY16'!K5-'Cash Y-to-Date starts FY16'!J5</f>
        <v>348670932.82999992</v>
      </c>
      <c r="FL2" s="14">
        <f>'Cash Y-to-Date starts FY16'!L5-'Cash Y-to-Date starts FY16'!K5</f>
        <v>588293433.04000044</v>
      </c>
      <c r="FM2" s="14">
        <f>'Cash Y-to-Date starts FY16'!M5-'Cash Y-to-Date starts FY16'!L5</f>
        <v>327699569.72999954</v>
      </c>
      <c r="FN2" s="14">
        <f>'Cash Y-to-Date starts FY16'!N5</f>
        <v>267072940.75</v>
      </c>
      <c r="FO2" s="14">
        <f>'Cash Y-to-Date starts FY16'!O5-'Cash Y-to-Date starts FY16'!N5</f>
        <v>372541946.85000002</v>
      </c>
      <c r="FP2" s="14">
        <f>'Cash Y-to-Date starts FY16'!P5-'Cash Y-to-Date starts FY16'!O5</f>
        <v>325913139.18999994</v>
      </c>
      <c r="FQ2" s="14">
        <f>'Cash Y-to-Date starts FY16'!Q5-'Cash Y-to-Date starts FY16'!P5</f>
        <v>282324488.71000004</v>
      </c>
      <c r="FR2" s="14">
        <f>'Cash Y-to-Date starts FY16'!R5-'Cash Y-to-Date starts FY16'!Q5</f>
        <v>384130843.32999992</v>
      </c>
      <c r="FS2" s="14">
        <f>'Cash Y-to-Date starts FY16'!S5-'Cash Y-to-Date starts FY16'!R5</f>
        <v>353988036.06000018</v>
      </c>
      <c r="FT2" s="14">
        <f>'Cash Y-to-Date starts FY16'!T5-'Cash Y-to-Date starts FY16'!S5</f>
        <v>394022555.18000007</v>
      </c>
      <c r="FU2" s="14">
        <f>'Cash Y-to-Date starts FY16'!U5-'Cash Y-to-Date starts FY16'!T5</f>
        <v>394032704.78999996</v>
      </c>
      <c r="FV2" s="14">
        <f>'Cash Y-to-Date starts FY16'!V5-'Cash Y-to-Date starts FY16'!U5</f>
        <v>395857706.76999998</v>
      </c>
      <c r="FW2" s="14">
        <f>'Cash Y-to-Date starts FY16'!W5-'Cash Y-to-Date starts FY16'!V5</f>
        <v>465653565.36999989</v>
      </c>
      <c r="FX2" s="14">
        <f>'Cash Y-to-Date starts FY16'!X5-'Cash Y-to-Date starts FY16'!W5</f>
        <v>493785813.92999983</v>
      </c>
      <c r="FY2" s="14">
        <f>'Cash Y-to-Date starts FY16'!Y5-'Cash Y-to-Date starts FY16'!X5</f>
        <v>339611155.26999998</v>
      </c>
      <c r="FZ2" s="14">
        <f>'Cash Y-to-Date starts FY16'!Z5</f>
        <v>337818044.64999998</v>
      </c>
      <c r="GA2" s="14">
        <f>'Cash Y-to-Date starts FY16'!AA5-'Cash Y-to-Date starts FY16'!Z5</f>
        <v>314746734.76999998</v>
      </c>
      <c r="GB2" s="14">
        <f>'Cash Y-to-Date starts FY16'!AB5-'Cash Y-to-Date starts FY16'!AA5</f>
        <v>357727525.22000003</v>
      </c>
      <c r="GC2" s="14">
        <f>'Cash Y-to-Date starts FY16'!AC5-'Cash Y-to-Date starts FY16'!AB5</f>
        <v>347454193.32000005</v>
      </c>
      <c r="GD2" s="14">
        <f>'Cash Y-to-Date starts FY16'!AD5-'Cash Y-to-Date starts FY16'!AC5</f>
        <v>312208732.80999994</v>
      </c>
      <c r="GE2" s="14">
        <f>'Cash Y-to-Date starts FY16'!AE5-'Cash Y-to-Date starts FY16'!AD5</f>
        <v>401788141.25</v>
      </c>
      <c r="GF2" s="14">
        <f>'Cash Y-to-Date starts FY16'!AF5-'Cash Y-to-Date starts FY16'!AE5</f>
        <v>582632382.99000025</v>
      </c>
      <c r="GG2" s="14">
        <f>'Cash Y-to-Date starts FY16'!AG5-'Cash Y-to-Date starts FY16'!AF5</f>
        <v>358783785.21999979</v>
      </c>
      <c r="GH2" s="14">
        <f>'Cash Y-to-Date starts FY16'!AH5-'Cash Y-to-Date starts FY16'!AG5</f>
        <v>378337454.67999983</v>
      </c>
      <c r="GI2" s="14">
        <f>'Cash Y-to-Date starts FY16'!AI5-'Cash Y-to-Date starts FY16'!AH5</f>
        <v>568287442.18000031</v>
      </c>
      <c r="GJ2" s="14">
        <f>'Cash Y-to-Date starts FY16'!AJ5-'Cash Y-to-Date starts FY16'!AI5</f>
        <v>413315579.88000011</v>
      </c>
      <c r="GK2" s="14">
        <f>'Cash Y-to-Date starts FY16'!AK5-'Cash Y-to-Date starts FY16'!AJ5</f>
        <v>373582845.39999962</v>
      </c>
      <c r="GL2" s="14">
        <f>'Cash Y-to-Date starts FY16'!AL5</f>
        <v>357855961.97000003</v>
      </c>
      <c r="GM2" s="14">
        <f>'Cash Y-to-Date starts FY16'!AM5-'Cash Y-to-Date starts FY16'!AL5</f>
        <v>336758438.93999994</v>
      </c>
      <c r="GN2" s="14">
        <f>'Cash Y-to-Date starts FY16'!AN5-'Cash Y-to-Date starts FY16'!AM5</f>
        <v>384159948.09000003</v>
      </c>
      <c r="GO2" s="14">
        <f>'Cash Y-to-Date starts FY16'!AO5-'Cash Y-to-Date starts FY16'!AN5</f>
        <v>382441156.83999991</v>
      </c>
      <c r="GP2" s="14">
        <f>'Cash Y-to-Date starts FY16'!AP5-'Cash Y-to-Date starts FY16'!AO5</f>
        <v>350868910.63000011</v>
      </c>
      <c r="GQ2" s="14">
        <f>'Cash Y-to-Date starts FY16'!AQ5-'Cash Y-to-Date starts FY16'!AP5</f>
        <v>407466924.43000007</v>
      </c>
      <c r="GR2" s="14">
        <f>'Cash Y-to-Date starts FY16'!AR5-'Cash Y-to-Date starts FY16'!AQ5</f>
        <v>477517495.26999998</v>
      </c>
      <c r="GS2" s="14">
        <f>'Cash Y-to-Date starts FY16'!AS5-'Cash Y-to-Date starts FY16'!AR5</f>
        <v>378800213.29999971</v>
      </c>
      <c r="GT2" s="14">
        <f>'Cash Y-to-Date starts FY16'!AT5-'Cash Y-to-Date starts FY16'!AS5</f>
        <v>367344442.26000023</v>
      </c>
      <c r="GU2" s="14">
        <f>'Cash Y-to-Date starts FY16'!AU5-'Cash Y-to-Date starts FY16'!AT5</f>
        <v>658556998.71000004</v>
      </c>
      <c r="GV2" s="14">
        <f>'Cash Y-to-Date starts FY16'!AV5-'Cash Y-to-Date starts FY16'!AU5</f>
        <v>462759711.99999952</v>
      </c>
      <c r="GW2" s="14">
        <f>'Cash Y-to-Date starts FY16'!AW5-'Cash Y-to-Date starts FY16'!AV5</f>
        <v>379488938.77000046</v>
      </c>
      <c r="GX2" s="14">
        <f>'Cash Y-to-Date starts FY16'!AX5</f>
        <v>364709919.19</v>
      </c>
      <c r="GY2" s="14">
        <f>'Cash Y-to-Date starts FY16'!AY5-'Cash Y-to-Date starts FY16'!AX5</f>
        <v>326996960.56</v>
      </c>
      <c r="GZ2" s="14">
        <f>'Cash Y-to-Date starts FY16'!AZ5-'Cash Y-to-Date starts FY16'!AY5</f>
        <v>386982477.75999999</v>
      </c>
      <c r="HA2" s="14">
        <f>'Cash Y-to-Date starts FY16'!BA5-'Cash Y-to-Date starts FY16'!AZ5</f>
        <v>409034979.98000002</v>
      </c>
      <c r="HB2" s="14">
        <f>'Cash Y-to-Date starts FY16'!BB5-'Cash Y-to-Date starts FY16'!BA5</f>
        <v>362090650.42000008</v>
      </c>
      <c r="HC2" s="14">
        <f>'Cash Y-to-Date starts FY16'!BC5-'Cash Y-to-Date starts FY16'!BB5</f>
        <v>394237343.54999995</v>
      </c>
      <c r="HD2" s="14">
        <f>'Cash Y-to-Date starts FY16'!BD5-'Cash Y-to-Date starts FY16'!BC5</f>
        <v>487331839.92000008</v>
      </c>
      <c r="HE2" s="14">
        <f>'Cash Y-to-Date starts FY16'!BE5-'Cash Y-to-Date starts FY16'!BD5</f>
        <v>389705508.54999971</v>
      </c>
      <c r="HF2" s="14">
        <f>'Cash Y-to-Date starts FY16'!BF5-'Cash Y-to-Date starts FY16'!BE5</f>
        <v>387908310</v>
      </c>
      <c r="HG2" s="14">
        <f>'Cash Y-to-Date starts FY16'!BG5-'Cash Y-to-Date starts FY16'!BF5</f>
        <v>391749494.82000017</v>
      </c>
      <c r="HH2" s="14">
        <f>'Cash Y-to-Date starts FY16'!BH5-'Cash Y-to-Date starts FY16'!BG5</f>
        <v>374454490.5</v>
      </c>
      <c r="HI2" s="14">
        <f>'Cash Y-to-Date starts FY16'!BI5-'Cash Y-to-Date starts FY16'!BH5</f>
        <v>376777421.93000031</v>
      </c>
      <c r="HJ2" s="14">
        <f>'Cash Y-to-Date starts FY16'!BJ5</f>
        <v>574025236.67999995</v>
      </c>
      <c r="HK2" s="14">
        <f>'Cash Y-to-Date starts FY16'!BK5-'Cash Y-to-Date starts FY16'!BJ5</f>
        <v>412391984.82000005</v>
      </c>
      <c r="HL2" s="14">
        <f>'Cash Y-to-Date starts FY16'!BL5-'Cash Y-to-Date starts FY16'!BK5</f>
        <v>380988776.05999994</v>
      </c>
      <c r="HM2" s="14">
        <f>'Cash Y-to-Date starts FY16'!BM5-'Cash Y-to-Date starts FY16'!BL5</f>
        <v>306237590.93000007</v>
      </c>
      <c r="HN2" s="14">
        <f>'Cash Y-to-Date starts FY16'!BN5-'Cash Y-to-Date starts FY16'!BM5</f>
        <v>438063177.58999991</v>
      </c>
      <c r="HO2" s="14">
        <f>'Cash Y-to-Date starts FY16'!BO5-'Cash Y-to-Date starts FY16'!BN5</f>
        <v>385134139.68000031</v>
      </c>
      <c r="HP2" s="14">
        <f>'Cash Y-to-Date starts FY16'!BP5-'Cash Y-to-Date starts FY16'!BO5</f>
        <v>431045941.03999996</v>
      </c>
      <c r="HQ2" s="14">
        <f>'Cash Y-to-Date starts FY16'!BQ5-'Cash Y-to-Date starts FY16'!BP5</f>
        <v>499969668.4199996</v>
      </c>
      <c r="HR2" s="14">
        <f>'Cash Y-to-Date starts FY16'!BR5-'Cash Y-to-Date starts FY16'!BQ5</f>
        <v>402764558.76000023</v>
      </c>
      <c r="HS2" s="14">
        <f>'Cash Y-to-Date starts FY16'!BS5-'Cash Y-to-Date starts FY16'!BR5</f>
        <v>533114596.71999979</v>
      </c>
      <c r="HT2" s="14">
        <f>'Cash Y-to-Date starts FY16'!BT5-'Cash Y-to-Date starts FY16'!BS5</f>
        <v>585349106.93000031</v>
      </c>
      <c r="HU2" s="14">
        <f>'Cash Y-to-Date starts FY16'!BU5-'Cash Y-to-Date starts FY16'!BT5</f>
        <v>485448652.93999958</v>
      </c>
      <c r="HV2" s="14">
        <f>'Cash Y-to-Date starts FY16'!BV5</f>
        <v>282961478.49000001</v>
      </c>
      <c r="HW2" s="14">
        <f>'Cash Y-to-Date starts FY16'!BW5-'Cash Y-to-Date starts FY16'!BV5</f>
        <v>452096478.76999998</v>
      </c>
      <c r="HX2" s="14">
        <f>'Cash Y-to-Date starts FY16'!BX5-'Cash Y-to-Date starts FY16'!BW5</f>
        <v>384142588.43000007</v>
      </c>
      <c r="HY2" s="14">
        <f>'Cash Y-to-Date starts FY16'!BY5-'Cash Y-to-Date starts FY16'!BX5</f>
        <v>354878732.66999984</v>
      </c>
      <c r="HZ2" s="14">
        <f>'Cash Y-to-Date starts FY16'!BZ5-'Cash Y-to-Date starts FY16'!BY5</f>
        <v>601106422.4000001</v>
      </c>
      <c r="IA2" s="14">
        <f>'Cash Y-to-Date starts FY16'!CA5-'Cash Y-to-Date starts FY16'!BZ5</f>
        <v>227758797.45000005</v>
      </c>
      <c r="IB2" s="14">
        <f>'Cash Y-to-Date starts FY16'!CB5-'Cash Y-to-Date starts FY16'!CA5</f>
        <v>529821292.53999996</v>
      </c>
      <c r="IC2" s="14">
        <f>'Cash Y-to-Date starts FY16'!CC5-'Cash Y-to-Date starts FY16'!CB5</f>
        <v>518987344.86999989</v>
      </c>
      <c r="ID2" s="14">
        <f>'Cash Y-to-Date starts FY16'!CD5-'Cash Y-to-Date starts FY16'!CC5</f>
        <v>450727239.9000001</v>
      </c>
      <c r="IE2" s="14">
        <f>'Cash Y-to-Date starts FY16'!CE5-'Cash Y-to-Date starts FY16'!CD5</f>
        <v>593783206.00000048</v>
      </c>
      <c r="IF2" s="14">
        <f>'Cash Y-to-Date starts FY16'!CF5-'Cash Y-to-Date starts FY16'!CE5</f>
        <v>938992532.3399992</v>
      </c>
      <c r="IG2" s="14">
        <f>'Cash Y-to-Date starts FY16'!CG5-'Cash Y-to-Date starts FY16'!CF5</f>
        <v>444805092.74000072</v>
      </c>
      <c r="IH2" s="14">
        <f>'Cash Y-to-Date starts FY16'!CH5</f>
        <v>302987877.38999999</v>
      </c>
      <c r="II2" s="14">
        <f>'Cash Y-to-Date starts FY16'!CI5-'Cash Y-to-Date starts FY16'!CH5</f>
        <v>476219293.05000007</v>
      </c>
      <c r="IJ2" s="14">
        <f>'Cash Y-to-Date starts FY16'!CJ5-'Cash Y-to-Date starts FY16'!CI5</f>
        <v>449458248.46000004</v>
      </c>
      <c r="IK2" s="14">
        <f>'Cash Y-to-Date starts FY16'!CK5-'Cash Y-to-Date starts FY16'!CJ5</f>
        <v>382138961</v>
      </c>
      <c r="IL2" s="14">
        <f>'Cash Y-to-Date starts FY16'!CL5-'Cash Y-to-Date starts FY16'!CK5</f>
        <v>472009626.00999999</v>
      </c>
      <c r="IM2" s="14">
        <f>'Cash Y-to-Date starts FY16'!CM5-'Cash Y-to-Date starts FY16'!CL5</f>
        <v>432572708.03999972</v>
      </c>
      <c r="IN2" s="14">
        <f>'Cash Y-to-Date starts FY16'!CN5-'Cash Y-to-Date starts FY16'!CM5</f>
        <v>493227105.69000006</v>
      </c>
      <c r="IO2" s="14">
        <f>'Cash Y-to-Date starts FY16'!CO5-'Cash Y-to-Date starts FY16'!CN5</f>
        <v>500720085.28000021</v>
      </c>
      <c r="IP2" s="14">
        <f>'Cash Y-to-Date starts FY16'!CP5-'Cash Y-to-Date starts FY16'!CO5</f>
        <v>429090372.94000006</v>
      </c>
      <c r="IQ2" s="14">
        <f>'Cash Y-to-Date starts FY16'!CQ5-'Cash Y-to-Date starts FY16'!CP5</f>
        <v>482615166.70999956</v>
      </c>
      <c r="IR2" s="14">
        <f>'Cash Y-to-Date starts FY16'!CR5-'Cash Y-to-Date starts FY16'!CQ5</f>
        <v>744776882.93000031</v>
      </c>
      <c r="IS2" s="14">
        <f>'Cash Y-to-Date starts FY16'!CS5-'Cash Y-to-Date starts FY16'!CR5</f>
        <v>433492435.89000034</v>
      </c>
      <c r="IT2" s="14">
        <f>'Cash Y-to-Date starts FY16'!CT5</f>
        <v>306569053.44999999</v>
      </c>
      <c r="IU2" s="14">
        <f>'Cash Y-to-Date starts FY16'!CU5-'Cash Y-to-Date starts FY16'!CT5</f>
        <v>404457795.54000002</v>
      </c>
      <c r="IV2" s="14">
        <f>'Cash Y-to-Date starts FY16'!CV5-'Cash Y-to-Date starts FY16'!CU5</f>
        <v>366450925.08999991</v>
      </c>
      <c r="IW2" s="14">
        <f>'Cash Y-to-Date starts FY16'!CW5-'Cash Y-to-Date starts FY16'!CV5</f>
        <v>347967522.78999996</v>
      </c>
      <c r="IX2" s="14">
        <f>'Cash Y-to-Date starts FY16'!CX5-'Cash Y-to-Date starts FY16'!CW5</f>
        <v>402583497.31000018</v>
      </c>
      <c r="IY2" s="14">
        <f>'Cash Y-to-Date starts FY16'!CY5-'Cash Y-to-Date starts FY16'!CX5</f>
        <v>370110471.51999974</v>
      </c>
      <c r="IZ2" s="14">
        <f>'Cash Y-to-Date starts FY16'!CZ5-'Cash Y-to-Date starts FY16'!CY5</f>
        <v>419713224.30000019</v>
      </c>
      <c r="JA2" s="14">
        <f>'Cash Y-to-Date starts FY16'!DA5-'Cash Y-to-Date starts FY16'!CZ5</f>
        <v>434834984.21999979</v>
      </c>
      <c r="JB2" s="14">
        <f>'Cash Y-to-Date starts FY16'!DB5-'Cash Y-to-Date starts FY16'!DA5</f>
        <v>433471336.42000008</v>
      </c>
    </row>
    <row r="3" spans="1:262">
      <c r="A3" s="3" t="s">
        <v>51</v>
      </c>
      <c r="B3" s="14">
        <f>'Cash Y-to-Date'!B3+'Cash Y-to-Date'!B4</f>
        <v>98658340.49000001</v>
      </c>
      <c r="C3" s="14">
        <f>'Cash Y-to-Date'!C3+'Cash Y-to-Date'!C4-'Cash Y-to-Date'!B3-'Cash Y-to-Date'!B4</f>
        <v>214955362.63999999</v>
      </c>
      <c r="D3" s="14">
        <f>'Cash Y-to-Date'!D3+'Cash Y-to-Date'!D4-'Cash Y-to-Date'!C3-'Cash Y-to-Date'!C4</f>
        <v>130027450.13</v>
      </c>
      <c r="E3" s="14">
        <f>'Cash Y-to-Date'!E3+'Cash Y-to-Date'!E4-'Cash Y-to-Date'!D3-'Cash Y-to-Date'!D4</f>
        <v>105113928.41000006</v>
      </c>
      <c r="F3" s="14">
        <f>'Cash Y-to-Date'!F3+'Cash Y-to-Date'!F4-'Cash Y-to-Date'!E3-'Cash Y-to-Date'!E4</f>
        <v>200218437.56</v>
      </c>
      <c r="G3" s="14">
        <f>'Cash Y-to-Date'!G3+'Cash Y-to-Date'!G4-'Cash Y-to-Date'!F3-'Cash Y-to-Date'!F4</f>
        <v>123321511.92000009</v>
      </c>
      <c r="H3" s="14">
        <f>'Cash Y-to-Date'!H3+'Cash Y-to-Date'!H4-'Cash Y-to-Date'!G3-'Cash Y-to-Date'!G4</f>
        <v>96909941.01000005</v>
      </c>
      <c r="I3" s="14">
        <f>'Cash Y-to-Date'!I3+'Cash Y-to-Date'!I4-'Cash Y-to-Date'!H3-'Cash Y-to-Date'!H4</f>
        <v>207613163.63999993</v>
      </c>
      <c r="J3" s="14">
        <f>'Cash Y-to-Date'!J3+'Cash Y-to-Date'!J4-'Cash Y-to-Date'!I3-'Cash Y-to-Date'!I4</f>
        <v>103600037.87000003</v>
      </c>
      <c r="K3" s="14">
        <f>'Cash Y-to-Date'!K3+'Cash Y-to-Date'!K4-'Cash Y-to-Date'!J3-'Cash Y-to-Date'!J4</f>
        <v>85222503.259999961</v>
      </c>
      <c r="L3" s="14">
        <f>'Cash Y-to-Date'!L3+'Cash Y-to-Date'!L4-'Cash Y-to-Date'!K3-'Cash Y-to-Date'!K4</f>
        <v>210558655.74999979</v>
      </c>
      <c r="M3" s="14">
        <f>'Cash Y-to-Date'!M3+'Cash Y-to-Date'!M4-'Cash Y-to-Date'!L3-'Cash Y-to-Date'!L4</f>
        <v>128269377.32000005</v>
      </c>
      <c r="N3" s="14">
        <f>'Cash Y-to-Date'!N3+'Cash Y-to-Date'!N4</f>
        <v>104186680.77</v>
      </c>
      <c r="O3" s="14">
        <f>'Cash Y-to-Date'!O3+'Cash Y-to-Date'!O4-'Cash Y-to-Date'!N3-'Cash Y-to-Date'!N4</f>
        <v>205906813.14999998</v>
      </c>
      <c r="P3" s="14">
        <f>'Cash Y-to-Date'!P3+'Cash Y-to-Date'!P4-'Cash Y-to-Date'!O3-'Cash Y-to-Date'!O4</f>
        <v>132802205.22999999</v>
      </c>
      <c r="Q3" s="14">
        <f>'Cash Y-to-Date'!Q3+'Cash Y-to-Date'!Q4-'Cash Y-to-Date'!P3-'Cash Y-to-Date'!P4</f>
        <v>105487195.47</v>
      </c>
      <c r="R3" s="14">
        <f>'Cash Y-to-Date'!R3+'Cash Y-to-Date'!R4-'Cash Y-to-Date'!Q3-'Cash Y-to-Date'!Q4</f>
        <v>185419619.30000007</v>
      </c>
      <c r="S3" s="14">
        <f>'Cash Y-to-Date'!S3+'Cash Y-to-Date'!S4-'Cash Y-to-Date'!R3-'Cash Y-to-Date'!R4</f>
        <v>130025850.91000001</v>
      </c>
      <c r="T3" s="14">
        <f>'Cash Y-to-Date'!T3+'Cash Y-to-Date'!T4-'Cash Y-to-Date'!S3-'Cash Y-to-Date'!S4</f>
        <v>95967960.340000048</v>
      </c>
      <c r="U3" s="14">
        <f>'Cash Y-to-Date'!U3+'Cash Y-to-Date'!U4-'Cash Y-to-Date'!T3-'Cash Y-to-Date'!T4</f>
        <v>223073144.78999999</v>
      </c>
      <c r="V3" s="14">
        <f>'Cash Y-to-Date'!V3+'Cash Y-to-Date'!V4-'Cash Y-to-Date'!U3-'Cash Y-to-Date'!U4</f>
        <v>110333789.93000007</v>
      </c>
      <c r="W3" s="14">
        <f>'Cash Y-to-Date'!W3+'Cash Y-to-Date'!W4-'Cash Y-to-Date'!V3-'Cash Y-to-Date'!V4</f>
        <v>89124184.400000095</v>
      </c>
      <c r="X3" s="14">
        <f>'Cash Y-to-Date'!X3+'Cash Y-to-Date'!X4-'Cash Y-to-Date'!W3-'Cash Y-to-Date'!W4</f>
        <v>222980589.0499998</v>
      </c>
      <c r="Y3" s="14">
        <f>'Cash Y-to-Date'!Y3+'Cash Y-to-Date'!Y4-'Cash Y-to-Date'!X3-'Cash Y-to-Date'!X4</f>
        <v>127037480.04999992</v>
      </c>
      <c r="Z3" s="14">
        <f>'Cash Y-to-Date'!Z3+'Cash Y-to-Date'!Z4</f>
        <v>96708289.960000008</v>
      </c>
      <c r="AA3" s="14">
        <f>'Cash Y-to-Date'!AA3+'Cash Y-to-Date'!AA4-'Cash Y-to-Date'!Z3-'Cash Y-to-Date'!Z4</f>
        <v>232449157.78999999</v>
      </c>
      <c r="AB3" s="14">
        <f>'Cash Y-to-Date'!AB3+'Cash Y-to-Date'!AB4-'Cash Y-to-Date'!AA3-'Cash Y-to-Date'!AA4</f>
        <v>137034211.52999997</v>
      </c>
      <c r="AC3" s="14">
        <f>'Cash Y-to-Date'!AC3+'Cash Y-to-Date'!AC4-'Cash Y-to-Date'!AB3-'Cash Y-to-Date'!AB4</f>
        <v>95168165.810000032</v>
      </c>
      <c r="AD3" s="14">
        <f>'Cash Y-to-Date'!AD3+'Cash Y-to-Date'!AD4-'Cash Y-to-Date'!AC3-'Cash Y-to-Date'!AC4</f>
        <v>209592414.4799999</v>
      </c>
      <c r="AE3" s="14">
        <f>'Cash Y-to-Date'!AE3+'Cash Y-to-Date'!AE4-'Cash Y-to-Date'!AD3-'Cash Y-to-Date'!AD4</f>
        <v>134972697.26999998</v>
      </c>
      <c r="AF3" s="14">
        <f>'Cash Y-to-Date'!AF3+'Cash Y-to-Date'!AF4-'Cash Y-to-Date'!AE3-'Cash Y-to-Date'!AE4</f>
        <v>105817838.82000002</v>
      </c>
      <c r="AG3" s="14">
        <f>'Cash Y-to-Date'!AG3+'Cash Y-to-Date'!AG4-'Cash Y-to-Date'!AF3-'Cash Y-to-Date'!AF4</f>
        <v>222402381.33000001</v>
      </c>
      <c r="AH3" s="14">
        <f>'Cash Y-to-Date'!AH3+'Cash Y-to-Date'!AH4-'Cash Y-to-Date'!AG3-'Cash Y-to-Date'!AG4</f>
        <v>119543689.62000018</v>
      </c>
      <c r="AI3" s="14">
        <f>'Cash Y-to-Date'!AI3+'Cash Y-to-Date'!AI4-'Cash Y-to-Date'!AH3-'Cash Y-to-Date'!AH4</f>
        <v>90765414.809999973</v>
      </c>
      <c r="AJ3" s="14">
        <f>'Cash Y-to-Date'!AJ3+'Cash Y-to-Date'!AJ4-'Cash Y-to-Date'!AI3-'Cash Y-to-Date'!AI4</f>
        <v>216249003.93999985</v>
      </c>
      <c r="AK3" s="14">
        <f>'Cash Y-to-Date'!AK3+'Cash Y-to-Date'!AK4-'Cash Y-to-Date'!AJ3-'Cash Y-to-Date'!AJ4</f>
        <v>151596583.45999998</v>
      </c>
      <c r="AL3" s="14">
        <f>'Cash Y-to-Date'!AL3+'Cash Y-to-Date'!AL4</f>
        <v>97190284.289999992</v>
      </c>
      <c r="AM3" s="14">
        <f>'Cash Y-to-Date'!AM3+'Cash Y-to-Date'!AM4-'Cash Y-to-Date'!AL3-'Cash Y-to-Date'!AL4</f>
        <v>244997189.69999999</v>
      </c>
      <c r="AN3" s="14">
        <f>'Cash Y-to-Date'!AN3+'Cash Y-to-Date'!AN4-'Cash Y-to-Date'!AM3-'Cash Y-to-Date'!AM4</f>
        <v>142301836.57000002</v>
      </c>
      <c r="AO3" s="14">
        <f>'Cash Y-to-Date'!AO3+'Cash Y-to-Date'!AO4-'Cash Y-to-Date'!AN3-'Cash Y-to-Date'!AN4</f>
        <v>101723308.14000003</v>
      </c>
      <c r="AP3" s="14">
        <f>'Cash Y-to-Date'!AP3+'Cash Y-to-Date'!AP4-'Cash Y-to-Date'!AO3-'Cash Y-to-Date'!AO4</f>
        <v>227503624.10999995</v>
      </c>
      <c r="AQ3" s="14">
        <f>'Cash Y-to-Date'!AQ3+'Cash Y-to-Date'!AQ4-'Cash Y-to-Date'!AP3-'Cash Y-to-Date'!AP4</f>
        <v>132611874.15000004</v>
      </c>
      <c r="AR3" s="14">
        <f>'Cash Y-to-Date'!AR3+'Cash Y-to-Date'!AR4-'Cash Y-to-Date'!AQ3-'Cash Y-to-Date'!AQ4</f>
        <v>99344728.119999975</v>
      </c>
      <c r="AS3" s="14">
        <f>'Cash Y-to-Date'!AS3+'Cash Y-to-Date'!AS4-'Cash Y-to-Date'!AR3-'Cash Y-to-Date'!AR4</f>
        <v>236681413.93999997</v>
      </c>
      <c r="AT3" s="14">
        <f>'Cash Y-to-Date'!AT3+'Cash Y-to-Date'!AT4-'Cash Y-to-Date'!AS3-'Cash Y-to-Date'!AS4</f>
        <v>130104971.00999987</v>
      </c>
      <c r="AU3" s="14">
        <f>'Cash Y-to-Date'!AU3+'Cash Y-to-Date'!AU4-'Cash Y-to-Date'!AT3-'Cash Y-to-Date'!AT4</f>
        <v>80041896.840000004</v>
      </c>
      <c r="AV3" s="14">
        <f>'Cash Y-to-Date'!AV3+'Cash Y-to-Date'!AV4-'Cash Y-to-Date'!AU3-'Cash Y-to-Date'!AU4</f>
        <v>254211174.84000003</v>
      </c>
      <c r="AW3" s="14">
        <f>'Cash Y-to-Date'!AW3+'Cash Y-to-Date'!AW4-'Cash Y-to-Date'!AV3-'Cash Y-to-Date'!AV4</f>
        <v>134356925.97000009</v>
      </c>
      <c r="AX3" s="14">
        <f>'Cash Y-to-Date'!AX3+'Cash Y-to-Date'!AX4</f>
        <v>96927292.179999992</v>
      </c>
      <c r="AY3" s="14">
        <f>'Cash Y-to-Date'!AY3+'Cash Y-to-Date'!AY4-'Cash Y-to-Date'!AX3-'Cash Y-to-Date'!AX4</f>
        <v>261383159.59</v>
      </c>
      <c r="AZ3" s="14">
        <f>'Cash Y-to-Date'!AZ3+'Cash Y-to-Date'!AZ4-'Cash Y-to-Date'!AY3-'Cash Y-to-Date'!AY4</f>
        <v>139882932.54000002</v>
      </c>
      <c r="BA3" s="14">
        <f>'Cash Y-to-Date'!BA3+'Cash Y-to-Date'!BA4-'Cash Y-to-Date'!AZ3-'Cash Y-to-Date'!AZ4</f>
        <v>120410396.71999998</v>
      </c>
      <c r="BB3" s="14">
        <f>'Cash Y-to-Date'!BB3+'Cash Y-to-Date'!BB4-'Cash Y-to-Date'!BA3-'Cash Y-to-Date'!BA4</f>
        <v>210108599.31999999</v>
      </c>
      <c r="BC3" s="14">
        <f>'Cash Y-to-Date'!BC3+'Cash Y-to-Date'!BC4-'Cash Y-to-Date'!BB3-'Cash Y-to-Date'!BB4</f>
        <v>124684602.07999995</v>
      </c>
      <c r="BD3" s="14">
        <f>'Cash Y-to-Date'!BD3+'Cash Y-to-Date'!BD4-'Cash Y-to-Date'!BC3-'Cash Y-to-Date'!BC4</f>
        <v>117496364.59</v>
      </c>
      <c r="BE3" s="14">
        <f>'Cash Y-to-Date'!BE3+'Cash Y-to-Date'!BE4-'Cash Y-to-Date'!BD3-'Cash Y-to-Date'!BD4</f>
        <v>242645688.55000013</v>
      </c>
      <c r="BF3" s="14">
        <f>'Cash Y-to-Date'!BF3+'Cash Y-to-Date'!BF4-'Cash Y-to-Date'!BE3-'Cash Y-to-Date'!BE4</f>
        <v>107360599.60999975</v>
      </c>
      <c r="BG3" s="14">
        <f>'Cash Y-to-Date'!BG3+'Cash Y-to-Date'!BG4-'Cash Y-to-Date'!BF3-'Cash Y-to-Date'!BF4</f>
        <v>76897675.01000011</v>
      </c>
      <c r="BH3" s="14">
        <f>'Cash Y-to-Date'!BH3+'Cash Y-to-Date'!BH4-'Cash Y-to-Date'!BG3-'Cash Y-to-Date'!BG4</f>
        <v>270646736.85999984</v>
      </c>
      <c r="BI3" s="14">
        <f>'Cash Y-to-Date'!BI3+'Cash Y-to-Date'!BI4-'Cash Y-to-Date'!BH3-'Cash Y-to-Date'!BH4</f>
        <v>141603330.38999987</v>
      </c>
      <c r="BJ3" s="14">
        <f>'Cash Y-to-Date'!BJ3+'Cash Y-to-Date'!BJ4</f>
        <v>103593144</v>
      </c>
      <c r="BK3" s="14">
        <f>'Cash Y-to-Date'!BK3+'Cash Y-to-Date'!BK4-'Cash Y-to-Date'!BJ3-'Cash Y-to-Date'!BJ4</f>
        <v>260703813.72999996</v>
      </c>
      <c r="BL3" s="14">
        <f>'Cash Y-to-Date'!BL3+'Cash Y-to-Date'!BL4-'Cash Y-to-Date'!BK3-'Cash Y-to-Date'!BK4</f>
        <v>143535115.0800001</v>
      </c>
      <c r="BM3" s="14">
        <f>'Cash Y-to-Date'!BM3+'Cash Y-to-Date'!BM4-'Cash Y-to-Date'!BL3-'Cash Y-to-Date'!BL4</f>
        <v>116100799.54999998</v>
      </c>
      <c r="BN3" s="14">
        <f>'Cash Y-to-Date'!BN3+'Cash Y-to-Date'!BN4-'Cash Y-to-Date'!BM3-'Cash Y-to-Date'!BM4</f>
        <v>250303384.95000011</v>
      </c>
      <c r="BO3" s="14">
        <f>'Cash Y-to-Date'!BO3+'Cash Y-to-Date'!BO4-'Cash Y-to-Date'!BN3-'Cash Y-to-Date'!BN4</f>
        <v>129829985.46999994</v>
      </c>
      <c r="BP3" s="14">
        <f>'Cash Y-to-Date'!BP3+'Cash Y-to-Date'!BP4-'Cash Y-to-Date'!BO3-'Cash Y-to-Date'!BO4</f>
        <v>109272825.81999993</v>
      </c>
      <c r="BQ3" s="14">
        <f>'Cash Y-to-Date'!BQ3+'Cash Y-to-Date'!BQ4-'Cash Y-to-Date'!BP3-'Cash Y-to-Date'!BP4</f>
        <v>265015716.51000032</v>
      </c>
      <c r="BR3" s="14">
        <f>'Cash Y-to-Date'!BR3+'Cash Y-to-Date'!BR4-'Cash Y-to-Date'!BQ3-'Cash Y-to-Date'!BQ4</f>
        <v>117365813.74999979</v>
      </c>
      <c r="BS3" s="14">
        <f>'Cash Y-to-Date'!BS3+'Cash Y-to-Date'!BS4-'Cash Y-to-Date'!BR3-'Cash Y-to-Date'!BR4</f>
        <v>82389666.009999931</v>
      </c>
      <c r="BT3" s="14">
        <f>'Cash Y-to-Date'!BT3+'Cash Y-to-Date'!BT4-'Cash Y-to-Date'!BS3-'Cash Y-to-Date'!BS4</f>
        <v>267627614.9799999</v>
      </c>
      <c r="BU3" s="14">
        <f>'Cash Y-to-Date'!BU3+'Cash Y-to-Date'!BU4-'Cash Y-to-Date'!BT3-'Cash Y-to-Date'!BT4</f>
        <v>154508572.57000011</v>
      </c>
      <c r="BV3" s="14">
        <f>'Cash Y-to-Date'!BV3+'Cash Y-to-Date'!BV4</f>
        <v>98951766.930000007</v>
      </c>
      <c r="BW3" s="14">
        <f>'Cash Y-to-Date'!BW3+'Cash Y-to-Date'!BW4-'Cash Y-to-Date'!BV3-'Cash Y-to-Date'!BV4</f>
        <v>310044469.02999997</v>
      </c>
      <c r="BX3" s="14">
        <f>'Cash Y-to-Date'!BX3+'Cash Y-to-Date'!BX4-'Cash Y-to-Date'!BW3-'Cash Y-to-Date'!BW4</f>
        <v>179550060.23000008</v>
      </c>
      <c r="BY3" s="14">
        <f>'Cash Y-to-Date'!BY3+'Cash Y-to-Date'!BY4-'Cash Y-to-Date'!BX3-'Cash Y-to-Date'!BX4</f>
        <v>150194401.39000005</v>
      </c>
      <c r="BZ3" s="14">
        <f>'Cash Y-to-Date'!BZ3+'Cash Y-to-Date'!BZ4-'Cash Y-to-Date'!BY3-'Cash Y-to-Date'!BY4</f>
        <v>289997105.3300001</v>
      </c>
      <c r="CA3" s="14">
        <f>'Cash Y-to-Date'!CA3+'Cash Y-to-Date'!CA4-'Cash Y-to-Date'!BZ3-'Cash Y-to-Date'!BZ4</f>
        <v>158754504.63999993</v>
      </c>
      <c r="CB3" s="14">
        <f>'Cash Y-to-Date'!CB3+'Cash Y-to-Date'!CB4-'Cash Y-to-Date'!CA3-'Cash Y-to-Date'!CA4</f>
        <v>130339798.01999995</v>
      </c>
      <c r="CC3" s="14">
        <f>'Cash Y-to-Date'!CC3+'Cash Y-to-Date'!CC4-'Cash Y-to-Date'!CB3-'Cash Y-to-Date'!CB4</f>
        <v>300955947.38000011</v>
      </c>
      <c r="CD3" s="14">
        <f>'Cash Y-to-Date'!CD3+'Cash Y-to-Date'!CD4-'Cash Y-to-Date'!CC3-'Cash Y-to-Date'!CC4</f>
        <v>142790035.93000013</v>
      </c>
      <c r="CE3" s="14">
        <f>'Cash Y-to-Date'!CE3+'Cash Y-to-Date'!CE4-'Cash Y-to-Date'!CD3-'Cash Y-to-Date'!CD4</f>
        <v>121746971.40999997</v>
      </c>
      <c r="CF3" s="14">
        <f>'Cash Y-to-Date'!CF3+'Cash Y-to-Date'!CF4-'Cash Y-to-Date'!CE3-'Cash Y-to-Date'!CE4</f>
        <v>270146030.82999986</v>
      </c>
      <c r="CG3" s="14">
        <f>'Cash Y-to-Date'!CG3+'Cash Y-to-Date'!CG4-'Cash Y-to-Date'!CF3-'Cash Y-to-Date'!CF4</f>
        <v>173972228.03999978</v>
      </c>
      <c r="CH3" s="14">
        <f>'Cash Y-to-Date'!CH3+'Cash Y-to-Date'!CH4</f>
        <v>139444947.97</v>
      </c>
      <c r="CI3" s="14">
        <f>'Cash Y-to-Date'!CI3+'Cash Y-to-Date'!CI4-'Cash Y-to-Date'!CH3-'Cash Y-to-Date'!CH4</f>
        <v>282326534.36000001</v>
      </c>
      <c r="CJ3" s="14">
        <f>'Cash Y-to-Date'!CJ3+'Cash Y-to-Date'!CJ4-'Cash Y-to-Date'!CI3-'Cash Y-to-Date'!CI4</f>
        <v>165515549.94</v>
      </c>
      <c r="CK3" s="14">
        <f>'Cash Y-to-Date'!CK3+'Cash Y-to-Date'!CK4-'Cash Y-to-Date'!CJ3-'Cash Y-to-Date'!CJ4</f>
        <v>122880508.12999998</v>
      </c>
      <c r="CL3" s="14">
        <f>'Cash Y-to-Date'!CL3+'Cash Y-to-Date'!CL4-'Cash Y-to-Date'!CK3-'Cash Y-to-Date'!CK4</f>
        <v>296984171.41000009</v>
      </c>
      <c r="CM3" s="14">
        <f>'Cash Y-to-Date'!CM3+'Cash Y-to-Date'!CM4-'Cash Y-to-Date'!CL3-'Cash Y-to-Date'!CL4</f>
        <v>157860936.70999995</v>
      </c>
      <c r="CN3" s="14">
        <f>'Cash Y-to-Date'!CN3+'Cash Y-to-Date'!CN4-'Cash Y-to-Date'!CM3-'Cash Y-to-Date'!CM4</f>
        <v>119536254.49999997</v>
      </c>
      <c r="CO3" s="14">
        <f>'Cash Y-to-Date'!CO3+'Cash Y-to-Date'!CO4-'Cash Y-to-Date'!CN3-'Cash Y-to-Date'!CN4</f>
        <v>271357653.80000019</v>
      </c>
      <c r="CP3" s="14">
        <f>'Cash Y-to-Date'!CP3+'Cash Y-to-Date'!CP4-'Cash Y-to-Date'!CO3-'Cash Y-to-Date'!CO4</f>
        <v>156177556.2299999</v>
      </c>
      <c r="CQ3" s="14">
        <f>'Cash Y-to-Date'!CQ3+'Cash Y-to-Date'!CQ4-'Cash Y-to-Date'!CP3-'Cash Y-to-Date'!CP4</f>
        <v>124450535.86000007</v>
      </c>
      <c r="CR3" s="14">
        <f>'Cash Y-to-Date'!CR3+'Cash Y-to-Date'!CR4-'Cash Y-to-Date'!CQ3-'Cash Y-to-Date'!CQ4</f>
        <v>287701127.24000007</v>
      </c>
      <c r="CS3" s="14">
        <f>'Cash Y-to-Date'!CS3+'Cash Y-to-Date'!CS4-'Cash Y-to-Date'!CR3-'Cash Y-to-Date'!CR4</f>
        <v>168796418.48000014</v>
      </c>
      <c r="CT3" s="14">
        <f>'Cash Y-to-Date'!CT3+'Cash Y-to-Date'!CT4</f>
        <v>129264128.48</v>
      </c>
      <c r="CU3" s="14">
        <f>'Cash Y-to-Date'!CU3+'Cash Y-to-Date'!CU4-'Cash Y-to-Date'!CT3-'Cash Y-to-Date'!CT4</f>
        <v>299728344.93000001</v>
      </c>
      <c r="CV3" s="14">
        <f>'Cash Y-to-Date'!CV3+'Cash Y-to-Date'!CV4-'Cash Y-to-Date'!CU3-'Cash Y-to-Date'!CU4</f>
        <v>178778018.90999997</v>
      </c>
      <c r="CW3" s="14">
        <f>'Cash Y-to-Date'!CW3+'Cash Y-to-Date'!CW4-'Cash Y-to-Date'!CV3-'Cash Y-to-Date'!CV4</f>
        <v>127158818.57000013</v>
      </c>
      <c r="CX3" s="14">
        <f>'Cash Y-to-Date'!CX3+'Cash Y-to-Date'!CX4-'Cash Y-to-Date'!CW3-'Cash Y-to-Date'!CW4</f>
        <v>307106514.65999991</v>
      </c>
      <c r="CY3" s="14">
        <f>'Cash Y-to-Date'!CY3+'Cash Y-to-Date'!CY4-'Cash Y-to-Date'!CX3-'Cash Y-to-Date'!CX4</f>
        <v>168384541.40000007</v>
      </c>
      <c r="CZ3" s="14">
        <f>'Cash Y-to-Date'!CZ3+'Cash Y-to-Date'!CZ4-'Cash Y-to-Date'!CY3-'Cash Y-to-Date'!CY4</f>
        <v>130001261.26000005</v>
      </c>
      <c r="DA3" s="14">
        <f>'Cash Y-to-Date'!DA3+'Cash Y-to-Date'!DA4-'Cash Y-to-Date'!CZ3-'Cash Y-to-Date'!CZ4</f>
        <v>282487512.71999997</v>
      </c>
      <c r="DB3" s="14">
        <f>'Cash Y-to-Date'!DB3+'Cash Y-to-Date'!DB4-'Cash Y-to-Date'!DA3-'Cash Y-to-Date'!DA4</f>
        <v>164966357.04000002</v>
      </c>
      <c r="DC3" s="14">
        <f>'Cash Y-to-Date'!DC3+'Cash Y-to-Date'!DC4-'Cash Y-to-Date'!DB3-'Cash Y-to-Date'!DB4</f>
        <v>119506374.41000009</v>
      </c>
      <c r="DD3" s="14">
        <f>'Cash Y-to-Date'!DD3+'Cash Y-to-Date'!DD4-'Cash Y-to-Date'!DC3-'Cash Y-to-Date'!DC4</f>
        <v>299744675.32999998</v>
      </c>
      <c r="DE3" s="14">
        <f>'Cash Y-to-Date'!DE3+'Cash Y-to-Date'!DE4-'Cash Y-to-Date'!DD3-'Cash Y-to-Date'!DD4</f>
        <v>174268983.29000008</v>
      </c>
      <c r="DF3" s="14">
        <f>'Cash Y-to-Date'!DF3+'Cash Y-to-Date'!DF4</f>
        <v>133011629.68000001</v>
      </c>
      <c r="DG3" s="14">
        <f>'Cash Y-to-Date'!DG3+'Cash Y-to-Date'!DG4-'Cash Y-to-Date'!DF3-'Cash Y-to-Date'!DF4</f>
        <v>302808017.77000004</v>
      </c>
      <c r="DH3" s="14">
        <f>'Cash Y-to-Date'!DH3+'Cash Y-to-Date'!DH4-'Cash Y-to-Date'!DG3-'Cash Y-to-Date'!DG4</f>
        <v>185069961.85999992</v>
      </c>
      <c r="DI3" s="14">
        <f>'Cash Y-to-Date'!DI3+'Cash Y-to-Date'!DI4-'Cash Y-to-Date'!DH3-'Cash Y-to-Date'!DH4</f>
        <v>139614674.15000004</v>
      </c>
      <c r="DJ3" s="14">
        <f>'Cash Y-to-Date'!DJ3+'Cash Y-to-Date'!DJ4-'Cash Y-to-Date'!DI3-'Cash Y-to-Date'!DI4</f>
        <v>317554527.89999986</v>
      </c>
      <c r="DK3" s="14">
        <f>'Cash Y-to-Date'!DK3+'Cash Y-to-Date'!DK4-'Cash Y-to-Date'!DJ3-'Cash Y-to-Date'!DJ4</f>
        <v>169809946.55000013</v>
      </c>
      <c r="DL3" s="14">
        <f>'Cash Y-to-Date'!DL3+'Cash Y-to-Date'!DL4-'Cash Y-to-Date'!DK3-'Cash Y-to-Date'!DK4</f>
        <v>154301251.89999995</v>
      </c>
      <c r="DM3" s="14">
        <f>'Cash Y-to-Date'!DM3+'Cash Y-to-Date'!DM4-'Cash Y-to-Date'!DL3-'Cash Y-to-Date'!DL4</f>
        <v>295158263.94999993</v>
      </c>
      <c r="DN3" s="14">
        <f>'Cash Y-to-Date'!DN3+'Cash Y-to-Date'!DN4-'Cash Y-to-Date'!DM3-'Cash Y-to-Date'!DM4</f>
        <v>152674865.36999989</v>
      </c>
      <c r="DO3" s="14">
        <f>'Cash Y-to-Date'!DO3+'Cash Y-to-Date'!DO4-'Cash Y-to-Date'!DN3-'Cash Y-to-Date'!DN4</f>
        <v>145114496.27000016</v>
      </c>
      <c r="DP3" s="14">
        <f>'Cash Y-to-Date'!DP3+'Cash Y-to-Date'!DP4-'Cash Y-to-Date'!DO3-'Cash Y-to-Date'!DO4</f>
        <v>323368614.36999995</v>
      </c>
      <c r="DQ3" s="14">
        <f>'Cash Y-to-Date'!DQ3+'Cash Y-to-Date'!DQ4-'Cash Y-to-Date'!DP3-'Cash Y-to-Date'!DP4</f>
        <v>186813340.35000002</v>
      </c>
      <c r="DR3" s="14">
        <f>'Cash Y-to-Date'!DR3+'Cash Y-to-Date'!DR4</f>
        <v>145776619.86000001</v>
      </c>
      <c r="DS3" s="14">
        <f>'Cash Y-to-Date'!DS3+'Cash Y-to-Date'!DS4-'Cash Y-to-Date'!DR3-'Cash Y-to-Date'!DR4</f>
        <v>303427129.03999996</v>
      </c>
      <c r="DT3" s="14">
        <f>'Cash Y-to-Date'!DT3+'Cash Y-to-Date'!DT4-'Cash Y-to-Date'!DS3-'Cash Y-to-Date'!DS4</f>
        <v>194420858.37</v>
      </c>
      <c r="DU3" s="14">
        <f>'Cash Y-to-Date'!DU3+'Cash Y-to-Date'!DU4-'Cash Y-to-Date'!DT3-'Cash Y-to-Date'!DT4</f>
        <v>162949580.48000002</v>
      </c>
      <c r="DV3" s="14">
        <f>'Cash Y-to-Date'!DV3+'Cash Y-to-Date'!DV4-'Cash Y-to-Date'!DU3-'Cash Y-to-Date'!DU4</f>
        <v>303521908.82999992</v>
      </c>
      <c r="DW3" s="14">
        <f>'Cash Y-to-Date'!DW3+'Cash Y-to-Date'!DW4-'Cash Y-to-Date'!DV3-'Cash Y-to-Date'!DV4</f>
        <v>175924853.18000004</v>
      </c>
      <c r="DX3" s="14">
        <f>'Cash Y-to-Date'!DX3+'Cash Y-to-Date'!DX4-'Cash Y-to-Date'!DW3-'Cash Y-to-Date'!DW4</f>
        <v>160880603.38000017</v>
      </c>
      <c r="DY3" s="14">
        <f>'Cash Y-to-Date'!DY3+'Cash Y-to-Date'!DY4-'Cash Y-to-Date'!DX3-'Cash Y-to-Date'!DX4</f>
        <v>300354853.24000001</v>
      </c>
      <c r="DZ3" s="14">
        <f>'Cash Y-to-Date'!DZ3+'Cash Y-to-Date'!DZ4-'Cash Y-to-Date'!DY3-'Cash Y-to-Date'!DY4</f>
        <v>148139948.19000018</v>
      </c>
      <c r="EA3" s="14">
        <f>'Cash Y-to-Date'!EA3+'Cash Y-to-Date'!EA4-'Cash Y-to-Date'!DZ3-'Cash Y-to-Date'!DZ4</f>
        <v>142342787.99999988</v>
      </c>
      <c r="EB3" s="14">
        <f>'Cash Y-to-Date'!EB3+'Cash Y-to-Date'!EB4-'Cash Y-to-Date'!EA3-'Cash Y-to-Date'!EA4</f>
        <v>319794387.04000026</v>
      </c>
      <c r="EC3" s="14">
        <f>'Cash Y-to-Date'!EC3+'Cash Y-to-Date'!EC4-'Cash Y-to-Date'!EB3-'Cash Y-to-Date'!EB4</f>
        <v>190070023.40000027</v>
      </c>
      <c r="ED3" s="14">
        <f>'Cash Y-to-Date'!ED3+'Cash Y-to-Date'!ED4</f>
        <v>159867231.74000001</v>
      </c>
      <c r="EE3" s="14">
        <f>'Cash Y-to-Date'!EE3+'Cash Y-to-Date'!EE4-'Cash Y-to-Date'!ED3-'Cash Y-to-Date'!ED4</f>
        <v>308227093.28999996</v>
      </c>
      <c r="EF3" s="14">
        <f>'Cash Y-to-Date'!EF3+'Cash Y-to-Date'!EF4-'Cash Y-to-Date'!EE3-'Cash Y-to-Date'!EE4</f>
        <v>195356719.76000011</v>
      </c>
      <c r="EG3" s="14">
        <f>'Cash Y-to-Date'!EG3+'Cash Y-to-Date'!EG4-'Cash Y-to-Date'!EF3-'Cash Y-to-Date'!EF4</f>
        <v>173985599.01999989</v>
      </c>
      <c r="EH3" s="14">
        <f>'Cash Y-to-Date'!EH3+'Cash Y-to-Date'!EH4-'Cash Y-to-Date'!EG3-'Cash Y-to-Date'!EG4</f>
        <v>322121377.44</v>
      </c>
      <c r="EI3" s="14">
        <f>'Cash Y-to-Date'!EI3+'Cash Y-to-Date'!EI4-'Cash Y-to-Date'!EH3-'Cash Y-to-Date'!EH4</f>
        <v>170137713.54999998</v>
      </c>
      <c r="EJ3" s="14">
        <f>'Cash Y-to-Date'!EJ3+'Cash Y-to-Date'!EJ4-'Cash Y-to-Date'!EI3-'Cash Y-to-Date'!EI4</f>
        <v>170591878.02999991</v>
      </c>
      <c r="EK3" s="14">
        <f>'Cash Y-to-Date'!EK3+'Cash Y-to-Date'!EK4-'Cash Y-to-Date'!EJ3-'Cash Y-to-Date'!EJ4</f>
        <v>314774955.62000006</v>
      </c>
      <c r="EL3" s="14">
        <f>'Cash Y-to-Date'!EL3+'Cash Y-to-Date'!EL4-'Cash Y-to-Date'!EK3-'Cash Y-to-Date'!EK4</f>
        <v>160048411.35999995</v>
      </c>
      <c r="EM3" s="14">
        <f>'Cash Y-to-Date'!EM3+'Cash Y-to-Date'!EM4-'Cash Y-to-Date'!EL3-'Cash Y-to-Date'!EL4</f>
        <v>151243814.57999992</v>
      </c>
      <c r="EN3" s="14">
        <f>'Cash Y-to-Date'!EN3+'Cash Y-to-Date'!EN4-'Cash Y-to-Date'!EM3-'Cash Y-to-Date'!EM4</f>
        <v>323960877.32000011</v>
      </c>
      <c r="EO3" s="14">
        <f>'Cash Y-to-Date'!EO3+'Cash Y-to-Date'!EO4-'Cash Y-to-Date'!EN3-'Cash Y-to-Date'!EN4</f>
        <v>192016513.95999998</v>
      </c>
      <c r="EP3" s="14">
        <f>'Cash Y-to-Date'!EP3+'Cash Y-to-Date'!EP4</f>
        <v>180427311.65000001</v>
      </c>
      <c r="EQ3" s="14">
        <f>'Cash Y-to-Date'!EQ3+'Cash Y-to-Date'!EQ4-'Cash Y-to-Date'!EP3-'Cash Y-to-Date'!EP4</f>
        <v>329012055</v>
      </c>
      <c r="ER3" s="14">
        <f>'Cash Y-to-Date'!ER3+'Cash Y-to-Date'!ER4-'Cash Y-to-Date'!EQ3-'Cash Y-to-Date'!EQ4</f>
        <v>201289424.17000002</v>
      </c>
      <c r="ES3" s="14">
        <f>'Cash Y-to-Date'!ES3+'Cash Y-to-Date'!ES4-'Cash Y-to-Date'!ER3-'Cash Y-to-Date'!ER4</f>
        <v>181562418.01999998</v>
      </c>
      <c r="ET3" s="14">
        <f>'Cash Y-to-Date'!ET3+'Cash Y-to-Date'!ET4-'Cash Y-to-Date'!ES3-'Cash Y-to-Date'!ES4</f>
        <v>297726909.56000006</v>
      </c>
      <c r="EU3" s="14">
        <f>'Cash Y-to-Date'!EU3+'Cash Y-to-Date'!EU4-'Cash Y-to-Date'!ET3-'Cash Y-to-Date'!ET4</f>
        <v>216811077.59</v>
      </c>
      <c r="EV3" s="14">
        <f>'Cash Y-to-Date'!EV3+'Cash Y-to-Date'!EV4-'Cash Y-to-Date'!EU3-'Cash Y-to-Date'!EU4</f>
        <v>159215514.93000004</v>
      </c>
      <c r="EW3" s="14">
        <f>'Cash Y-to-Date'!EW3+'Cash Y-to-Date'!EW4-'Cash Y-to-Date'!EV3-'Cash Y-to-Date'!EV4</f>
        <v>347144297.37999994</v>
      </c>
      <c r="EX3" s="14">
        <f>'Cash Y-to-Date'!EX3+'Cash Y-to-Date'!EX4-'Cash Y-to-Date'!EW3-'Cash Y-to-Date'!EW4</f>
        <v>150098985.73000008</v>
      </c>
      <c r="EY3" s="14">
        <f>'Cash Y-to-Date'!EY3+'Cash Y-to-Date'!EY4-'Cash Y-to-Date'!EX3-'Cash Y-to-Date'!EX4</f>
        <v>159192977.87000018</v>
      </c>
      <c r="EZ3" s="14">
        <f>'Cash Y-to-Date'!EZ3+'Cash Y-to-Date'!EZ4-'Cash Y-to-Date'!EY3-'Cash Y-to-Date'!EY4</f>
        <v>343956341.15000021</v>
      </c>
      <c r="FA3" s="14">
        <f>'Cash Y-to-Date'!FA3+'Cash Y-to-Date'!FA4-'Cash Y-to-Date'!EZ3-'Cash Y-to-Date'!EZ4</f>
        <v>186642611.62999976</v>
      </c>
      <c r="FB3" s="14">
        <f>'Cash Y-to-Date starts FY16'!B6</f>
        <v>183918083.27000001</v>
      </c>
      <c r="FC3" s="14">
        <f>'Cash Y-to-Date starts FY16'!C6-'Cash Y-to-Date starts FY16'!B6</f>
        <v>332404464.40999997</v>
      </c>
      <c r="FD3" s="14">
        <f>'Cash Y-to-Date starts FY16'!D6-'Cash Y-to-Date starts FY16'!C6</f>
        <v>189806464.43000001</v>
      </c>
      <c r="FE3" s="14">
        <f>'Cash Y-to-Date starts FY16'!E6-'Cash Y-to-Date starts FY16'!D6</f>
        <v>174734673.44999993</v>
      </c>
      <c r="FF3" s="14">
        <f>'Cash Y-to-Date starts FY16'!F6-'Cash Y-to-Date starts FY16'!E6</f>
        <v>367181849.28999996</v>
      </c>
      <c r="FG3" s="14">
        <f>'Cash Y-to-Date starts FY16'!G6-'Cash Y-to-Date starts FY16'!F6</f>
        <v>188799218.94000006</v>
      </c>
      <c r="FH3" s="14">
        <f>'Cash Y-to-Date starts FY16'!H6-'Cash Y-to-Date starts FY16'!G6</f>
        <v>153378029.95000005</v>
      </c>
      <c r="FI3" s="14">
        <f>'Cash Y-to-Date starts FY16'!I6-'Cash Y-to-Date starts FY16'!H6</f>
        <v>350576776</v>
      </c>
      <c r="FJ3" s="14">
        <f>'Cash Y-to-Date starts FY16'!J6-'Cash Y-to-Date starts FY16'!I6</f>
        <v>169793115.27999997</v>
      </c>
      <c r="FK3" s="14">
        <f>'Cash Y-to-Date starts FY16'!K6-'Cash Y-to-Date starts FY16'!J6</f>
        <v>150754149.17999983</v>
      </c>
      <c r="FL3" s="14">
        <f>'Cash Y-to-Date starts FY16'!L6-'Cash Y-to-Date starts FY16'!K6</f>
        <v>335188546</v>
      </c>
      <c r="FM3" s="14">
        <f>'Cash Y-to-Date starts FY16'!M6-'Cash Y-to-Date starts FY16'!L6</f>
        <v>214125113.44000006</v>
      </c>
      <c r="FN3" s="14">
        <f>'Cash Y-to-Date starts FY16'!N6</f>
        <v>169831185.99000001</v>
      </c>
      <c r="FO3" s="14">
        <f>'Cash Y-to-Date starts FY16'!O6-'Cash Y-to-Date starts FY16'!N6</f>
        <v>352716556.90999997</v>
      </c>
      <c r="FP3" s="14">
        <f>'Cash Y-to-Date starts FY16'!P6-'Cash Y-to-Date starts FY16'!O6</f>
        <v>206189173.82000005</v>
      </c>
      <c r="FQ3" s="14">
        <f>'Cash Y-to-Date starts FY16'!Q6-'Cash Y-to-Date starts FY16'!P6</f>
        <v>180339861.48000002</v>
      </c>
      <c r="FR3" s="14">
        <f>'Cash Y-to-Date starts FY16'!R6-'Cash Y-to-Date starts FY16'!Q6</f>
        <v>343922431.39999986</v>
      </c>
      <c r="FS3" s="14">
        <f>'Cash Y-to-Date starts FY16'!S6-'Cash Y-to-Date starts FY16'!R6</f>
        <v>192984185.83000016</v>
      </c>
      <c r="FT3" s="14">
        <f>'Cash Y-to-Date starts FY16'!T6-'Cash Y-to-Date starts FY16'!S6</f>
        <v>187943909.51999998</v>
      </c>
      <c r="FU3" s="14">
        <f>'Cash Y-to-Date starts FY16'!U6-'Cash Y-to-Date starts FY16'!T6</f>
        <v>286516239.61999989</v>
      </c>
      <c r="FV3" s="14">
        <f>'Cash Y-to-Date starts FY16'!V6-'Cash Y-to-Date starts FY16'!U6</f>
        <v>189885070.44000006</v>
      </c>
      <c r="FW3" s="14">
        <f>'Cash Y-to-Date starts FY16'!W6-'Cash Y-to-Date starts FY16'!V6</f>
        <v>162326677.16999984</v>
      </c>
      <c r="FX3" s="14">
        <f>'Cash Y-to-Date starts FY16'!X6-'Cash Y-to-Date starts FY16'!W6</f>
        <v>334088815.59000015</v>
      </c>
      <c r="FY3" s="14">
        <f>'Cash Y-to-Date starts FY16'!Y6-'Cash Y-to-Date starts FY16'!X6</f>
        <v>205591404.6500001</v>
      </c>
      <c r="FZ3" s="14">
        <f>'Cash Y-to-Date starts FY16'!Z6</f>
        <v>241662273.65000001</v>
      </c>
      <c r="GA3" s="14">
        <f>'Cash Y-to-Date starts FY16'!AA6-'Cash Y-to-Date starts FY16'!Z6</f>
        <v>303744876.21000004</v>
      </c>
      <c r="GB3" s="14">
        <f>'Cash Y-to-Date starts FY16'!AB6-'Cash Y-to-Date starts FY16'!AA6</f>
        <v>213118939.26999998</v>
      </c>
      <c r="GC3" s="14">
        <f>'Cash Y-to-Date starts FY16'!AC6-'Cash Y-to-Date starts FY16'!AB6</f>
        <v>243621576.63</v>
      </c>
      <c r="GD3" s="14">
        <f>'Cash Y-to-Date starts FY16'!AD6-'Cash Y-to-Date starts FY16'!AC6</f>
        <v>288083347.80999994</v>
      </c>
      <c r="GE3" s="14">
        <f>'Cash Y-to-Date starts FY16'!AE6-'Cash Y-to-Date starts FY16'!AD6</f>
        <v>215085746.4000001</v>
      </c>
      <c r="GF3" s="14">
        <f>'Cash Y-to-Date starts FY16'!AF6-'Cash Y-to-Date starts FY16'!AE6</f>
        <v>253381770.93000007</v>
      </c>
      <c r="GG3" s="14">
        <f>'Cash Y-to-Date starts FY16'!AG6-'Cash Y-to-Date starts FY16'!AF6</f>
        <v>268369591.04999995</v>
      </c>
      <c r="GH3" s="14">
        <f>'Cash Y-to-Date starts FY16'!AH6-'Cash Y-to-Date starts FY16'!AG6</f>
        <v>188060747.33000016</v>
      </c>
      <c r="GI3" s="14">
        <f>'Cash Y-to-Date starts FY16'!AI6-'Cash Y-to-Date starts FY16'!AH6</f>
        <v>215161518.73000002</v>
      </c>
      <c r="GJ3" s="14">
        <f>'Cash Y-to-Date starts FY16'!AJ6-'Cash Y-to-Date starts FY16'!AI6</f>
        <v>284270637.54999971</v>
      </c>
      <c r="GK3" s="14">
        <f>'Cash Y-to-Date starts FY16'!AK6-'Cash Y-to-Date starts FY16'!AJ6</f>
        <v>226918453.88999987</v>
      </c>
      <c r="GL3" s="14">
        <f>'Cash Y-to-Date starts FY16'!AL6</f>
        <v>257737576.38</v>
      </c>
      <c r="GM3" s="14">
        <f>'Cash Y-to-Date starts FY16'!AM6-'Cash Y-to-Date starts FY16'!AL6</f>
        <v>313007764.47000003</v>
      </c>
      <c r="GN3" s="14">
        <f>'Cash Y-to-Date starts FY16'!AN6-'Cash Y-to-Date starts FY16'!AM6</f>
        <v>216575708.03999996</v>
      </c>
      <c r="GO3" s="14">
        <f>'Cash Y-to-Date starts FY16'!AO6-'Cash Y-to-Date starts FY16'!AN6</f>
        <v>254219604.63</v>
      </c>
      <c r="GP3" s="14">
        <f>'Cash Y-to-Date starts FY16'!AP6-'Cash Y-to-Date starts FY16'!AO6</f>
        <v>272317847.07999992</v>
      </c>
      <c r="GQ3" s="14">
        <f>'Cash Y-to-Date starts FY16'!AQ6-'Cash Y-to-Date starts FY16'!AP6</f>
        <v>227985145.25999999</v>
      </c>
      <c r="GR3" s="14">
        <f>'Cash Y-to-Date starts FY16'!AR6-'Cash Y-to-Date starts FY16'!AQ6</f>
        <v>278493100.36000013</v>
      </c>
      <c r="GS3" s="14">
        <f>'Cash Y-to-Date starts FY16'!AS6-'Cash Y-to-Date starts FY16'!AR6</f>
        <v>262332632.11999989</v>
      </c>
      <c r="GT3" s="14">
        <f>'Cash Y-to-Date starts FY16'!AT6-'Cash Y-to-Date starts FY16'!AS6</f>
        <v>192666288.31000018</v>
      </c>
      <c r="GU3" s="14">
        <f>'Cash Y-to-Date starts FY16'!AU6-'Cash Y-to-Date starts FY16'!AT6</f>
        <v>247288344.30999994</v>
      </c>
      <c r="GV3" s="14">
        <f>'Cash Y-to-Date starts FY16'!AV6-'Cash Y-to-Date starts FY16'!AU6</f>
        <v>294774962.01999998</v>
      </c>
      <c r="GW3" s="14">
        <f>'Cash Y-to-Date starts FY16'!AW6-'Cash Y-to-Date starts FY16'!AV6</f>
        <v>228093380.13999987</v>
      </c>
      <c r="GX3" s="14">
        <f>'Cash Y-to-Date starts FY16'!AX6</f>
        <v>302873798.79000002</v>
      </c>
      <c r="GY3" s="14">
        <f>'Cash Y-to-Date starts FY16'!AY6-'Cash Y-to-Date starts FY16'!AX6</f>
        <v>317120052.50999993</v>
      </c>
      <c r="GZ3" s="14">
        <f>'Cash Y-to-Date starts FY16'!AZ6-'Cash Y-to-Date starts FY16'!AY6</f>
        <v>231163944.85000002</v>
      </c>
      <c r="HA3" s="14">
        <f>'Cash Y-to-Date starts FY16'!BA6-'Cash Y-to-Date starts FY16'!AZ6</f>
        <v>292487220.78000009</v>
      </c>
      <c r="HB3" s="14">
        <f>'Cash Y-to-Date starts FY16'!BB6-'Cash Y-to-Date starts FY16'!BA6</f>
        <v>275022916.47000003</v>
      </c>
      <c r="HC3" s="14">
        <f>'Cash Y-to-Date starts FY16'!BC6-'Cash Y-to-Date starts FY16'!BB6</f>
        <v>233178927.93999982</v>
      </c>
      <c r="HD3" s="14">
        <f>'Cash Y-to-Date starts FY16'!BD6-'Cash Y-to-Date starts FY16'!BC6</f>
        <v>323885551.66000009</v>
      </c>
      <c r="HE3" s="14">
        <f>'Cash Y-to-Date starts FY16'!BE6-'Cash Y-to-Date starts FY16'!BD6</f>
        <v>257853690.69999981</v>
      </c>
      <c r="HF3" s="14">
        <f>'Cash Y-to-Date starts FY16'!BF6-'Cash Y-to-Date starts FY16'!BE6</f>
        <v>201877951.49000025</v>
      </c>
      <c r="HG3" s="14">
        <f>'Cash Y-to-Date starts FY16'!BG6-'Cash Y-to-Date starts FY16'!BF6</f>
        <v>245063729.02999973</v>
      </c>
      <c r="HH3" s="14">
        <f>'Cash Y-to-Date starts FY16'!BH6-'Cash Y-to-Date starts FY16'!BG6</f>
        <v>257297189.14000034</v>
      </c>
      <c r="HI3" s="14">
        <f>'Cash Y-to-Date starts FY16'!BI6-'Cash Y-to-Date starts FY16'!BH6</f>
        <v>238262913.37999964</v>
      </c>
      <c r="HJ3" s="14">
        <f>'Cash Y-to-Date starts FY16'!BJ6</f>
        <v>312170443.20999998</v>
      </c>
      <c r="HK3" s="14">
        <f>'Cash Y-to-Date starts FY16'!BK6-'Cash Y-to-Date starts FY16'!BJ6</f>
        <v>335994457.48000008</v>
      </c>
      <c r="HL3" s="14">
        <f>'Cash Y-to-Date starts FY16'!BL6-'Cash Y-to-Date starts FY16'!BK6</f>
        <v>235378372.78999996</v>
      </c>
      <c r="HM3" s="14">
        <f>'Cash Y-to-Date starts FY16'!BM6-'Cash Y-to-Date starts FY16'!BL6</f>
        <v>288244454.36999989</v>
      </c>
      <c r="HN3" s="14">
        <f>'Cash Y-to-Date starts FY16'!BN6-'Cash Y-to-Date starts FY16'!BM6</f>
        <v>302025006.63000011</v>
      </c>
      <c r="HO3" s="14">
        <f>'Cash Y-to-Date starts FY16'!BO6-'Cash Y-to-Date starts FY16'!BN6</f>
        <v>242965752.9000001</v>
      </c>
      <c r="HP3" s="14">
        <f>'Cash Y-to-Date starts FY16'!BP6-'Cash Y-to-Date starts FY16'!BO6</f>
        <v>260885367.31999993</v>
      </c>
      <c r="HQ3" s="14">
        <f>'Cash Y-to-Date starts FY16'!BQ6-'Cash Y-to-Date starts FY16'!BP6</f>
        <v>361645594.41999984</v>
      </c>
      <c r="HR3" s="14">
        <f>'Cash Y-to-Date starts FY16'!BR6-'Cash Y-to-Date starts FY16'!BQ6</f>
        <v>220445647.03999996</v>
      </c>
      <c r="HS3" s="14">
        <f>'Cash Y-to-Date starts FY16'!BS6-'Cash Y-to-Date starts FY16'!BR6</f>
        <v>334389953.38000011</v>
      </c>
      <c r="HT3" s="14">
        <f>'Cash Y-to-Date starts FY16'!BT6-'Cash Y-to-Date starts FY16'!BS6</f>
        <v>341239273.03000021</v>
      </c>
      <c r="HU3" s="14">
        <f>'Cash Y-to-Date starts FY16'!BU6-'Cash Y-to-Date starts FY16'!BT6</f>
        <v>276936109.39999962</v>
      </c>
      <c r="HV3" s="14">
        <f>'Cash Y-to-Date starts FY16'!BV6</f>
        <v>381024790.62</v>
      </c>
      <c r="HW3" s="14">
        <f>'Cash Y-to-Date starts FY16'!BW6-'Cash Y-to-Date starts FY16'!BV6</f>
        <v>392789497.57000005</v>
      </c>
      <c r="HX3" s="14">
        <f>'Cash Y-to-Date starts FY16'!BX6-'Cash Y-to-Date starts FY16'!BW6</f>
        <v>270645710.52999997</v>
      </c>
      <c r="HY3" s="14">
        <f>'Cash Y-to-Date starts FY16'!BY6-'Cash Y-to-Date starts FY16'!BX6</f>
        <v>294631456.03999996</v>
      </c>
      <c r="HZ3" s="14">
        <f>'Cash Y-to-Date starts FY16'!BZ6-'Cash Y-to-Date starts FY16'!BY6</f>
        <v>248543130.94000006</v>
      </c>
      <c r="IA3" s="14">
        <f>'Cash Y-to-Date starts FY16'!CA6-'Cash Y-to-Date starts FY16'!BZ6</f>
        <v>341547452.8499999</v>
      </c>
      <c r="IB3" s="14">
        <f>'Cash Y-to-Date starts FY16'!CB6-'Cash Y-to-Date starts FY16'!CA6</f>
        <v>331968377.54999995</v>
      </c>
      <c r="IC3" s="14">
        <f>'Cash Y-to-Date starts FY16'!CC6-'Cash Y-to-Date starts FY16'!CB6</f>
        <v>347458311.57000017</v>
      </c>
      <c r="ID3" s="14">
        <f>'Cash Y-to-Date starts FY16'!CD6-'Cash Y-to-Date starts FY16'!CC6</f>
        <v>250175808</v>
      </c>
      <c r="IE3" s="14">
        <f>'Cash Y-to-Date starts FY16'!CE6-'Cash Y-to-Date starts FY16'!CD6</f>
        <v>262727206.26999998</v>
      </c>
      <c r="IF3" s="14">
        <f>'Cash Y-to-Date starts FY16'!CF6-'Cash Y-to-Date starts FY16'!CE6</f>
        <v>430525464.46000004</v>
      </c>
      <c r="IG3" s="14">
        <f>'Cash Y-to-Date starts FY16'!CG6-'Cash Y-to-Date starts FY16'!CF6</f>
        <v>301699169.21000004</v>
      </c>
      <c r="IH3" s="14">
        <f>'Cash Y-to-Date starts FY16'!CH6</f>
        <v>224545460.38999999</v>
      </c>
      <c r="II3" s="14">
        <f>'Cash Y-to-Date starts FY16'!CI6-'Cash Y-to-Date starts FY16'!CH6</f>
        <v>436291347.87</v>
      </c>
      <c r="IJ3" s="14">
        <f>'Cash Y-to-Date starts FY16'!CJ6-'Cash Y-to-Date starts FY16'!CI6</f>
        <v>288520116.15999997</v>
      </c>
      <c r="IK3" s="14">
        <f>'Cash Y-to-Date starts FY16'!CK6-'Cash Y-to-Date starts FY16'!CJ6</f>
        <v>381373305.21000016</v>
      </c>
      <c r="IL3" s="14">
        <f>'Cash Y-to-Date starts FY16'!CL6-'Cash Y-to-Date starts FY16'!CK6</f>
        <v>278353236.81999993</v>
      </c>
      <c r="IM3" s="14">
        <f>'Cash Y-to-Date starts FY16'!CM6-'Cash Y-to-Date starts FY16'!CL6</f>
        <v>335618573.5999999</v>
      </c>
      <c r="IN3" s="14">
        <f>'Cash Y-to-Date starts FY16'!CN6-'Cash Y-to-Date starts FY16'!CM6</f>
        <v>450635408.87000012</v>
      </c>
      <c r="IO3" s="14">
        <f>'Cash Y-to-Date starts FY16'!CO6-'Cash Y-to-Date starts FY16'!CN6</f>
        <v>263138552.48000002</v>
      </c>
      <c r="IP3" s="14">
        <f>'Cash Y-to-Date starts FY16'!CP6-'Cash Y-to-Date starts FY16'!CO6</f>
        <v>321503517.25999975</v>
      </c>
      <c r="IQ3" s="14">
        <f>'Cash Y-to-Date starts FY16'!CQ6-'Cash Y-to-Date starts FY16'!CP6</f>
        <v>273043344.03000021</v>
      </c>
      <c r="IR3" s="14">
        <f>'Cash Y-to-Date starts FY16'!CR6-'Cash Y-to-Date starts FY16'!CQ6</f>
        <v>379644323.73000002</v>
      </c>
      <c r="IS3" s="14">
        <f>'Cash Y-to-Date starts FY16'!CS6-'Cash Y-to-Date starts FY16'!CR6</f>
        <v>304515387.69999981</v>
      </c>
      <c r="IT3" s="14">
        <f>'Cash Y-to-Date starts FY16'!CT6</f>
        <v>388521405.29000002</v>
      </c>
      <c r="IU3" s="14">
        <f>'Cash Y-to-Date starts FY16'!CU6-'Cash Y-to-Date starts FY16'!CT6</f>
        <v>382108852.74999994</v>
      </c>
      <c r="IV3" s="14">
        <f>'Cash Y-to-Date starts FY16'!CV6-'Cash Y-to-Date starts FY16'!CU6</f>
        <v>306359638.85000014</v>
      </c>
      <c r="IW3" s="14">
        <f>'Cash Y-to-Date starts FY16'!CW6-'Cash Y-to-Date starts FY16'!CV6</f>
        <v>429044366.78999996</v>
      </c>
      <c r="IX3" s="14">
        <f>'Cash Y-to-Date starts FY16'!CX6-'Cash Y-to-Date starts FY16'!CW6</f>
        <v>248173154.57999992</v>
      </c>
      <c r="IY3" s="14">
        <f>'Cash Y-to-Date starts FY16'!CY6-'Cash Y-to-Date starts FY16'!CX6</f>
        <v>340729816.33999991</v>
      </c>
      <c r="IZ3" s="14">
        <f>'Cash Y-to-Date starts FY16'!CZ6-'Cash Y-to-Date starts FY16'!CY6</f>
        <v>486171382.20000029</v>
      </c>
      <c r="JA3" s="14">
        <f>'Cash Y-to-Date starts FY16'!DA6-'Cash Y-to-Date starts FY16'!CZ6</f>
        <v>262131095.39999962</v>
      </c>
      <c r="JB3" s="14">
        <f>'Cash Y-to-Date starts FY16'!DB6-'Cash Y-to-Date starts FY16'!DA6</f>
        <v>300194863.20000029</v>
      </c>
    </row>
    <row r="4" spans="1:262">
      <c r="A4" s="3" t="s">
        <v>2</v>
      </c>
      <c r="B4" s="14">
        <f>'Cash Y-to-Date'!B5</f>
        <v>16128785.24</v>
      </c>
      <c r="C4" s="14">
        <f>'Cash Y-to-Date'!C5-'Cash Y-to-Date'!B5</f>
        <v>16505949.889999999</v>
      </c>
      <c r="D4" s="14">
        <f>'Cash Y-to-Date'!D5-'Cash Y-to-Date'!C5</f>
        <v>20524991.760000002</v>
      </c>
      <c r="E4" s="14">
        <f>'Cash Y-to-Date'!E5-'Cash Y-to-Date'!D5</f>
        <v>23257388.980000004</v>
      </c>
      <c r="F4" s="14">
        <f>'Cash Y-to-Date'!F5-'Cash Y-to-Date'!E5</f>
        <v>18496662.709999993</v>
      </c>
      <c r="G4" s="14">
        <f>'Cash Y-to-Date'!G5-'Cash Y-to-Date'!F5</f>
        <v>20816431.629999995</v>
      </c>
      <c r="H4" s="14">
        <f>'Cash Y-to-Date'!H5-'Cash Y-to-Date'!G5</f>
        <v>17782925.780000001</v>
      </c>
      <c r="I4" s="14">
        <f>'Cash Y-to-Date'!I5-'Cash Y-to-Date'!H5</f>
        <v>8824213.9899999946</v>
      </c>
      <c r="J4" s="14">
        <f>'Cash Y-to-Date'!J5-'Cash Y-to-Date'!I5</f>
        <v>16638574.570000023</v>
      </c>
      <c r="K4" s="14">
        <f>'Cash Y-to-Date'!K5-'Cash Y-to-Date'!J5</f>
        <v>19846593.5</v>
      </c>
      <c r="L4" s="14">
        <f>'Cash Y-to-Date'!L5-'Cash Y-to-Date'!K5</f>
        <v>28116982.619999975</v>
      </c>
      <c r="M4" s="14">
        <f>'Cash Y-to-Date'!M5-'Cash Y-to-Date'!L5</f>
        <v>30101374.330000013</v>
      </c>
      <c r="N4" s="14">
        <f>'Cash Y-to-Date'!N5</f>
        <v>10814968.07</v>
      </c>
      <c r="O4" s="14">
        <f>'Cash Y-to-Date'!O5-'Cash Y-to-Date'!N5</f>
        <v>7696703.5700000003</v>
      </c>
      <c r="P4" s="14">
        <f>'Cash Y-to-Date'!P5-'Cash Y-to-Date'!O5</f>
        <v>19715257.100000001</v>
      </c>
      <c r="Q4" s="14">
        <f>'Cash Y-to-Date'!Q5-'Cash Y-to-Date'!P5</f>
        <v>19530208.469999999</v>
      </c>
      <c r="R4" s="14">
        <f>'Cash Y-to-Date'!R5-'Cash Y-to-Date'!Q5</f>
        <v>9764681.9999999925</v>
      </c>
      <c r="S4" s="14">
        <f>'Cash Y-to-Date'!S5-'Cash Y-to-Date'!R5</f>
        <v>22802961.440000013</v>
      </c>
      <c r="T4" s="14">
        <f>'Cash Y-to-Date'!T5-'Cash Y-to-Date'!S5</f>
        <v>19111387.879999995</v>
      </c>
      <c r="U4" s="14">
        <f>'Cash Y-to-Date'!U5-'Cash Y-to-Date'!T5</f>
        <v>16717792.840000004</v>
      </c>
      <c r="V4" s="14">
        <f>'Cash Y-to-Date'!V5-'Cash Y-to-Date'!U5</f>
        <v>22092648.650000006</v>
      </c>
      <c r="W4" s="14">
        <f>'Cash Y-to-Date'!W5-'Cash Y-to-Date'!V5</f>
        <v>21778408.229999989</v>
      </c>
      <c r="X4" s="14">
        <f>'Cash Y-to-Date'!X5-'Cash Y-to-Date'!W5</f>
        <v>25497702.050000012</v>
      </c>
      <c r="Y4" s="14">
        <f>'Cash Y-to-Date'!Y5-'Cash Y-to-Date'!X5</f>
        <v>39267207.609999985</v>
      </c>
      <c r="Z4" s="14">
        <f>'Cash Y-to-Date'!Z5</f>
        <v>12695822.49</v>
      </c>
      <c r="AA4" s="14">
        <f>'Cash Y-to-Date'!AA5-'Cash Y-to-Date'!Z5</f>
        <v>9604502.7200000007</v>
      </c>
      <c r="AB4" s="14">
        <f>'Cash Y-to-Date'!AB5-'Cash Y-to-Date'!AA5</f>
        <v>27249364.130000003</v>
      </c>
      <c r="AC4" s="14">
        <f>'Cash Y-to-Date'!AC5-'Cash Y-to-Date'!AB5</f>
        <v>27956585.489999995</v>
      </c>
      <c r="AD4" s="14">
        <f>'Cash Y-to-Date'!AD5-'Cash Y-to-Date'!AC5</f>
        <v>11193237.400000006</v>
      </c>
      <c r="AE4" s="14">
        <f>'Cash Y-to-Date'!AE5-'Cash Y-to-Date'!AD5</f>
        <v>29751966.769999996</v>
      </c>
      <c r="AF4" s="14">
        <f>'Cash Y-to-Date'!AF5-'Cash Y-to-Date'!AE5</f>
        <v>20438348.900000006</v>
      </c>
      <c r="AG4" s="14">
        <f>'Cash Y-to-Date'!AG5-'Cash Y-to-Date'!AF5</f>
        <v>12619529.349999994</v>
      </c>
      <c r="AH4" s="14">
        <f>'Cash Y-to-Date'!AH5-'Cash Y-to-Date'!AG5</f>
        <v>24133498.289999992</v>
      </c>
      <c r="AI4" s="14">
        <f>'Cash Y-to-Date'!AI5-'Cash Y-to-Date'!AH5</f>
        <v>27411182.960000008</v>
      </c>
      <c r="AJ4" s="14">
        <f>'Cash Y-to-Date'!AJ5-'Cash Y-to-Date'!AI5</f>
        <v>33887345.330000013</v>
      </c>
      <c r="AK4" s="14">
        <f>'Cash Y-to-Date'!AK5-'Cash Y-to-Date'!AJ5</f>
        <v>43931519.890000015</v>
      </c>
      <c r="AL4" s="14">
        <f>'Cash Y-to-Date'!AL5</f>
        <v>8793464.8200000003</v>
      </c>
      <c r="AM4" s="14">
        <f>'Cash Y-to-Date'!AM5-'Cash Y-to-Date'!AL5</f>
        <v>12425990.48</v>
      </c>
      <c r="AN4" s="14">
        <f>'Cash Y-to-Date'!AN5-'Cash Y-to-Date'!AM5</f>
        <v>35432909.390000001</v>
      </c>
      <c r="AO4" s="14">
        <f>'Cash Y-to-Date'!AO5-'Cash Y-to-Date'!AN5</f>
        <v>30895902.24000001</v>
      </c>
      <c r="AP4" s="14">
        <f>'Cash Y-to-Date'!AP5-'Cash Y-to-Date'!AO5</f>
        <v>13136660.739999995</v>
      </c>
      <c r="AQ4" s="14">
        <f>'Cash Y-to-Date'!AQ5-'Cash Y-to-Date'!AP5</f>
        <v>34165605.399999991</v>
      </c>
      <c r="AR4" s="14">
        <f>'Cash Y-to-Date'!AR5-'Cash Y-to-Date'!AQ5</f>
        <v>26078838.180000007</v>
      </c>
      <c r="AS4" s="14">
        <f>'Cash Y-to-Date'!AS5-'Cash Y-to-Date'!AR5</f>
        <v>12118190.719999999</v>
      </c>
      <c r="AT4" s="14">
        <f>'Cash Y-to-Date'!AT5-'Cash Y-to-Date'!AS5</f>
        <v>28127867.280000001</v>
      </c>
      <c r="AU4" s="14">
        <f>'Cash Y-to-Date'!AU5-'Cash Y-to-Date'!AT5</f>
        <v>32597068.349999994</v>
      </c>
      <c r="AV4" s="14">
        <f>'Cash Y-to-Date'!AV5-'Cash Y-to-Date'!AU5</f>
        <v>53545088.099999994</v>
      </c>
      <c r="AW4" s="14">
        <f>'Cash Y-to-Date'!AW5-'Cash Y-to-Date'!AV5</f>
        <v>61311034.980000019</v>
      </c>
      <c r="AX4" s="14">
        <f>'Cash Y-to-Date'!AX5</f>
        <v>20609339.870000001</v>
      </c>
      <c r="AY4" s="14">
        <f>'Cash Y-to-Date'!AY5-'Cash Y-to-Date'!AX5</f>
        <v>16554927.709999997</v>
      </c>
      <c r="AZ4" s="14">
        <f>'Cash Y-to-Date'!AZ5-'Cash Y-to-Date'!AY5</f>
        <v>48241047.120000005</v>
      </c>
      <c r="BA4" s="14">
        <f>'Cash Y-to-Date'!BA5-'Cash Y-to-Date'!AZ5</f>
        <v>41185440.50999999</v>
      </c>
      <c r="BB4" s="14">
        <f>'Cash Y-to-Date'!BB5-'Cash Y-to-Date'!BA5</f>
        <v>18170346.459999993</v>
      </c>
      <c r="BC4" s="14">
        <f>'Cash Y-to-Date'!BC5-'Cash Y-to-Date'!BB5</f>
        <v>46946398.190000027</v>
      </c>
      <c r="BD4" s="14">
        <f>'Cash Y-to-Date'!BD5-'Cash Y-to-Date'!BC5</f>
        <v>33606716.069999993</v>
      </c>
      <c r="BE4" s="14">
        <f>'Cash Y-to-Date'!BE5-'Cash Y-to-Date'!BD5</f>
        <v>12448998.030000001</v>
      </c>
      <c r="BF4" s="14">
        <f>'Cash Y-to-Date'!BF5-'Cash Y-to-Date'!BE5</f>
        <v>35922200.429999977</v>
      </c>
      <c r="BG4" s="14">
        <f>'Cash Y-to-Date'!BG5-'Cash Y-to-Date'!BF5</f>
        <v>48028399.879999995</v>
      </c>
      <c r="BH4" s="14">
        <f>'Cash Y-to-Date'!BH5-'Cash Y-to-Date'!BG5</f>
        <v>55133663.020000041</v>
      </c>
      <c r="BI4" s="14">
        <f>'Cash Y-to-Date'!BI5-'Cash Y-to-Date'!BH5</f>
        <v>47769507.829999983</v>
      </c>
      <c r="BJ4" s="14">
        <f>'Cash Y-to-Date'!BJ5</f>
        <v>37241985</v>
      </c>
      <c r="BK4" s="14">
        <f>'Cash Y-to-Date'!BK5-'Cash Y-to-Date'!BJ5</f>
        <v>13808714.520000003</v>
      </c>
      <c r="BL4" s="14">
        <f>'Cash Y-to-Date'!BL5-'Cash Y-to-Date'!BK5</f>
        <v>51359393.68</v>
      </c>
      <c r="BM4" s="14">
        <f>'Cash Y-to-Date'!BM5-'Cash Y-to-Date'!BL5</f>
        <v>34841267.010000005</v>
      </c>
      <c r="BN4" s="14">
        <f>'Cash Y-to-Date'!BN5-'Cash Y-to-Date'!BM5</f>
        <v>31095587.060000002</v>
      </c>
      <c r="BO4" s="14">
        <f>'Cash Y-to-Date'!BO5-'Cash Y-to-Date'!BN5</f>
        <v>42348860.609999985</v>
      </c>
      <c r="BP4" s="14">
        <f>'Cash Y-to-Date'!BP5-'Cash Y-to-Date'!BO5</f>
        <v>40657784.339999974</v>
      </c>
      <c r="BQ4" s="14">
        <f>'Cash Y-to-Date'!BQ5-'Cash Y-to-Date'!BP5</f>
        <v>35613948.330000043</v>
      </c>
      <c r="BR4" s="14">
        <f>'Cash Y-to-Date'!BR5-'Cash Y-to-Date'!BQ5</f>
        <v>29935743.060000002</v>
      </c>
      <c r="BS4" s="14">
        <f>'Cash Y-to-Date'!BS5-'Cash Y-to-Date'!BR5</f>
        <v>48064537.959999979</v>
      </c>
      <c r="BT4" s="14">
        <f>'Cash Y-to-Date'!BT5-'Cash Y-to-Date'!BS5</f>
        <v>54811776.120000005</v>
      </c>
      <c r="BU4" s="14">
        <f>'Cash Y-to-Date'!BU5-'Cash Y-to-Date'!BT5</f>
        <v>64013245.579999983</v>
      </c>
      <c r="BV4" s="14">
        <f>'Cash Y-to-Date'!BV5</f>
        <v>22761886.789999999</v>
      </c>
      <c r="BW4" s="14">
        <f>'Cash Y-to-Date'!BW5-'Cash Y-to-Date'!BV5</f>
        <v>17563788.460000001</v>
      </c>
      <c r="BX4" s="14">
        <f>'Cash Y-to-Date'!BX5-'Cash Y-to-Date'!BW5</f>
        <v>55924473.510000005</v>
      </c>
      <c r="BY4" s="14">
        <f>'Cash Y-to-Date'!BY5-'Cash Y-to-Date'!BX5</f>
        <v>21793321.679999992</v>
      </c>
      <c r="BZ4" s="14">
        <f>'Cash Y-to-Date'!BZ5-'Cash Y-to-Date'!BY5</f>
        <v>17664890</v>
      </c>
      <c r="CA4" s="14">
        <f>'Cash Y-to-Date'!CA5-'Cash Y-to-Date'!BZ5</f>
        <v>45206622.069999993</v>
      </c>
      <c r="CB4" s="14">
        <f>'Cash Y-to-Date'!CB5-'Cash Y-to-Date'!CA5</f>
        <v>49912175.850000024</v>
      </c>
      <c r="CC4" s="14">
        <f>'Cash Y-to-Date'!CC5-'Cash Y-to-Date'!CB5</f>
        <v>12828264.169999987</v>
      </c>
      <c r="CD4" s="14">
        <f>'Cash Y-to-Date'!CD5-'Cash Y-to-Date'!CC5</f>
        <v>32480972.090000004</v>
      </c>
      <c r="CE4" s="14">
        <f>'Cash Y-to-Date'!CE5-'Cash Y-to-Date'!CD5</f>
        <v>41904448.219999969</v>
      </c>
      <c r="CF4" s="14">
        <f>'Cash Y-to-Date'!CF5-'Cash Y-to-Date'!CE5</f>
        <v>44952260.180000007</v>
      </c>
      <c r="CG4" s="14">
        <f>'Cash Y-to-Date'!CG5-'Cash Y-to-Date'!CF5</f>
        <v>53473957.890000045</v>
      </c>
      <c r="CH4" s="14">
        <f>'Cash Y-to-Date'!CH5</f>
        <v>13163174.48</v>
      </c>
      <c r="CI4" s="14">
        <f>'Cash Y-to-Date'!CI5-'Cash Y-to-Date'!CH5</f>
        <v>18296971.59</v>
      </c>
      <c r="CJ4" s="14">
        <f>'Cash Y-to-Date'!CJ5-'Cash Y-to-Date'!CI5</f>
        <v>38387888.119999997</v>
      </c>
      <c r="CK4" s="14">
        <f>'Cash Y-to-Date'!CK5-'Cash Y-to-Date'!CJ5</f>
        <v>28256972.969999999</v>
      </c>
      <c r="CL4" s="14">
        <f>'Cash Y-to-Date'!CL5-'Cash Y-to-Date'!CK5</f>
        <v>21808954.370000005</v>
      </c>
      <c r="CM4" s="14">
        <f>'Cash Y-to-Date'!CM5-'Cash Y-to-Date'!CL5</f>
        <v>43955987.210000008</v>
      </c>
      <c r="CN4" s="14">
        <f>'Cash Y-to-Date'!CN5-'Cash Y-to-Date'!CM5</f>
        <v>24606849.359999985</v>
      </c>
      <c r="CO4" s="14">
        <f>'Cash Y-to-Date'!CO5-'Cash Y-to-Date'!CN5</f>
        <v>19343710.99000001</v>
      </c>
      <c r="CP4" s="14">
        <f>'Cash Y-to-Date'!CP5-'Cash Y-to-Date'!CO5</f>
        <v>40392752.479999989</v>
      </c>
      <c r="CQ4" s="14">
        <f>'Cash Y-to-Date'!CQ5-'Cash Y-to-Date'!CP5</f>
        <v>58229236.25999999</v>
      </c>
      <c r="CR4" s="14">
        <f>'Cash Y-to-Date'!CR5-'Cash Y-to-Date'!CQ5</f>
        <v>35030402.160000026</v>
      </c>
      <c r="CS4" s="14">
        <f>'Cash Y-to-Date'!CS5-'Cash Y-to-Date'!CR5</f>
        <v>47864549.219999969</v>
      </c>
      <c r="CT4" s="14">
        <f>'Cash Y-to-Date'!CT5</f>
        <v>24737816.699999999</v>
      </c>
      <c r="CU4" s="14">
        <f>'Cash Y-to-Date'!CU5-'Cash Y-to-Date'!CT5</f>
        <v>10051499.629999999</v>
      </c>
      <c r="CV4" s="14">
        <f>'Cash Y-to-Date'!CV5-'Cash Y-to-Date'!CU5</f>
        <v>45896705.799999997</v>
      </c>
      <c r="CW4" s="14">
        <f>'Cash Y-to-Date'!CW5-'Cash Y-to-Date'!CV5</f>
        <v>25366066.670000002</v>
      </c>
      <c r="CX4" s="14">
        <f>'Cash Y-to-Date'!CX5-'Cash Y-to-Date'!CW5</f>
        <v>16661643.040000007</v>
      </c>
      <c r="CY4" s="14">
        <f>'Cash Y-to-Date'!CY5-'Cash Y-to-Date'!CX5</f>
        <v>35660483.25</v>
      </c>
      <c r="CZ4" s="14">
        <f>'Cash Y-to-Date'!CZ5-'Cash Y-to-Date'!CY5</f>
        <v>30724057.020000011</v>
      </c>
      <c r="DA4" s="14">
        <f>'Cash Y-to-Date'!DA5-'Cash Y-to-Date'!CZ5</f>
        <v>17440179.559999973</v>
      </c>
      <c r="DB4" s="14">
        <f>'Cash Y-to-Date'!DB5-'Cash Y-to-Date'!DA5</f>
        <v>28088879.160000026</v>
      </c>
      <c r="DC4" s="14">
        <f>'Cash Y-to-Date'!DC5-'Cash Y-to-Date'!DB5</f>
        <v>37978874.909999996</v>
      </c>
      <c r="DD4" s="14">
        <f>'Cash Y-to-Date'!DD5-'Cash Y-to-Date'!DC5</f>
        <v>61082627.050000012</v>
      </c>
      <c r="DE4" s="14">
        <f>'Cash Y-to-Date'!DE5-'Cash Y-to-Date'!DD5</f>
        <v>60822689.120000005</v>
      </c>
      <c r="DF4" s="14">
        <f>'Cash Y-to-Date'!DF5</f>
        <v>23044469.260000002</v>
      </c>
      <c r="DG4" s="14">
        <f>'Cash Y-to-Date'!DG5-'Cash Y-to-Date'!DF5</f>
        <v>13781204.73</v>
      </c>
      <c r="DH4" s="14">
        <f>'Cash Y-to-Date'!DH5-'Cash Y-to-Date'!DG5</f>
        <v>49429639.630000003</v>
      </c>
      <c r="DI4" s="14">
        <f>'Cash Y-to-Date'!DI5-'Cash Y-to-Date'!DH5</f>
        <v>48737422.469999999</v>
      </c>
      <c r="DJ4" s="14">
        <f>'Cash Y-to-Date'!DJ5-'Cash Y-to-Date'!DI5</f>
        <v>16014039.25</v>
      </c>
      <c r="DK4" s="14">
        <f>'Cash Y-to-Date'!DK5-'Cash Y-to-Date'!DJ5</f>
        <v>64584141.669999987</v>
      </c>
      <c r="DL4" s="14">
        <f>'Cash Y-to-Date'!DL5-'Cash Y-to-Date'!DK5</f>
        <v>41255603.060000002</v>
      </c>
      <c r="DM4" s="14">
        <f>'Cash Y-to-Date'!DM5-'Cash Y-to-Date'!DL5</f>
        <v>21702212.269999981</v>
      </c>
      <c r="DN4" s="14">
        <f>'Cash Y-to-Date'!DN5-'Cash Y-to-Date'!DM5</f>
        <v>47829402.290000021</v>
      </c>
      <c r="DO4" s="14">
        <f>'Cash Y-to-Date'!DO5-'Cash Y-to-Date'!DN5</f>
        <v>51749760.889999986</v>
      </c>
      <c r="DP4" s="14">
        <f>'Cash Y-to-Date'!DP5-'Cash Y-to-Date'!DO5</f>
        <v>61879960.629999995</v>
      </c>
      <c r="DQ4" s="14">
        <f>'Cash Y-to-Date'!DQ5-'Cash Y-to-Date'!DP5</f>
        <v>80710744.189999998</v>
      </c>
      <c r="DR4" s="14">
        <f>'Cash Y-to-Date'!DR5</f>
        <v>46264778.729999997</v>
      </c>
      <c r="DS4" s="14">
        <f>'Cash Y-to-Date'!DS5-'Cash Y-to-Date'!DR5</f>
        <v>15784020.830000006</v>
      </c>
      <c r="DT4" s="14">
        <f>'Cash Y-to-Date'!DT5-'Cash Y-to-Date'!DS5</f>
        <v>54221824.469999999</v>
      </c>
      <c r="DU4" s="14">
        <f>'Cash Y-to-Date'!DU5-'Cash Y-to-Date'!DT5</f>
        <v>61207263.159999996</v>
      </c>
      <c r="DV4" s="14">
        <f>'Cash Y-to-Date'!DV5-'Cash Y-to-Date'!DU5</f>
        <v>15967813.530000001</v>
      </c>
      <c r="DW4" s="14">
        <f>'Cash Y-to-Date'!DW5-'Cash Y-to-Date'!DV5</f>
        <v>72884138.159999996</v>
      </c>
      <c r="DX4" s="14">
        <f>'Cash Y-to-Date'!DX5-'Cash Y-to-Date'!DW5</f>
        <v>20085174.949999988</v>
      </c>
      <c r="DY4" s="14">
        <f>'Cash Y-to-Date'!DY5-'Cash Y-to-Date'!DX5</f>
        <v>22399293.110000014</v>
      </c>
      <c r="DZ4" s="14">
        <f>'Cash Y-to-Date'!DZ5-'Cash Y-to-Date'!DY5</f>
        <v>53727288.040000021</v>
      </c>
      <c r="EA4" s="14">
        <f>'Cash Y-to-Date'!EA5-'Cash Y-to-Date'!DZ5</f>
        <v>71508471.879999995</v>
      </c>
      <c r="EB4" s="14">
        <f>'Cash Y-to-Date'!EB5-'Cash Y-to-Date'!EA5</f>
        <v>51154684.789999962</v>
      </c>
      <c r="EC4" s="14">
        <f>'Cash Y-to-Date'!EC5-'Cash Y-to-Date'!EB5</f>
        <v>70084614.470000029</v>
      </c>
      <c r="ED4" s="14">
        <f>'Cash Y-to-Date'!ED5</f>
        <v>54271683.200000003</v>
      </c>
      <c r="EE4" s="14">
        <f>'Cash Y-to-Date'!EE5-'Cash Y-to-Date'!ED5</f>
        <v>16375153.25999999</v>
      </c>
      <c r="EF4" s="14">
        <f>'Cash Y-to-Date'!EF5-'Cash Y-to-Date'!EE5</f>
        <v>66918857.400000021</v>
      </c>
      <c r="EG4" s="14">
        <f>'Cash Y-to-Date'!EG5-'Cash Y-to-Date'!EF5</f>
        <v>47108269.219999999</v>
      </c>
      <c r="EH4" s="14">
        <f>'Cash Y-to-Date'!EH5-'Cash Y-to-Date'!EG5</f>
        <v>12635772.139999986</v>
      </c>
      <c r="EI4" s="14">
        <f>'Cash Y-to-Date'!EI5-'Cash Y-to-Date'!EH5</f>
        <v>70175070.060000002</v>
      </c>
      <c r="EJ4" s="14">
        <f>'Cash Y-to-Date'!EJ5-'Cash Y-to-Date'!EI5</f>
        <v>47104431.780000001</v>
      </c>
      <c r="EK4" s="14">
        <f>'Cash Y-to-Date'!EK5-'Cash Y-to-Date'!EJ5</f>
        <v>15861410.649999976</v>
      </c>
      <c r="EL4" s="14">
        <f>'Cash Y-to-Date'!EL5-'Cash Y-to-Date'!EK5</f>
        <v>50363464.75</v>
      </c>
      <c r="EM4" s="14">
        <f>'Cash Y-to-Date'!EM5-'Cash Y-to-Date'!EL5</f>
        <v>55187704.410000026</v>
      </c>
      <c r="EN4" s="14">
        <f>'Cash Y-to-Date'!EN5-'Cash Y-to-Date'!EM5</f>
        <v>33937397.019999981</v>
      </c>
      <c r="EO4" s="14">
        <f>'Cash Y-to-Date'!EO5-'Cash Y-to-Date'!EN5</f>
        <v>79641479.800000072</v>
      </c>
      <c r="EP4" s="14">
        <f>'Cash Y-to-Date'!EP5</f>
        <v>21932127.309999999</v>
      </c>
      <c r="EQ4" s="14">
        <f>'Cash Y-to-Date'!EQ5-'Cash Y-to-Date'!EP5</f>
        <v>7756015.75</v>
      </c>
      <c r="ER4" s="14">
        <f>'Cash Y-to-Date'!ER5-'Cash Y-to-Date'!EQ5</f>
        <v>84231601.149999991</v>
      </c>
      <c r="ES4" s="14">
        <f>'Cash Y-to-Date'!ES5-'Cash Y-to-Date'!ER5</f>
        <v>52000915.37000002</v>
      </c>
      <c r="ET4" s="14">
        <f>'Cash Y-to-Date'!ET5-'Cash Y-to-Date'!ES5</f>
        <v>16127300.069999993</v>
      </c>
      <c r="EU4" s="14">
        <f>'Cash Y-to-Date'!EU5-'Cash Y-to-Date'!ET5</f>
        <v>82468495.949999988</v>
      </c>
      <c r="EV4" s="14">
        <f>'Cash Y-to-Date'!EV5-'Cash Y-to-Date'!EU5</f>
        <v>32539230.919999987</v>
      </c>
      <c r="EW4" s="14">
        <f>'Cash Y-to-Date'!EW5-'Cash Y-to-Date'!EV5</f>
        <v>15497246.280000031</v>
      </c>
      <c r="EX4" s="14">
        <f>'Cash Y-to-Date'!EX5-'Cash Y-to-Date'!EW5</f>
        <v>55351791.689999998</v>
      </c>
      <c r="EY4" s="14">
        <f>'Cash Y-to-Date'!EY5-'Cash Y-to-Date'!EX5</f>
        <v>59437601.730000019</v>
      </c>
      <c r="EZ4" s="14">
        <f>'Cash Y-to-Date'!EZ5-'Cash Y-to-Date'!EY5</f>
        <v>50267647.329999983</v>
      </c>
      <c r="FA4" s="14">
        <f>'Cash Y-to-Date'!FA5-'Cash Y-to-Date'!EZ5</f>
        <v>98668922.439999998</v>
      </c>
      <c r="FB4" s="14">
        <f>'Cash Y-to-Date starts FY16'!B7</f>
        <v>19667454.489999998</v>
      </c>
      <c r="FC4" s="14">
        <f>'Cash Y-to-Date starts FY16'!C7-'Cash Y-to-Date starts FY16'!B7</f>
        <v>12477642.210000001</v>
      </c>
      <c r="FD4" s="14">
        <f>'Cash Y-to-Date starts FY16'!D7-'Cash Y-to-Date starts FY16'!C7</f>
        <v>72883472.640000001</v>
      </c>
      <c r="FE4" s="14">
        <f>'Cash Y-to-Date starts FY16'!E7-'Cash Y-to-Date starts FY16'!D7</f>
        <v>36304582.849999994</v>
      </c>
      <c r="FF4" s="14">
        <f>'Cash Y-to-Date starts FY16'!F7-'Cash Y-to-Date starts FY16'!E7</f>
        <v>12170055.360000014</v>
      </c>
      <c r="FG4" s="14">
        <f>'Cash Y-to-Date starts FY16'!G7-'Cash Y-to-Date starts FY16'!F7</f>
        <v>71626604.379999995</v>
      </c>
      <c r="FH4" s="14">
        <f>'Cash Y-to-Date starts FY16'!H7-'Cash Y-to-Date starts FY16'!G7</f>
        <v>25861088.079999983</v>
      </c>
      <c r="FI4" s="14">
        <f>'Cash Y-to-Date starts FY16'!I7-'Cash Y-to-Date starts FY16'!H7</f>
        <v>16775441.700000018</v>
      </c>
      <c r="FJ4" s="14">
        <f>'Cash Y-to-Date starts FY16'!J7-'Cash Y-to-Date starts FY16'!I7</f>
        <v>63355071.859999985</v>
      </c>
      <c r="FK4" s="14">
        <f>'Cash Y-to-Date starts FY16'!K7-'Cash Y-to-Date starts FY16'!J7</f>
        <v>50739951.090000033</v>
      </c>
      <c r="FL4" s="14">
        <f>'Cash Y-to-Date starts FY16'!L7-'Cash Y-to-Date starts FY16'!K7</f>
        <v>48354668.159999967</v>
      </c>
      <c r="FM4" s="14">
        <f>'Cash Y-to-Date starts FY16'!M7-'Cash Y-to-Date starts FY16'!L7</f>
        <v>90315611.170000017</v>
      </c>
      <c r="FN4" s="14">
        <f>'Cash Y-to-Date starts FY16'!N7</f>
        <v>15472644.810000001</v>
      </c>
      <c r="FO4" s="14">
        <f>'Cash Y-to-Date starts FY16'!O7-'Cash Y-to-Date starts FY16'!N7</f>
        <v>10151024.470000001</v>
      </c>
      <c r="FP4" s="14">
        <f>'Cash Y-to-Date starts FY16'!P7-'Cash Y-to-Date starts FY16'!O7</f>
        <v>67097979.010000005</v>
      </c>
      <c r="FQ4" s="14">
        <f>'Cash Y-to-Date starts FY16'!Q7-'Cash Y-to-Date starts FY16'!P7</f>
        <v>40168118.229999989</v>
      </c>
      <c r="FR4" s="14">
        <f>'Cash Y-to-Date starts FY16'!R7-'Cash Y-to-Date starts FY16'!Q7</f>
        <v>11805377.810000017</v>
      </c>
      <c r="FS4" s="14">
        <f>'Cash Y-to-Date starts FY16'!S7-'Cash Y-to-Date starts FY16'!R7</f>
        <v>77199087.619999975</v>
      </c>
      <c r="FT4" s="14">
        <f>'Cash Y-to-Date starts FY16'!T7-'Cash Y-to-Date starts FY16'!S7</f>
        <v>27946734.020000011</v>
      </c>
      <c r="FU4" s="14">
        <f>'Cash Y-to-Date starts FY16'!U7-'Cash Y-to-Date starts FY16'!T7</f>
        <v>15387606.060000002</v>
      </c>
      <c r="FV4" s="14">
        <f>'Cash Y-to-Date starts FY16'!V7-'Cash Y-to-Date starts FY16'!U7</f>
        <v>36599942.859999985</v>
      </c>
      <c r="FW4" s="14">
        <f>'Cash Y-to-Date starts FY16'!W7-'Cash Y-to-Date starts FY16'!V7</f>
        <v>83043532.460000038</v>
      </c>
      <c r="FX4" s="14">
        <f>'Cash Y-to-Date starts FY16'!X7-'Cash Y-to-Date starts FY16'!W7</f>
        <v>67138743.959999979</v>
      </c>
      <c r="FY4" s="14">
        <f>'Cash Y-to-Date starts FY16'!Y7-'Cash Y-to-Date starts FY16'!X7</f>
        <v>97692772.400000036</v>
      </c>
      <c r="FZ4" s="14">
        <f>'Cash Y-to-Date starts FY16'!Z7</f>
        <v>27831161.289999999</v>
      </c>
      <c r="GA4" s="14">
        <f>'Cash Y-to-Date starts FY16'!AA7-'Cash Y-to-Date starts FY16'!Z7</f>
        <v>12601978.890000001</v>
      </c>
      <c r="GB4" s="14">
        <f>'Cash Y-to-Date starts FY16'!AB7-'Cash Y-to-Date starts FY16'!AA7</f>
        <v>92198168.75</v>
      </c>
      <c r="GC4" s="14">
        <f>'Cash Y-to-Date starts FY16'!AC7-'Cash Y-to-Date starts FY16'!AB7</f>
        <v>34611970.819999993</v>
      </c>
      <c r="GD4" s="14">
        <f>'Cash Y-to-Date starts FY16'!AD7-'Cash Y-to-Date starts FY16'!AC7</f>
        <v>10673725.580000013</v>
      </c>
      <c r="GE4" s="14">
        <f>'Cash Y-to-Date starts FY16'!AE7-'Cash Y-to-Date starts FY16'!AD7</f>
        <v>81994928.699999988</v>
      </c>
      <c r="GF4" s="14">
        <f>'Cash Y-to-Date starts FY16'!AF7-'Cash Y-to-Date starts FY16'!AE7</f>
        <v>29233674.440000027</v>
      </c>
      <c r="GG4" s="14">
        <f>'Cash Y-to-Date starts FY16'!AG7-'Cash Y-to-Date starts FY16'!AF7</f>
        <v>9816166.1499999762</v>
      </c>
      <c r="GH4" s="14">
        <f>'Cash Y-to-Date starts FY16'!AH7-'Cash Y-to-Date starts FY16'!AG7</f>
        <v>22423438.339999974</v>
      </c>
      <c r="GI4" s="14">
        <f>'Cash Y-to-Date starts FY16'!AI7-'Cash Y-to-Date starts FY16'!AH7</f>
        <v>111093648.61000001</v>
      </c>
      <c r="GJ4" s="14">
        <f>'Cash Y-to-Date starts FY16'!AJ7-'Cash Y-to-Date starts FY16'!AI7</f>
        <v>25442508.970000029</v>
      </c>
      <c r="GK4" s="14">
        <f>'Cash Y-to-Date starts FY16'!AK7-'Cash Y-to-Date starts FY16'!AJ7</f>
        <v>107121029.24999994</v>
      </c>
      <c r="GL4" s="14">
        <f>'Cash Y-to-Date starts FY16'!AL7</f>
        <v>37097367.340000004</v>
      </c>
      <c r="GM4" s="14">
        <f>'Cash Y-to-Date starts FY16'!AM7-'Cash Y-to-Date starts FY16'!AL7</f>
        <v>19297588.769999996</v>
      </c>
      <c r="GN4" s="14">
        <f>'Cash Y-to-Date starts FY16'!AN7-'Cash Y-to-Date starts FY16'!AM7</f>
        <v>109302738.82000001</v>
      </c>
      <c r="GO4" s="14">
        <f>'Cash Y-to-Date starts FY16'!AO7-'Cash Y-to-Date starts FY16'!AN7</f>
        <v>34406314.329999983</v>
      </c>
      <c r="GP4" s="14">
        <f>'Cash Y-to-Date starts FY16'!AP7-'Cash Y-to-Date starts FY16'!AO7</f>
        <v>14431768.230000019</v>
      </c>
      <c r="GQ4" s="14">
        <f>'Cash Y-to-Date starts FY16'!AQ7-'Cash Y-to-Date starts FY16'!AP7</f>
        <v>92173305.099999964</v>
      </c>
      <c r="GR4" s="14">
        <f>'Cash Y-to-Date starts FY16'!AR7-'Cash Y-to-Date starts FY16'!AQ7</f>
        <v>30441645.230000019</v>
      </c>
      <c r="GS4" s="14">
        <f>'Cash Y-to-Date starts FY16'!AS7-'Cash Y-to-Date starts FY16'!AR7</f>
        <v>19053601.949999988</v>
      </c>
      <c r="GT4" s="14">
        <f>'Cash Y-to-Date starts FY16'!AT7-'Cash Y-to-Date starts FY16'!AS7</f>
        <v>31626135.140000045</v>
      </c>
      <c r="GU4" s="14">
        <f>'Cash Y-to-Date starts FY16'!AU7-'Cash Y-to-Date starts FY16'!AT7</f>
        <v>172320439.69999999</v>
      </c>
      <c r="GV4" s="14">
        <f>'Cash Y-to-Date starts FY16'!AV7-'Cash Y-to-Date starts FY16'!AU7</f>
        <v>49334694</v>
      </c>
      <c r="GW4" s="14">
        <f>'Cash Y-to-Date starts FY16'!AW7-'Cash Y-to-Date starts FY16'!AV7</f>
        <v>96792491.379999995</v>
      </c>
      <c r="GX4" s="14">
        <f>'Cash Y-to-Date starts FY16'!AX7</f>
        <v>48986964.039999999</v>
      </c>
      <c r="GY4" s="14">
        <f>'Cash Y-to-Date starts FY16'!AY7-'Cash Y-to-Date starts FY16'!AX7</f>
        <v>13381758.890000001</v>
      </c>
      <c r="GZ4" s="14">
        <f>'Cash Y-to-Date starts FY16'!AZ7-'Cash Y-to-Date starts FY16'!AY7</f>
        <v>125631320.00999999</v>
      </c>
      <c r="HA4" s="14">
        <f>'Cash Y-to-Date starts FY16'!BA7-'Cash Y-to-Date starts FY16'!AZ7</f>
        <v>20974724.539999992</v>
      </c>
      <c r="HB4" s="14">
        <f>'Cash Y-to-Date starts FY16'!BB7-'Cash Y-to-Date starts FY16'!BA7</f>
        <v>17835958.140000015</v>
      </c>
      <c r="HC4" s="14">
        <f>'Cash Y-to-Date starts FY16'!BC7-'Cash Y-to-Date starts FY16'!BB7</f>
        <v>113689084.76999998</v>
      </c>
      <c r="HD4" s="14">
        <f>'Cash Y-to-Date starts FY16'!BD7-'Cash Y-to-Date starts FY16'!BC7</f>
        <v>40126614.270000041</v>
      </c>
      <c r="HE4" s="14">
        <f>'Cash Y-to-Date starts FY16'!BE7-'Cash Y-to-Date starts FY16'!BD7</f>
        <v>14974855.569999993</v>
      </c>
      <c r="HF4" s="14">
        <f>'Cash Y-to-Date starts FY16'!BF7-'Cash Y-to-Date starts FY16'!BE7</f>
        <v>38963229.409999967</v>
      </c>
      <c r="HG4" s="14">
        <f>'Cash Y-to-Date starts FY16'!BG7-'Cash Y-to-Date starts FY16'!BF7</f>
        <v>94107119.780000031</v>
      </c>
      <c r="HH4" s="14">
        <f>'Cash Y-to-Date starts FY16'!BH7-'Cash Y-to-Date starts FY16'!BG7</f>
        <v>18675828.050000012</v>
      </c>
      <c r="HI4" s="14">
        <f>'Cash Y-to-Date starts FY16'!BI7-'Cash Y-to-Date starts FY16'!BH7</f>
        <v>101334588.89999998</v>
      </c>
      <c r="HJ4" s="14">
        <f>'Cash Y-to-Date starts FY16'!BJ7</f>
        <v>115008483.19</v>
      </c>
      <c r="HK4" s="14">
        <f>'Cash Y-to-Date starts FY16'!BK7-'Cash Y-to-Date starts FY16'!BJ7</f>
        <v>16058257.810000002</v>
      </c>
      <c r="HL4" s="14">
        <f>'Cash Y-to-Date starts FY16'!BL7-'Cash Y-to-Date starts FY16'!BK7</f>
        <v>137696665.69999999</v>
      </c>
      <c r="HM4" s="14">
        <f>'Cash Y-to-Date starts FY16'!BM7-'Cash Y-to-Date starts FY16'!BL7</f>
        <v>39466336.860000014</v>
      </c>
      <c r="HN4" s="14">
        <f>'Cash Y-to-Date starts FY16'!BN7-'Cash Y-to-Date starts FY16'!BM7</f>
        <v>18473369.49000001</v>
      </c>
      <c r="HO4" s="14">
        <f>'Cash Y-to-Date starts FY16'!BO7-'Cash Y-to-Date starts FY16'!BN7</f>
        <v>140925139.11000001</v>
      </c>
      <c r="HP4" s="14">
        <f>'Cash Y-to-Date starts FY16'!BP7-'Cash Y-to-Date starts FY16'!BO7</f>
        <v>39796594.369999945</v>
      </c>
      <c r="HQ4" s="14">
        <f>'Cash Y-to-Date starts FY16'!BQ7-'Cash Y-to-Date starts FY16'!BP7</f>
        <v>28784704.460000038</v>
      </c>
      <c r="HR4" s="14">
        <f>'Cash Y-to-Date starts FY16'!BR7-'Cash Y-to-Date starts FY16'!BQ7</f>
        <v>45654905.590000033</v>
      </c>
      <c r="HS4" s="14">
        <f>'Cash Y-to-Date starts FY16'!BS7-'Cash Y-to-Date starts FY16'!BR7</f>
        <v>205986773.66999996</v>
      </c>
      <c r="HT4" s="14">
        <f>'Cash Y-to-Date starts FY16'!BT7-'Cash Y-to-Date starts FY16'!BS7</f>
        <v>53343212.100000024</v>
      </c>
      <c r="HU4" s="14">
        <f>'Cash Y-to-Date starts FY16'!BU7-'Cash Y-to-Date starts FY16'!BT7</f>
        <v>142563247.09000003</v>
      </c>
      <c r="HV4" s="14">
        <f>'Cash Y-to-Date starts FY16'!BV7</f>
        <v>8434966.1400000006</v>
      </c>
      <c r="HW4" s="14">
        <f>'Cash Y-to-Date starts FY16'!BW7-'Cash Y-to-Date starts FY16'!BV7</f>
        <v>11825750.399999999</v>
      </c>
      <c r="HX4" s="14">
        <f>'Cash Y-to-Date starts FY16'!BX7-'Cash Y-to-Date starts FY16'!BW7</f>
        <v>168619323.84</v>
      </c>
      <c r="HY4" s="14">
        <f>'Cash Y-to-Date starts FY16'!BY7-'Cash Y-to-Date starts FY16'!BX7</f>
        <v>52184279.890000015</v>
      </c>
      <c r="HZ4" s="14">
        <f>'Cash Y-to-Date starts FY16'!BZ7-'Cash Y-to-Date starts FY16'!BY7</f>
        <v>25328314.859999985</v>
      </c>
      <c r="IA4" s="14">
        <f>'Cash Y-to-Date starts FY16'!CA7-'Cash Y-to-Date starts FY16'!BZ7</f>
        <v>130058563.63999999</v>
      </c>
      <c r="IB4" s="14">
        <f>'Cash Y-to-Date starts FY16'!CB7-'Cash Y-to-Date starts FY16'!CA7</f>
        <v>57725236.960000038</v>
      </c>
      <c r="IC4" s="14">
        <f>'Cash Y-to-Date starts FY16'!CC7-'Cash Y-to-Date starts FY16'!CB7</f>
        <v>14088262.449999988</v>
      </c>
      <c r="ID4" s="14">
        <f>'Cash Y-to-Date starts FY16'!CD7-'Cash Y-to-Date starts FY16'!CC7</f>
        <v>53963210.199999988</v>
      </c>
      <c r="IE4" s="14">
        <f>'Cash Y-to-Date starts FY16'!CE7-'Cash Y-to-Date starts FY16'!CD7</f>
        <v>177313555.09000003</v>
      </c>
      <c r="IF4" s="14">
        <f>'Cash Y-to-Date starts FY16'!CF7-'Cash Y-to-Date starts FY16'!CE7</f>
        <v>54233148.309999943</v>
      </c>
      <c r="IG4" s="14">
        <f>'Cash Y-to-Date starts FY16'!CG7-'Cash Y-to-Date starts FY16'!CF7</f>
        <v>165150562.38</v>
      </c>
      <c r="IH4" s="14">
        <f>'Cash Y-to-Date starts FY16'!CH7</f>
        <v>43340425.119999997</v>
      </c>
      <c r="II4" s="14">
        <f>'Cash Y-to-Date starts FY16'!CI7-'Cash Y-to-Date starts FY16'!CH7</f>
        <v>19035636.760000005</v>
      </c>
      <c r="IJ4" s="14">
        <f>'Cash Y-to-Date starts FY16'!CJ7-'Cash Y-to-Date starts FY16'!CI7</f>
        <v>188977758.83000001</v>
      </c>
      <c r="IK4" s="14">
        <f>'Cash Y-to-Date starts FY16'!CK7-'Cash Y-to-Date starts FY16'!CJ7</f>
        <v>34583906.150000006</v>
      </c>
      <c r="IL4" s="14">
        <f>'Cash Y-to-Date starts FY16'!CL7-'Cash Y-to-Date starts FY16'!CK7</f>
        <v>11396769.229999959</v>
      </c>
      <c r="IM4" s="14">
        <f>'Cash Y-to-Date starts FY16'!CM7-'Cash Y-to-Date starts FY16'!CL7</f>
        <v>129665357.5</v>
      </c>
      <c r="IN4" s="14">
        <f>'Cash Y-to-Date starts FY16'!CN7-'Cash Y-to-Date starts FY16'!CM7</f>
        <v>72876081.780000031</v>
      </c>
      <c r="IO4" s="14">
        <f>'Cash Y-to-Date starts FY16'!CO7-'Cash Y-to-Date starts FY16'!CN7</f>
        <v>10033033.949999988</v>
      </c>
      <c r="IP4" s="14">
        <f>'Cash Y-to-Date starts FY16'!CP7-'Cash Y-to-Date starts FY16'!CO7</f>
        <v>63912791.170000017</v>
      </c>
      <c r="IQ4" s="14">
        <f>'Cash Y-to-Date starts FY16'!CQ7-'Cash Y-to-Date starts FY16'!CP7</f>
        <v>174579842.15999997</v>
      </c>
      <c r="IR4" s="14">
        <f>'Cash Y-to-Date starts FY16'!CR7-'Cash Y-to-Date starts FY16'!CQ7</f>
        <v>94519142.790000081</v>
      </c>
      <c r="IS4" s="14">
        <f>'Cash Y-to-Date starts FY16'!CS7-'Cash Y-to-Date starts FY16'!CR7</f>
        <v>141150592.70999992</v>
      </c>
      <c r="IT4" s="14">
        <f>'Cash Y-to-Date starts FY16'!CT7</f>
        <v>71052977.890000001</v>
      </c>
      <c r="IU4" s="14">
        <f>'Cash Y-to-Date starts FY16'!CU7-'Cash Y-to-Date starts FY16'!CT7</f>
        <v>20486165.040000007</v>
      </c>
      <c r="IV4" s="14">
        <f>'Cash Y-to-Date starts FY16'!CV7-'Cash Y-to-Date starts FY16'!CU7</f>
        <v>147901451.01999998</v>
      </c>
      <c r="IW4" s="14">
        <f>'Cash Y-to-Date starts FY16'!CW7-'Cash Y-to-Date starts FY16'!CV7</f>
        <v>161548061.96000004</v>
      </c>
      <c r="IX4" s="14">
        <f>'Cash Y-to-Date starts FY16'!CX7-'Cash Y-to-Date starts FY16'!CW7</f>
        <v>-59017402.410000026</v>
      </c>
      <c r="IY4" s="14">
        <f>'Cash Y-to-Date starts FY16'!CY7-'Cash Y-to-Date starts FY16'!CX7</f>
        <v>94838177.5</v>
      </c>
      <c r="IZ4" s="14">
        <f>'Cash Y-to-Date starts FY16'!CZ7-'Cash Y-to-Date starts FY16'!CY7</f>
        <v>70365280.100000024</v>
      </c>
      <c r="JA4" s="14">
        <f>'Cash Y-to-Date starts FY16'!DA7-'Cash Y-to-Date starts FY16'!CZ7</f>
        <v>23839406.579999983</v>
      </c>
      <c r="JB4" s="14">
        <f>'Cash Y-to-Date starts FY16'!DB7-'Cash Y-to-Date starts FY16'!DA7</f>
        <v>38097448.810000002</v>
      </c>
    </row>
    <row r="5" spans="1:262">
      <c r="A5" s="3" t="s">
        <v>3</v>
      </c>
      <c r="B5" s="14">
        <f>'Cash Y-to-Date'!B6</f>
        <v>8268466.6500000004</v>
      </c>
      <c r="C5" s="14">
        <f>'Cash Y-to-Date'!C6-'Cash Y-to-Date'!B6</f>
        <v>6967601.959999999</v>
      </c>
      <c r="D5" s="14">
        <f>'Cash Y-to-Date'!D6-'Cash Y-to-Date'!C6</f>
        <v>7582266.8900000006</v>
      </c>
      <c r="E5" s="14">
        <f>'Cash Y-to-Date'!E6-'Cash Y-to-Date'!D6</f>
        <v>9674953.2600000016</v>
      </c>
      <c r="F5" s="14">
        <f>'Cash Y-to-Date'!F6-'Cash Y-to-Date'!E6</f>
        <v>7534449.2300000004</v>
      </c>
      <c r="G5" s="14">
        <f>'Cash Y-to-Date'!G6-'Cash Y-to-Date'!F6</f>
        <v>7419038.3399999961</v>
      </c>
      <c r="H5" s="14">
        <f>'Cash Y-to-Date'!H6-'Cash Y-to-Date'!G6</f>
        <v>6905017.0100000054</v>
      </c>
      <c r="I5" s="14">
        <f>'Cash Y-to-Date'!I6-'Cash Y-to-Date'!H6</f>
        <v>7515562.5299999937</v>
      </c>
      <c r="J5" s="14">
        <f>'Cash Y-to-Date'!J6-'Cash Y-to-Date'!I6</f>
        <v>5387485.8999999985</v>
      </c>
      <c r="K5" s="14">
        <f>'Cash Y-to-Date'!K6-'Cash Y-to-Date'!J6</f>
        <v>6120322.3700000048</v>
      </c>
      <c r="L5" s="14">
        <f>'Cash Y-to-Date'!L6-'Cash Y-to-Date'!K6</f>
        <v>7623463.1400000006</v>
      </c>
      <c r="M5" s="14">
        <f>'Cash Y-to-Date'!M6-'Cash Y-to-Date'!L6</f>
        <v>7139234.7199999988</v>
      </c>
      <c r="N5" s="14">
        <f>'Cash Y-to-Date'!N6</f>
        <v>7334068.9199999999</v>
      </c>
      <c r="O5" s="14">
        <f>'Cash Y-to-Date'!O6-'Cash Y-to-Date'!N6</f>
        <v>4929892.93</v>
      </c>
      <c r="P5" s="14">
        <f>'Cash Y-to-Date'!P6-'Cash Y-to-Date'!O6</f>
        <v>7117567.7000000011</v>
      </c>
      <c r="Q5" s="14">
        <f>'Cash Y-to-Date'!Q6-'Cash Y-to-Date'!P6</f>
        <v>9209188.9399999976</v>
      </c>
      <c r="R5" s="14">
        <f>'Cash Y-to-Date'!R6-'Cash Y-to-Date'!Q6</f>
        <v>6339272.8600000031</v>
      </c>
      <c r="S5" s="14">
        <f>'Cash Y-to-Date'!S6-'Cash Y-to-Date'!R6</f>
        <v>5799506.2100000009</v>
      </c>
      <c r="T5" s="14">
        <f>'Cash Y-to-Date'!T6-'Cash Y-to-Date'!S6</f>
        <v>7468550.1599999964</v>
      </c>
      <c r="U5" s="14">
        <f>'Cash Y-to-Date'!U6-'Cash Y-to-Date'!T6</f>
        <v>5391051.5900000036</v>
      </c>
      <c r="V5" s="14">
        <f>'Cash Y-to-Date'!V6-'Cash Y-to-Date'!U6</f>
        <v>5639369.7299999967</v>
      </c>
      <c r="W5" s="14">
        <f>'Cash Y-to-Date'!W6-'Cash Y-to-Date'!V6</f>
        <v>6583898.5099999979</v>
      </c>
      <c r="X5" s="14">
        <f>'Cash Y-to-Date'!X6-'Cash Y-to-Date'!W6</f>
        <v>6683728.4399999976</v>
      </c>
      <c r="Y5" s="14">
        <f>'Cash Y-to-Date'!Y6-'Cash Y-to-Date'!X6</f>
        <v>7624429.7199999988</v>
      </c>
      <c r="Z5" s="14">
        <f>'Cash Y-to-Date'!Z6</f>
        <v>6700261.6900000004</v>
      </c>
      <c r="AA5" s="14">
        <f>'Cash Y-to-Date'!AA6-'Cash Y-to-Date'!Z6</f>
        <v>7794422.419999999</v>
      </c>
      <c r="AB5" s="14">
        <f>'Cash Y-to-Date'!AB6-'Cash Y-to-Date'!AA6</f>
        <v>7225007.3399999999</v>
      </c>
      <c r="AC5" s="14">
        <f>'Cash Y-to-Date'!AC6-'Cash Y-to-Date'!AB6</f>
        <v>6940790.1799999997</v>
      </c>
      <c r="AD5" s="14">
        <f>'Cash Y-to-Date'!AD6-'Cash Y-to-Date'!AC6</f>
        <v>6486387.6600000001</v>
      </c>
      <c r="AE5" s="14">
        <f>'Cash Y-to-Date'!AE6-'Cash Y-to-Date'!AD6</f>
        <v>7299400.6300000027</v>
      </c>
      <c r="AF5" s="14">
        <f>'Cash Y-to-Date'!AF6-'Cash Y-to-Date'!AE6</f>
        <v>5255777.0099999979</v>
      </c>
      <c r="AG5" s="14">
        <f>'Cash Y-to-Date'!AG6-'Cash Y-to-Date'!AF6</f>
        <v>4916350.549999997</v>
      </c>
      <c r="AH5" s="14">
        <f>'Cash Y-to-Date'!AH6-'Cash Y-to-Date'!AG6</f>
        <v>7285227.2200000063</v>
      </c>
      <c r="AI5" s="14">
        <f>'Cash Y-to-Date'!AI6-'Cash Y-to-Date'!AH6</f>
        <v>4340817.43</v>
      </c>
      <c r="AJ5" s="14">
        <f>'Cash Y-to-Date'!AJ6-'Cash Y-to-Date'!AI6</f>
        <v>8644676.1699999943</v>
      </c>
      <c r="AK5" s="14">
        <f>'Cash Y-to-Date'!AK6-'Cash Y-to-Date'!AJ6</f>
        <v>5504904.6599999964</v>
      </c>
      <c r="AL5" s="14">
        <f>'Cash Y-to-Date'!AL6</f>
        <v>5995709.96</v>
      </c>
      <c r="AM5" s="14">
        <f>'Cash Y-to-Date'!AM6-'Cash Y-to-Date'!AL6</f>
        <v>6084929.6599999992</v>
      </c>
      <c r="AN5" s="14">
        <f>'Cash Y-to-Date'!AN6-'Cash Y-to-Date'!AM6</f>
        <v>7559896.9199999999</v>
      </c>
      <c r="AO5" s="14">
        <f>'Cash Y-to-Date'!AO6-'Cash Y-to-Date'!AN6</f>
        <v>5139365.4700000025</v>
      </c>
      <c r="AP5" s="14">
        <f>'Cash Y-to-Date'!AP6-'Cash Y-to-Date'!AO6</f>
        <v>6310453.5399999991</v>
      </c>
      <c r="AQ5" s="14">
        <f>'Cash Y-to-Date'!AQ6-'Cash Y-to-Date'!AP6</f>
        <v>5084972.7699999996</v>
      </c>
      <c r="AR5" s="14">
        <f>'Cash Y-to-Date'!AR6-'Cash Y-to-Date'!AQ6</f>
        <v>7283878.6199999973</v>
      </c>
      <c r="AS5" s="14">
        <f>'Cash Y-to-Date'!AS6-'Cash Y-to-Date'!AR6</f>
        <v>5573526.3700000048</v>
      </c>
      <c r="AT5" s="14">
        <f>'Cash Y-to-Date'!AT6-'Cash Y-to-Date'!AS6</f>
        <v>5850091.5099999979</v>
      </c>
      <c r="AU5" s="14">
        <f>'Cash Y-to-Date'!AU6-'Cash Y-to-Date'!AT6</f>
        <v>4475556.049999997</v>
      </c>
      <c r="AV5" s="14">
        <f>'Cash Y-to-Date'!AV6-'Cash Y-to-Date'!AU6</f>
        <v>7996772.8800000027</v>
      </c>
      <c r="AW5" s="14">
        <f>'Cash Y-to-Date'!AW6-'Cash Y-to-Date'!AV6</f>
        <v>5698233.950000003</v>
      </c>
      <c r="AX5" s="14">
        <f>'Cash Y-to-Date'!AX6</f>
        <v>5913989.5999999996</v>
      </c>
      <c r="AY5" s="14">
        <f>'Cash Y-to-Date'!AY6-'Cash Y-to-Date'!AX6</f>
        <v>5952938.0899999999</v>
      </c>
      <c r="AZ5" s="14">
        <f>'Cash Y-to-Date'!AZ6-'Cash Y-to-Date'!AY6</f>
        <v>6824089.790000001</v>
      </c>
      <c r="BA5" s="14">
        <f>'Cash Y-to-Date'!BA6-'Cash Y-to-Date'!AZ6</f>
        <v>6926787.3000000007</v>
      </c>
      <c r="BB5" s="14">
        <f>'Cash Y-to-Date'!BB6-'Cash Y-to-Date'!BA6</f>
        <v>5481825.5799999982</v>
      </c>
      <c r="BC5" s="14">
        <f>'Cash Y-to-Date'!BC6-'Cash Y-to-Date'!BB6</f>
        <v>5270985.5200000033</v>
      </c>
      <c r="BD5" s="14">
        <f>'Cash Y-to-Date'!BD6-'Cash Y-to-Date'!BC6</f>
        <v>9959749.1999999955</v>
      </c>
      <c r="BE5" s="14">
        <f>'Cash Y-to-Date'!BE6-'Cash Y-to-Date'!BD6</f>
        <v>3809193.0900000036</v>
      </c>
      <c r="BF5" s="14">
        <f>'Cash Y-to-Date'!BF6-'Cash Y-to-Date'!BE6</f>
        <v>7519619.2199999988</v>
      </c>
      <c r="BG5" s="14">
        <f>'Cash Y-to-Date'!BG6-'Cash Y-to-Date'!BF6</f>
        <v>5181151.5799999982</v>
      </c>
      <c r="BH5" s="14">
        <f>'Cash Y-to-Date'!BH6-'Cash Y-to-Date'!BG6</f>
        <v>7349332.7399999946</v>
      </c>
      <c r="BI5" s="14">
        <f>'Cash Y-to-Date'!BI6-'Cash Y-to-Date'!BH6</f>
        <v>5843145.0100000054</v>
      </c>
      <c r="BJ5" s="14">
        <f>'Cash Y-to-Date'!BJ6</f>
        <v>6958644</v>
      </c>
      <c r="BK5" s="14">
        <f>'Cash Y-to-Date'!BK6-'Cash Y-to-Date'!BJ6</f>
        <v>6554342.0700000003</v>
      </c>
      <c r="BL5" s="14">
        <f>'Cash Y-to-Date'!BL6-'Cash Y-to-Date'!BK6</f>
        <v>4685811.18</v>
      </c>
      <c r="BM5" s="14">
        <f>'Cash Y-to-Date'!BM6-'Cash Y-to-Date'!BL6</f>
        <v>5279746.41</v>
      </c>
      <c r="BN5" s="14">
        <f>'Cash Y-to-Date'!BN6-'Cash Y-to-Date'!BM6</f>
        <v>8127363.9800000004</v>
      </c>
      <c r="BO5" s="14">
        <f>'Cash Y-to-Date'!BO6-'Cash Y-to-Date'!BN6</f>
        <v>5255565.950000003</v>
      </c>
      <c r="BP5" s="14">
        <f>'Cash Y-to-Date'!BP6-'Cash Y-to-Date'!BO6</f>
        <v>9468191.2900000066</v>
      </c>
      <c r="BQ5" s="14">
        <f>'Cash Y-to-Date'!BQ6-'Cash Y-to-Date'!BP6</f>
        <v>6232455.4599999934</v>
      </c>
      <c r="BR5" s="14">
        <f>'Cash Y-to-Date'!BR6-'Cash Y-to-Date'!BQ6</f>
        <v>4546733.0299999937</v>
      </c>
      <c r="BS5" s="14">
        <f>'Cash Y-to-Date'!BS6-'Cash Y-to-Date'!BR6</f>
        <v>5043070.3599999994</v>
      </c>
      <c r="BT5" s="14">
        <f>'Cash Y-to-Date'!BT6-'Cash Y-to-Date'!BS6</f>
        <v>7604537.0800000057</v>
      </c>
      <c r="BU5" s="14">
        <f>'Cash Y-to-Date'!BU6-'Cash Y-to-Date'!BT6</f>
        <v>8678701.4599999934</v>
      </c>
      <c r="BV5" s="14">
        <f>'Cash Y-to-Date'!BV6</f>
        <v>6216396.0199999996</v>
      </c>
      <c r="BW5" s="14">
        <f>'Cash Y-to-Date'!BW6-'Cash Y-to-Date'!BV6</f>
        <v>8607005.2699999996</v>
      </c>
      <c r="BX5" s="14">
        <f>'Cash Y-to-Date'!BX6-'Cash Y-to-Date'!BW6</f>
        <v>6833974</v>
      </c>
      <c r="BY5" s="14">
        <f>'Cash Y-to-Date'!BY6-'Cash Y-to-Date'!BX6</f>
        <v>9037082</v>
      </c>
      <c r="BZ5" s="14">
        <f>'Cash Y-to-Date'!BZ6-'Cash Y-to-Date'!BY6</f>
        <v>5887956.9600000009</v>
      </c>
      <c r="CA5" s="14">
        <f>'Cash Y-to-Date'!CA6-'Cash Y-to-Date'!BZ6</f>
        <v>5694457.0900000036</v>
      </c>
      <c r="CB5" s="14">
        <f>'Cash Y-to-Date'!CB6-'Cash Y-to-Date'!CA6</f>
        <v>6568369.5799999982</v>
      </c>
      <c r="CC5" s="14">
        <f>'Cash Y-to-Date'!CC6-'Cash Y-to-Date'!CB6</f>
        <v>3206747.9600000009</v>
      </c>
      <c r="CD5" s="14">
        <f>'Cash Y-to-Date'!CD6-'Cash Y-to-Date'!CC6</f>
        <v>5166540.299999997</v>
      </c>
      <c r="CE5" s="14">
        <f>'Cash Y-to-Date'!CE6-'Cash Y-to-Date'!CD6</f>
        <v>3661859.3699999973</v>
      </c>
      <c r="CF5" s="14">
        <f>'Cash Y-to-Date'!CF6-'Cash Y-to-Date'!CE6</f>
        <v>7703602.8400000036</v>
      </c>
      <c r="CG5" s="14">
        <f>'Cash Y-to-Date'!CG6-'Cash Y-to-Date'!CF6</f>
        <v>6861890.6599999964</v>
      </c>
      <c r="CH5" s="14">
        <f>'Cash Y-to-Date'!CH6</f>
        <v>6275969.3200000003</v>
      </c>
      <c r="CI5" s="14">
        <f>'Cash Y-to-Date'!CI6-'Cash Y-to-Date'!CH6</f>
        <v>5825815.6600000001</v>
      </c>
      <c r="CJ5" s="14">
        <f>'Cash Y-to-Date'!CJ6-'Cash Y-to-Date'!CI6</f>
        <v>5021816.5799999982</v>
      </c>
      <c r="CK5" s="14">
        <f>'Cash Y-to-Date'!CK6-'Cash Y-to-Date'!CJ6</f>
        <v>10215344.5</v>
      </c>
      <c r="CL5" s="14">
        <f>'Cash Y-to-Date'!CL6-'Cash Y-to-Date'!CK6</f>
        <v>5521775.4800000004</v>
      </c>
      <c r="CM5" s="14">
        <f>'Cash Y-to-Date'!CM6-'Cash Y-to-Date'!CL6</f>
        <v>5478289.6899999976</v>
      </c>
      <c r="CN5" s="14">
        <f>'Cash Y-to-Date'!CN6-'Cash Y-to-Date'!CM6</f>
        <v>5252920.6700000018</v>
      </c>
      <c r="CO5" s="14">
        <f>'Cash Y-to-Date'!CO6-'Cash Y-to-Date'!CN6</f>
        <v>4334841.0300000012</v>
      </c>
      <c r="CP5" s="14">
        <f>'Cash Y-to-Date'!CP6-'Cash Y-to-Date'!CO6</f>
        <v>3887740.6400000006</v>
      </c>
      <c r="CQ5" s="14">
        <f>'Cash Y-to-Date'!CQ6-'Cash Y-to-Date'!CP6</f>
        <v>4906041.1700000018</v>
      </c>
      <c r="CR5" s="14">
        <f>'Cash Y-to-Date'!CR6-'Cash Y-to-Date'!CQ6</f>
        <v>4369778.3900000006</v>
      </c>
      <c r="CS5" s="14">
        <f>'Cash Y-to-Date'!CS6-'Cash Y-to-Date'!CR6</f>
        <v>6336031.6999999955</v>
      </c>
      <c r="CT5" s="14">
        <f>'Cash Y-to-Date'!CT6</f>
        <v>6644340.9100000001</v>
      </c>
      <c r="CU5" s="14">
        <f>'Cash Y-to-Date'!CU6-'Cash Y-to-Date'!CT6</f>
        <v>6210780.6400000006</v>
      </c>
      <c r="CV5" s="14">
        <f>'Cash Y-to-Date'!CV6-'Cash Y-to-Date'!CU6</f>
        <v>5735761.2699999996</v>
      </c>
      <c r="CW5" s="14">
        <f>'Cash Y-to-Date'!CW6-'Cash Y-to-Date'!CV6</f>
        <v>5223787.0399999991</v>
      </c>
      <c r="CX5" s="14">
        <f>'Cash Y-to-Date'!CX6-'Cash Y-to-Date'!CW6</f>
        <v>4444777.4000000022</v>
      </c>
      <c r="CY5" s="14">
        <f>'Cash Y-to-Date'!CY6-'Cash Y-to-Date'!CX6</f>
        <v>7355941.4199999981</v>
      </c>
      <c r="CZ5" s="14">
        <f>'Cash Y-to-Date'!CZ6-'Cash Y-to-Date'!CY6</f>
        <v>3906212.9100000039</v>
      </c>
      <c r="DA5" s="14">
        <f>'Cash Y-to-Date'!DA6-'Cash Y-to-Date'!CZ6</f>
        <v>4123663.0199999958</v>
      </c>
      <c r="DB5" s="14">
        <f>'Cash Y-to-Date'!DB6-'Cash Y-to-Date'!DA6</f>
        <v>5373231.2700000033</v>
      </c>
      <c r="DC5" s="14">
        <f>'Cash Y-to-Date'!DC6-'Cash Y-to-Date'!DB6</f>
        <v>3707726.3699999973</v>
      </c>
      <c r="DD5" s="14">
        <f>'Cash Y-to-Date'!DD6-'Cash Y-to-Date'!DC6</f>
        <v>7251973.7899999991</v>
      </c>
      <c r="DE5" s="14">
        <f>'Cash Y-to-Date'!DE6-'Cash Y-to-Date'!DD6</f>
        <v>6416595.3699999973</v>
      </c>
      <c r="DF5" s="14">
        <f>'Cash Y-to-Date'!DF6</f>
        <v>5093157.04</v>
      </c>
      <c r="DG5" s="14">
        <f>'Cash Y-to-Date'!DG6-'Cash Y-to-Date'!DF6</f>
        <v>7045517.8999999994</v>
      </c>
      <c r="DH5" s="14">
        <f>'Cash Y-to-Date'!DH6-'Cash Y-to-Date'!DG6</f>
        <v>7204483.6899999995</v>
      </c>
      <c r="DI5" s="14">
        <f>'Cash Y-to-Date'!DI6-'Cash Y-to-Date'!DH6</f>
        <v>4382492.2100000009</v>
      </c>
      <c r="DJ5" s="14">
        <f>'Cash Y-to-Date'!DJ6-'Cash Y-to-Date'!DI6</f>
        <v>6151406.0800000019</v>
      </c>
      <c r="DK5" s="14">
        <f>'Cash Y-to-Date'!DK6-'Cash Y-to-Date'!DJ6</f>
        <v>9161284.0700000003</v>
      </c>
      <c r="DL5" s="14">
        <f>'Cash Y-to-Date'!DL6-'Cash Y-to-Date'!DK6</f>
        <v>7883707.5899999961</v>
      </c>
      <c r="DM5" s="14">
        <f>'Cash Y-to-Date'!DM6-'Cash Y-to-Date'!DL6</f>
        <v>4922478.8900000006</v>
      </c>
      <c r="DN5" s="14">
        <f>'Cash Y-to-Date'!DN6-'Cash Y-to-Date'!DM6</f>
        <v>3555403.6200000048</v>
      </c>
      <c r="DO5" s="14">
        <f>'Cash Y-to-Date'!DO6-'Cash Y-to-Date'!DN6</f>
        <v>6872030.1899999976</v>
      </c>
      <c r="DP5" s="14">
        <f>'Cash Y-to-Date'!DP6-'Cash Y-to-Date'!DO6</f>
        <v>7230071.0900000036</v>
      </c>
      <c r="DQ5" s="14">
        <f>'Cash Y-to-Date'!DQ6-'Cash Y-to-Date'!DP6</f>
        <v>8142694.1999999881</v>
      </c>
      <c r="DR5" s="14">
        <f>'Cash Y-to-Date'!DR6</f>
        <v>5846685.75</v>
      </c>
      <c r="DS5" s="14">
        <f>'Cash Y-to-Date'!DS6-'Cash Y-to-Date'!DR6</f>
        <v>8471180.5</v>
      </c>
      <c r="DT5" s="14">
        <f>'Cash Y-to-Date'!DT6-'Cash Y-to-Date'!DS6</f>
        <v>5064962.0100000016</v>
      </c>
      <c r="DU5" s="14">
        <f>'Cash Y-to-Date'!DU6-'Cash Y-to-Date'!DT6</f>
        <v>8187794.9100000001</v>
      </c>
      <c r="DV5" s="14">
        <f>'Cash Y-to-Date'!DV6-'Cash Y-to-Date'!DU6</f>
        <v>6728396.1000000015</v>
      </c>
      <c r="DW5" s="14">
        <f>'Cash Y-to-Date'!DW6-'Cash Y-to-Date'!DV6</f>
        <v>10670511.269999996</v>
      </c>
      <c r="DX5" s="14">
        <f>'Cash Y-to-Date'!DX6-'Cash Y-to-Date'!DW6</f>
        <v>7417977.1499999985</v>
      </c>
      <c r="DY5" s="14">
        <f>'Cash Y-to-Date'!DY6-'Cash Y-to-Date'!DX6</f>
        <v>6943698.900000006</v>
      </c>
      <c r="DZ5" s="14">
        <f>'Cash Y-to-Date'!DZ6-'Cash Y-to-Date'!DY6</f>
        <v>6047580.8399999961</v>
      </c>
      <c r="EA5" s="14">
        <f>'Cash Y-to-Date'!EA6-'Cash Y-to-Date'!DZ6</f>
        <v>6678249.7299999967</v>
      </c>
      <c r="EB5" s="14">
        <f>'Cash Y-to-Date'!EB6-'Cash Y-to-Date'!EA6</f>
        <v>7544890.1000000089</v>
      </c>
      <c r="EC5" s="14">
        <f>'Cash Y-to-Date'!EC6-'Cash Y-to-Date'!EB6</f>
        <v>7207300.8599999994</v>
      </c>
      <c r="ED5" s="14">
        <f>'Cash Y-to-Date'!ED6</f>
        <v>7778874.96</v>
      </c>
      <c r="EE5" s="14">
        <f>'Cash Y-to-Date'!EE6-'Cash Y-to-Date'!ED6</f>
        <v>6415398.6599999992</v>
      </c>
      <c r="EF5" s="14">
        <f>'Cash Y-to-Date'!EF6-'Cash Y-to-Date'!EE6</f>
        <v>7633408.5200000014</v>
      </c>
      <c r="EG5" s="14">
        <f>'Cash Y-to-Date'!EG6-'Cash Y-to-Date'!EF6</f>
        <v>10103251.109999999</v>
      </c>
      <c r="EH5" s="14">
        <f>'Cash Y-to-Date'!EH6-'Cash Y-to-Date'!EG6</f>
        <v>8007296.6099999994</v>
      </c>
      <c r="EI5" s="14">
        <f>'Cash Y-to-Date'!EI6-'Cash Y-to-Date'!EH6</f>
        <v>9804864.8699999973</v>
      </c>
      <c r="EJ5" s="14">
        <f>'Cash Y-to-Date'!EJ6-'Cash Y-to-Date'!EI6</f>
        <v>5887411.4900000021</v>
      </c>
      <c r="EK5" s="14">
        <f>'Cash Y-to-Date'!EK6-'Cash Y-to-Date'!EJ6</f>
        <v>5205315.3800000027</v>
      </c>
      <c r="EL5" s="14">
        <f>'Cash Y-to-Date'!EL6-'Cash Y-to-Date'!EK6</f>
        <v>6618716.1499999985</v>
      </c>
      <c r="EM5" s="14">
        <f>'Cash Y-to-Date'!EM6-'Cash Y-to-Date'!EL6</f>
        <v>7526204.9599999934</v>
      </c>
      <c r="EN5" s="14">
        <f>'Cash Y-to-Date'!EN6-'Cash Y-to-Date'!EM6</f>
        <v>4089850.75</v>
      </c>
      <c r="EO5" s="14">
        <f>'Cash Y-to-Date'!EO6-'Cash Y-to-Date'!EN6</f>
        <v>11963443.290000007</v>
      </c>
      <c r="EP5" s="14">
        <f>'Cash Y-to-Date'!EP6</f>
        <v>4451401.53</v>
      </c>
      <c r="EQ5" s="14">
        <f>'Cash Y-to-Date'!EQ6-'Cash Y-to-Date'!EP6</f>
        <v>9503708.6400000006</v>
      </c>
      <c r="ER5" s="14">
        <f>'Cash Y-to-Date'!ER6-'Cash Y-to-Date'!EQ6</f>
        <v>8240833.1100000013</v>
      </c>
      <c r="ES5" s="14">
        <f>'Cash Y-to-Date'!ES6-'Cash Y-to-Date'!ER6</f>
        <v>9575141.6199999973</v>
      </c>
      <c r="ET5" s="14">
        <f>'Cash Y-to-Date'!ET6-'Cash Y-to-Date'!ES6</f>
        <v>7350185.8299999982</v>
      </c>
      <c r="EU5" s="14">
        <f>'Cash Y-to-Date'!EU6-'Cash Y-to-Date'!ET6</f>
        <v>8518920.2400000021</v>
      </c>
      <c r="EV5" s="14">
        <f>'Cash Y-to-Date'!EV6-'Cash Y-to-Date'!EU6</f>
        <v>6711101.5</v>
      </c>
      <c r="EW5" s="14">
        <f>'Cash Y-to-Date'!EW6-'Cash Y-to-Date'!EV6</f>
        <v>6415864.4900000021</v>
      </c>
      <c r="EX5" s="14">
        <f>'Cash Y-to-Date'!EX6-'Cash Y-to-Date'!EW6</f>
        <v>6716728.7799999937</v>
      </c>
      <c r="EY5" s="14">
        <f>'Cash Y-to-Date'!EY6-'Cash Y-to-Date'!EX6</f>
        <v>5613508.8700000048</v>
      </c>
      <c r="EZ5" s="14">
        <f>'Cash Y-to-Date'!EZ6-'Cash Y-to-Date'!EY6</f>
        <v>5389493.2900000066</v>
      </c>
      <c r="FA5" s="14">
        <f>'Cash Y-to-Date'!FA6-'Cash Y-to-Date'!EZ6</f>
        <v>8489959.349999994</v>
      </c>
      <c r="FB5" s="14">
        <f>'Cash Y-to-Date starts FY16'!B8</f>
        <v>6002134.0300000003</v>
      </c>
      <c r="FC5" s="14">
        <f>'Cash Y-to-Date starts FY16'!C8-'Cash Y-to-Date starts FY16'!B8</f>
        <v>10590901.52</v>
      </c>
      <c r="FD5" s="14">
        <f>'Cash Y-to-Date starts FY16'!D8-'Cash Y-to-Date starts FY16'!C8</f>
        <v>5780673.1499999985</v>
      </c>
      <c r="FE5" s="14">
        <f>'Cash Y-to-Date starts FY16'!E8-'Cash Y-to-Date starts FY16'!D8</f>
        <v>11885505.570000004</v>
      </c>
      <c r="FF5" s="14">
        <f>'Cash Y-to-Date starts FY16'!F8-'Cash Y-to-Date starts FY16'!E8</f>
        <v>9717831.5899999961</v>
      </c>
      <c r="FG5" s="14">
        <f>'Cash Y-to-Date starts FY16'!G8-'Cash Y-to-Date starts FY16'!F8</f>
        <v>8451006.0700000003</v>
      </c>
      <c r="FH5" s="14">
        <f>'Cash Y-to-Date starts FY16'!H8-'Cash Y-to-Date starts FY16'!G8</f>
        <v>4151904.0099999979</v>
      </c>
      <c r="FI5" s="14">
        <f>'Cash Y-to-Date starts FY16'!I8-'Cash Y-to-Date starts FY16'!H8</f>
        <v>7091699.5200000033</v>
      </c>
      <c r="FJ5" s="14">
        <f>'Cash Y-to-Date starts FY16'!J8-'Cash Y-to-Date starts FY16'!I8</f>
        <v>6557235.8800000027</v>
      </c>
      <c r="FK5" s="14">
        <f>'Cash Y-to-Date starts FY16'!K8-'Cash Y-to-Date starts FY16'!J8</f>
        <v>4106541.9699999988</v>
      </c>
      <c r="FL5" s="14">
        <f>'Cash Y-to-Date starts FY16'!L8-'Cash Y-to-Date starts FY16'!K8</f>
        <v>7541868.0099999905</v>
      </c>
      <c r="FM5" s="14">
        <f>'Cash Y-to-Date starts FY16'!M8-'Cash Y-to-Date starts FY16'!L8</f>
        <v>9902562.5100000054</v>
      </c>
      <c r="FN5" s="14">
        <f>'Cash Y-to-Date starts FY16'!N8</f>
        <v>6786484</v>
      </c>
      <c r="FO5" s="14">
        <f>'Cash Y-to-Date starts FY16'!O8-'Cash Y-to-Date starts FY16'!N8</f>
        <v>6823160.6699999999</v>
      </c>
      <c r="FP5" s="14">
        <f>'Cash Y-to-Date starts FY16'!P8-'Cash Y-to-Date starts FY16'!O8</f>
        <v>6837990.1500000004</v>
      </c>
      <c r="FQ5" s="14">
        <f>'Cash Y-to-Date starts FY16'!Q8-'Cash Y-to-Date starts FY16'!P8</f>
        <v>7584637.5300000012</v>
      </c>
      <c r="FR5" s="14">
        <f>'Cash Y-to-Date starts FY16'!R8-'Cash Y-to-Date starts FY16'!Q8</f>
        <v>7021498.2599999979</v>
      </c>
      <c r="FS5" s="14">
        <f>'Cash Y-to-Date starts FY16'!S8-'Cash Y-to-Date starts FY16'!R8</f>
        <v>8134662.8800000027</v>
      </c>
      <c r="FT5" s="14">
        <f>'Cash Y-to-Date starts FY16'!T8-'Cash Y-to-Date starts FY16'!S8</f>
        <v>5898343.1499999985</v>
      </c>
      <c r="FU5" s="14">
        <f>'Cash Y-to-Date starts FY16'!U8-'Cash Y-to-Date starts FY16'!T8</f>
        <v>8939451.2400000021</v>
      </c>
      <c r="FV5" s="14">
        <f>'Cash Y-to-Date starts FY16'!V8-'Cash Y-to-Date starts FY16'!U8</f>
        <v>8741745.8599999994</v>
      </c>
      <c r="FW5" s="14">
        <f>'Cash Y-to-Date starts FY16'!W8-'Cash Y-to-Date starts FY16'!V8</f>
        <v>4074953.5899999961</v>
      </c>
      <c r="FX5" s="14">
        <f>'Cash Y-to-Date starts FY16'!X8-'Cash Y-to-Date starts FY16'!W8</f>
        <v>6506988.3100000024</v>
      </c>
      <c r="FY5" s="14">
        <f>'Cash Y-to-Date starts FY16'!Y8-'Cash Y-to-Date starts FY16'!X8</f>
        <v>8842952.1700000018</v>
      </c>
      <c r="FZ5" s="14">
        <f>'Cash Y-to-Date starts FY16'!Z8</f>
        <v>7304313.9299999997</v>
      </c>
      <c r="GA5" s="14">
        <f>'Cash Y-to-Date starts FY16'!AA8-'Cash Y-to-Date starts FY16'!Z8</f>
        <v>8144786.9000000004</v>
      </c>
      <c r="GB5" s="14">
        <f>'Cash Y-to-Date starts FY16'!AB8-'Cash Y-to-Date starts FY16'!AA8</f>
        <v>6212963.2499999981</v>
      </c>
      <c r="GC5" s="14">
        <f>'Cash Y-to-Date starts FY16'!AC8-'Cash Y-to-Date starts FY16'!AB8</f>
        <v>5597434.3800000027</v>
      </c>
      <c r="GD5" s="14">
        <f>'Cash Y-to-Date starts FY16'!AD8-'Cash Y-to-Date starts FY16'!AC8</f>
        <v>12892988.240000002</v>
      </c>
      <c r="GE5" s="14">
        <f>'Cash Y-to-Date starts FY16'!AE8-'Cash Y-to-Date starts FY16'!AD8</f>
        <v>2504876.5199999958</v>
      </c>
      <c r="GF5" s="14">
        <f>'Cash Y-to-Date starts FY16'!AF8-'Cash Y-to-Date starts FY16'!AE8</f>
        <v>8610072.4299999997</v>
      </c>
      <c r="GG5" s="14">
        <f>'Cash Y-to-Date starts FY16'!AG8-'Cash Y-to-Date starts FY16'!AF8</f>
        <v>4767115.5399999991</v>
      </c>
      <c r="GH5" s="14">
        <f>'Cash Y-to-Date starts FY16'!AH8-'Cash Y-to-Date starts FY16'!AG8</f>
        <v>5593497.3700000048</v>
      </c>
      <c r="GI5" s="14">
        <f>'Cash Y-to-Date starts FY16'!AI8-'Cash Y-to-Date starts FY16'!AH8</f>
        <v>6940485.4200000018</v>
      </c>
      <c r="GJ5" s="14">
        <f>'Cash Y-to-Date starts FY16'!AJ8-'Cash Y-to-Date starts FY16'!AI8</f>
        <v>9493971.5</v>
      </c>
      <c r="GK5" s="14">
        <f>'Cash Y-to-Date starts FY16'!AK8-'Cash Y-to-Date starts FY16'!AJ8</f>
        <v>5007469.4599999934</v>
      </c>
      <c r="GL5" s="14">
        <f>'Cash Y-to-Date starts FY16'!AL8</f>
        <v>9278580.0199999996</v>
      </c>
      <c r="GM5" s="14">
        <f>'Cash Y-to-Date starts FY16'!AM8-'Cash Y-to-Date starts FY16'!AL8</f>
        <v>8127374.75</v>
      </c>
      <c r="GN5" s="14">
        <f>'Cash Y-to-Date starts FY16'!AN8-'Cash Y-to-Date starts FY16'!AM8</f>
        <v>6722997.7300000004</v>
      </c>
      <c r="GO5" s="14">
        <f>'Cash Y-to-Date starts FY16'!AO8-'Cash Y-to-Date starts FY16'!AN8</f>
        <v>12221684.640000001</v>
      </c>
      <c r="GP5" s="14">
        <f>'Cash Y-to-Date starts FY16'!AP8-'Cash Y-to-Date starts FY16'!AO8</f>
        <v>4397229.6300000027</v>
      </c>
      <c r="GQ5" s="14">
        <f>'Cash Y-to-Date starts FY16'!AQ8-'Cash Y-to-Date starts FY16'!AP8</f>
        <v>6572878.5199999958</v>
      </c>
      <c r="GR5" s="14">
        <f>'Cash Y-to-Date starts FY16'!AR8-'Cash Y-to-Date starts FY16'!AQ8</f>
        <v>5120266.2700000033</v>
      </c>
      <c r="GS5" s="14">
        <f>'Cash Y-to-Date starts FY16'!AS8-'Cash Y-to-Date starts FY16'!AR8</f>
        <v>6161549.1499999985</v>
      </c>
      <c r="GT5" s="14">
        <f>'Cash Y-to-Date starts FY16'!AT8-'Cash Y-to-Date starts FY16'!AS8</f>
        <v>5058903.7599999979</v>
      </c>
      <c r="GU5" s="14">
        <f>'Cash Y-to-Date starts FY16'!AU8-'Cash Y-to-Date starts FY16'!AT8</f>
        <v>3925761.0600000024</v>
      </c>
      <c r="GV5" s="14">
        <f>'Cash Y-to-Date starts FY16'!AV8-'Cash Y-to-Date starts FY16'!AU8</f>
        <v>8971861.2199999988</v>
      </c>
      <c r="GW5" s="14">
        <f>'Cash Y-to-Date starts FY16'!AW8-'Cash Y-to-Date starts FY16'!AV8</f>
        <v>4117922.0699999928</v>
      </c>
      <c r="GX5" s="14">
        <f>'Cash Y-to-Date starts FY16'!AX8</f>
        <v>6486466.3399999999</v>
      </c>
      <c r="GY5" s="14">
        <f>'Cash Y-to-Date starts FY16'!AY8-'Cash Y-to-Date starts FY16'!AX8</f>
        <v>9700393.2400000002</v>
      </c>
      <c r="GZ5" s="14">
        <f>'Cash Y-to-Date starts FY16'!AZ8-'Cash Y-to-Date starts FY16'!AY8</f>
        <v>1442056.4000000004</v>
      </c>
      <c r="HA5" s="14">
        <f>'Cash Y-to-Date starts FY16'!BA8-'Cash Y-to-Date starts FY16'!AZ8</f>
        <v>7563316.7699999996</v>
      </c>
      <c r="HB5" s="14">
        <f>'Cash Y-to-Date starts FY16'!BB8-'Cash Y-to-Date starts FY16'!BA8</f>
        <v>8010900.2399999984</v>
      </c>
      <c r="HC5" s="14">
        <f>'Cash Y-to-Date starts FY16'!BC8-'Cash Y-to-Date starts FY16'!BB8</f>
        <v>8248914.7600000016</v>
      </c>
      <c r="HD5" s="14">
        <f>'Cash Y-to-Date starts FY16'!BD8-'Cash Y-to-Date starts FY16'!BC8</f>
        <v>8337946.2199999988</v>
      </c>
      <c r="HE5" s="14">
        <f>'Cash Y-to-Date starts FY16'!BE8-'Cash Y-to-Date starts FY16'!BD8</f>
        <v>6484627.3299999982</v>
      </c>
      <c r="HF5" s="14">
        <f>'Cash Y-to-Date starts FY16'!BF8-'Cash Y-to-Date starts FY16'!BE8</f>
        <v>5499569.9299999997</v>
      </c>
      <c r="HG5" s="14">
        <f>'Cash Y-to-Date starts FY16'!BG8-'Cash Y-to-Date starts FY16'!BF8</f>
        <v>6608060.3999999985</v>
      </c>
      <c r="HH5" s="14">
        <f>'Cash Y-to-Date starts FY16'!BH8-'Cash Y-to-Date starts FY16'!BG8</f>
        <v>7253332.1400000006</v>
      </c>
      <c r="HI5" s="14">
        <f>'Cash Y-to-Date starts FY16'!BI8-'Cash Y-to-Date starts FY16'!BH8</f>
        <v>5888244.7300000042</v>
      </c>
      <c r="HJ5" s="14">
        <f>'Cash Y-to-Date starts FY16'!BJ8</f>
        <v>5069714.49</v>
      </c>
      <c r="HK5" s="14">
        <f>'Cash Y-to-Date starts FY16'!BK8-'Cash Y-to-Date starts FY16'!BJ8</f>
        <v>7831159.7300000004</v>
      </c>
      <c r="HL5" s="14">
        <f>'Cash Y-to-Date starts FY16'!BL8-'Cash Y-to-Date starts FY16'!BK8</f>
        <v>6714614.3599999975</v>
      </c>
      <c r="HM5" s="14">
        <f>'Cash Y-to-Date starts FY16'!BM8-'Cash Y-to-Date starts FY16'!BL8</f>
        <v>8264050.4000000022</v>
      </c>
      <c r="HN5" s="14">
        <f>'Cash Y-to-Date starts FY16'!BN8-'Cash Y-to-Date starts FY16'!BM8</f>
        <v>9227148.0299999975</v>
      </c>
      <c r="HO5" s="14">
        <f>'Cash Y-to-Date starts FY16'!BO8-'Cash Y-to-Date starts FY16'!BN8</f>
        <v>5828879.9299999997</v>
      </c>
      <c r="HP5" s="14">
        <f>'Cash Y-to-Date starts FY16'!BP8-'Cash Y-to-Date starts FY16'!BO8</f>
        <v>7578535.2700000033</v>
      </c>
      <c r="HQ5" s="14">
        <f>'Cash Y-to-Date starts FY16'!BQ8-'Cash Y-to-Date starts FY16'!BP8</f>
        <v>10768569.359999999</v>
      </c>
      <c r="HR5" s="14">
        <f>'Cash Y-to-Date starts FY16'!BR8-'Cash Y-to-Date starts FY16'!BQ8</f>
        <v>7028123.8300000057</v>
      </c>
      <c r="HS5" s="14">
        <f>'Cash Y-to-Date starts FY16'!BS8-'Cash Y-to-Date starts FY16'!BR8</f>
        <v>10020561.289999992</v>
      </c>
      <c r="HT5" s="14">
        <f>'Cash Y-to-Date starts FY16'!BT8-'Cash Y-to-Date starts FY16'!BS8</f>
        <v>8330881.0900000036</v>
      </c>
      <c r="HU5" s="14">
        <f>'Cash Y-to-Date starts FY16'!BU8-'Cash Y-to-Date starts FY16'!BT8</f>
        <v>7925414.5100000054</v>
      </c>
      <c r="HV5" s="14">
        <f>'Cash Y-to-Date starts FY16'!BV8</f>
        <v>8284176.75</v>
      </c>
      <c r="HW5" s="14">
        <f>'Cash Y-to-Date starts FY16'!BW8-'Cash Y-to-Date starts FY16'!BV8</f>
        <v>12110692.5</v>
      </c>
      <c r="HX5" s="14">
        <f>'Cash Y-to-Date starts FY16'!BX8-'Cash Y-to-Date starts FY16'!BW8</f>
        <v>6057298.9699999988</v>
      </c>
      <c r="HY5" s="14">
        <f>'Cash Y-to-Date starts FY16'!BY8-'Cash Y-to-Date starts FY16'!BX8</f>
        <v>9954605.3299999982</v>
      </c>
      <c r="HZ5" s="14">
        <f>'Cash Y-to-Date starts FY16'!BZ8-'Cash Y-to-Date starts FY16'!BY8</f>
        <v>6685812.5200000033</v>
      </c>
      <c r="IA5" s="14">
        <f>'Cash Y-to-Date starts FY16'!CA8-'Cash Y-to-Date starts FY16'!BZ8</f>
        <v>10698877.859999999</v>
      </c>
      <c r="IB5" s="14">
        <f>'Cash Y-to-Date starts FY16'!CB8-'Cash Y-to-Date starts FY16'!CA8</f>
        <v>9536251.0300000012</v>
      </c>
      <c r="IC5" s="14">
        <f>'Cash Y-to-Date starts FY16'!CC8-'Cash Y-to-Date starts FY16'!CB8</f>
        <v>5195792.4199999943</v>
      </c>
      <c r="ID5" s="14">
        <f>'Cash Y-to-Date starts FY16'!CD8-'Cash Y-to-Date starts FY16'!CC8</f>
        <v>6754150.400000006</v>
      </c>
      <c r="IE5" s="14">
        <f>'Cash Y-to-Date starts FY16'!CE8-'Cash Y-to-Date starts FY16'!CD8</f>
        <v>9457667.3199999928</v>
      </c>
      <c r="IF5" s="14">
        <f>'Cash Y-to-Date starts FY16'!CF8-'Cash Y-to-Date starts FY16'!CE8</f>
        <v>857442.48000000417</v>
      </c>
      <c r="IG5" s="14">
        <f>'Cash Y-to-Date starts FY16'!CG8-'Cash Y-to-Date starts FY16'!CF8</f>
        <v>12089278.310000002</v>
      </c>
      <c r="IH5" s="14">
        <f>'Cash Y-to-Date starts FY16'!CH8</f>
        <v>6472558.6399999997</v>
      </c>
      <c r="II5" s="14">
        <f>'Cash Y-to-Date starts FY16'!CI8-'Cash Y-to-Date starts FY16'!CH8</f>
        <v>10503662.379999999</v>
      </c>
      <c r="IJ5" s="14">
        <f>'Cash Y-to-Date starts FY16'!CJ8-'Cash Y-to-Date starts FY16'!CI8</f>
        <v>13218499.960000001</v>
      </c>
      <c r="IK5" s="14">
        <f>'Cash Y-to-Date starts FY16'!CK8-'Cash Y-to-Date starts FY16'!CJ8</f>
        <v>9152247.1500000022</v>
      </c>
      <c r="IL5" s="14">
        <f>'Cash Y-to-Date starts FY16'!CL8-'Cash Y-to-Date starts FY16'!CK8</f>
        <v>7946327.4899999946</v>
      </c>
      <c r="IM5" s="14">
        <f>'Cash Y-to-Date starts FY16'!CM8-'Cash Y-to-Date starts FY16'!CL8</f>
        <v>5897682.3100000024</v>
      </c>
      <c r="IN5" s="14">
        <f>'Cash Y-to-Date starts FY16'!CN8-'Cash Y-to-Date starts FY16'!CM8</f>
        <v>3708430.4399999976</v>
      </c>
      <c r="IO5" s="14">
        <f>'Cash Y-to-Date starts FY16'!CO8-'Cash Y-to-Date starts FY16'!CN8</f>
        <v>7553000.1900000051</v>
      </c>
      <c r="IP5" s="14">
        <f>'Cash Y-to-Date starts FY16'!CP8-'Cash Y-to-Date starts FY16'!CO8</f>
        <v>6381322.9800000042</v>
      </c>
      <c r="IQ5" s="14">
        <f>'Cash Y-to-Date starts FY16'!CQ8-'Cash Y-to-Date starts FY16'!CP8</f>
        <v>4682112.9699999988</v>
      </c>
      <c r="IR5" s="14">
        <f>'Cash Y-to-Date starts FY16'!CR8-'Cash Y-to-Date starts FY16'!CQ8</f>
        <v>4399576.599999994</v>
      </c>
      <c r="IS5" s="14">
        <f>'Cash Y-to-Date starts FY16'!CS8-'Cash Y-to-Date starts FY16'!CR8</f>
        <v>13665124.820000008</v>
      </c>
      <c r="IT5" s="14">
        <f>'Cash Y-to-Date starts FY16'!CT8</f>
        <v>7900720.4000000004</v>
      </c>
      <c r="IU5" s="14">
        <f>'Cash Y-to-Date starts FY16'!CU8-'Cash Y-to-Date starts FY16'!CT8</f>
        <v>5236010.26</v>
      </c>
      <c r="IV5" s="14">
        <f>'Cash Y-to-Date starts FY16'!CV8-'Cash Y-to-Date starts FY16'!CU8</f>
        <v>5595235.370000001</v>
      </c>
      <c r="IW5" s="14">
        <f>'Cash Y-to-Date starts FY16'!CW8-'Cash Y-to-Date starts FY16'!CV8</f>
        <v>4016391.6099999994</v>
      </c>
      <c r="IX5" s="14">
        <f>'Cash Y-to-Date starts FY16'!CX8-'Cash Y-to-Date starts FY16'!CW8</f>
        <v>6431043.3599999994</v>
      </c>
      <c r="IY5" s="14">
        <f>'Cash Y-to-Date starts FY16'!CY8-'Cash Y-to-Date starts FY16'!CX8</f>
        <v>4527357.6000000015</v>
      </c>
      <c r="IZ5" s="14">
        <f>'Cash Y-to-Date starts FY16'!CZ8-'Cash Y-to-Date starts FY16'!CY8</f>
        <v>5656922.799999997</v>
      </c>
      <c r="JA5" s="14">
        <f>'Cash Y-to-Date starts FY16'!DA8-'Cash Y-to-Date starts FY16'!CZ8</f>
        <v>3992737.4600000009</v>
      </c>
      <c r="JB5" s="14">
        <f>'Cash Y-to-Date starts FY16'!DB8-'Cash Y-to-Date starts FY16'!DA8</f>
        <v>3891243.5</v>
      </c>
    </row>
    <row r="6" spans="1:262">
      <c r="A6" s="3" t="s">
        <v>4</v>
      </c>
      <c r="B6" s="14">
        <f>'Cash Y-to-Date'!B7</f>
        <v>1091725.6100000001</v>
      </c>
      <c r="C6" s="14">
        <f>'Cash Y-to-Date'!C7-'Cash Y-to-Date'!B7</f>
        <v>-398069.50000000012</v>
      </c>
      <c r="D6" s="14">
        <f>'Cash Y-to-Date'!D7-'Cash Y-to-Date'!C7</f>
        <v>11772.25</v>
      </c>
      <c r="E6" s="14">
        <f>'Cash Y-to-Date'!E7-'Cash Y-to-Date'!D7</f>
        <v>28196.599999999977</v>
      </c>
      <c r="F6" s="14">
        <f>'Cash Y-to-Date'!F7-'Cash Y-to-Date'!E7</f>
        <v>7918.9100000000326</v>
      </c>
      <c r="G6" s="14">
        <f>'Cash Y-to-Date'!G7-'Cash Y-to-Date'!F7</f>
        <v>17771.829999999958</v>
      </c>
      <c r="H6" s="14">
        <f>'Cash Y-to-Date'!H7-'Cash Y-to-Date'!G7</f>
        <v>4611</v>
      </c>
      <c r="I6" s="14">
        <f>'Cash Y-to-Date'!I7-'Cash Y-to-Date'!H7</f>
        <v>16050100.359999999</v>
      </c>
      <c r="J6" s="14">
        <f>'Cash Y-to-Date'!J7-'Cash Y-to-Date'!I7</f>
        <v>49231680.590000004</v>
      </c>
      <c r="K6" s="14">
        <f>'Cash Y-to-Date'!K7-'Cash Y-to-Date'!J7</f>
        <v>1863971.9299999997</v>
      </c>
      <c r="L6" s="14">
        <f>'Cash Y-to-Date'!L7-'Cash Y-to-Date'!K7</f>
        <v>30558472.359999999</v>
      </c>
      <c r="M6" s="14">
        <f>'Cash Y-to-Date'!M7-'Cash Y-to-Date'!L7</f>
        <v>43767339.060000002</v>
      </c>
      <c r="N6" s="14">
        <f>'Cash Y-to-Date'!N7</f>
        <v>5011639.9400000004</v>
      </c>
      <c r="O6" s="14">
        <f>'Cash Y-to-Date'!O7-'Cash Y-to-Date'!N7</f>
        <v>134968.93999999948</v>
      </c>
      <c r="P6" s="14">
        <f>'Cash Y-to-Date'!P7-'Cash Y-to-Date'!O7</f>
        <v>122138.44000000041</v>
      </c>
      <c r="Q6" s="14">
        <f>'Cash Y-to-Date'!Q7-'Cash Y-to-Date'!P7</f>
        <v>71121.660000000149</v>
      </c>
      <c r="R6" s="14">
        <f>'Cash Y-to-Date'!R7-'Cash Y-to-Date'!Q7</f>
        <v>19499.099999999627</v>
      </c>
      <c r="S6" s="14">
        <f>'Cash Y-to-Date'!S7-'Cash Y-to-Date'!R7</f>
        <v>53145.330000000075</v>
      </c>
      <c r="T6" s="14">
        <f>'Cash Y-to-Date'!T7-'Cash Y-to-Date'!S7</f>
        <v>19271.219999999739</v>
      </c>
      <c r="U6" s="14">
        <f>'Cash Y-to-Date'!U7-'Cash Y-to-Date'!T7</f>
        <v>14178352.100000001</v>
      </c>
      <c r="V6" s="14">
        <f>'Cash Y-to-Date'!V7-'Cash Y-to-Date'!U7</f>
        <v>47184060.219999999</v>
      </c>
      <c r="W6" s="14">
        <f>'Cash Y-to-Date'!W7-'Cash Y-to-Date'!V7</f>
        <v>280202.53999999911</v>
      </c>
      <c r="X6" s="14">
        <f>'Cash Y-to-Date'!X7-'Cash Y-to-Date'!W7</f>
        <v>22741335.43</v>
      </c>
      <c r="Y6" s="14">
        <f>'Cash Y-to-Date'!Y7-'Cash Y-to-Date'!X7</f>
        <v>48412932.910000011</v>
      </c>
      <c r="Z6" s="14">
        <f>'Cash Y-to-Date'!Z7</f>
        <v>591603.24</v>
      </c>
      <c r="AA6" s="14">
        <f>'Cash Y-to-Date'!AA7-'Cash Y-to-Date'!Z7</f>
        <v>20897162.210000001</v>
      </c>
      <c r="AB6" s="14">
        <f>'Cash Y-to-Date'!AB7-'Cash Y-to-Date'!AA7</f>
        <v>26202</v>
      </c>
      <c r="AC6" s="14">
        <f>'Cash Y-to-Date'!AC7-'Cash Y-to-Date'!AB7</f>
        <v>130390.72000000253</v>
      </c>
      <c r="AD6" s="14">
        <f>'Cash Y-to-Date'!AD7-'Cash Y-to-Date'!AC7</f>
        <v>21414.189999997616</v>
      </c>
      <c r="AE6" s="14">
        <f>'Cash Y-to-Date'!AE7-'Cash Y-to-Date'!AD7</f>
        <v>231347.8599999994</v>
      </c>
      <c r="AF6" s="14">
        <f>'Cash Y-to-Date'!AF7-'Cash Y-to-Date'!AE7</f>
        <v>99996</v>
      </c>
      <c r="AG6" s="14">
        <f>'Cash Y-to-Date'!AG7-'Cash Y-to-Date'!AF7</f>
        <v>5032279.8000000007</v>
      </c>
      <c r="AH6" s="14">
        <f>'Cash Y-to-Date'!AH7-'Cash Y-to-Date'!AG7</f>
        <v>36932259.030000001</v>
      </c>
      <c r="AI6" s="14">
        <f>'Cash Y-to-Date'!AI7-'Cash Y-to-Date'!AH7</f>
        <v>54512.929999999702</v>
      </c>
      <c r="AJ6" s="14">
        <f>'Cash Y-to-Date'!AJ7-'Cash Y-to-Date'!AI7</f>
        <v>23499727.640000008</v>
      </c>
      <c r="AK6" s="14">
        <f>'Cash Y-to-Date'!AK7-'Cash Y-to-Date'!AJ7</f>
        <v>43416118.149999991</v>
      </c>
      <c r="AL6" s="14">
        <f>'Cash Y-to-Date'!AL7</f>
        <v>1159076.73</v>
      </c>
      <c r="AM6" s="14">
        <f>'Cash Y-to-Date'!AM7-'Cash Y-to-Date'!AL7</f>
        <v>47451557.230000004</v>
      </c>
      <c r="AN6" s="14">
        <f>'Cash Y-to-Date'!AN7-'Cash Y-to-Date'!AM7</f>
        <v>126373.25999999791</v>
      </c>
      <c r="AO6" s="14">
        <f>'Cash Y-to-Date'!AO7-'Cash Y-to-Date'!AN7</f>
        <v>64390.14999999851</v>
      </c>
      <c r="AP6" s="14">
        <f>'Cash Y-to-Date'!AP7-'Cash Y-to-Date'!AO7</f>
        <v>177317.03999999911</v>
      </c>
      <c r="AQ6" s="14">
        <f>'Cash Y-to-Date'!AQ7-'Cash Y-to-Date'!AP7</f>
        <v>49344.960000000894</v>
      </c>
      <c r="AR6" s="14">
        <f>'Cash Y-to-Date'!AR7-'Cash Y-to-Date'!AQ7</f>
        <v>200585.85000000149</v>
      </c>
      <c r="AS6" s="14">
        <f>'Cash Y-to-Date'!AS7-'Cash Y-to-Date'!AR7</f>
        <v>1412722.8599999994</v>
      </c>
      <c r="AT6" s="14">
        <f>'Cash Y-to-Date'!AT7-'Cash Y-to-Date'!AS7</f>
        <v>15497814.710000001</v>
      </c>
      <c r="AU6" s="14">
        <f>'Cash Y-to-Date'!AU7-'Cash Y-to-Date'!AT7</f>
        <v>1362174.4199999943</v>
      </c>
      <c r="AV6" s="14">
        <f>'Cash Y-to-Date'!AV7-'Cash Y-to-Date'!AU7</f>
        <v>18364844.220000014</v>
      </c>
      <c r="AW6" s="14">
        <f>'Cash Y-to-Date'!AW7-'Cash Y-to-Date'!AV7</f>
        <v>35562065.809999987</v>
      </c>
      <c r="AX6" s="14">
        <f>'Cash Y-to-Date'!AX7</f>
        <v>1490752.13</v>
      </c>
      <c r="AY6" s="14">
        <f>'Cash Y-to-Date'!AY7-'Cash Y-to-Date'!AX7</f>
        <v>56483856.699999996</v>
      </c>
      <c r="AZ6" s="14">
        <f>'Cash Y-to-Date'!AZ7-'Cash Y-to-Date'!AY7</f>
        <v>2080002.0200000033</v>
      </c>
      <c r="BA6" s="14">
        <f>'Cash Y-to-Date'!BA7-'Cash Y-to-Date'!AZ7</f>
        <v>93962.429999999702</v>
      </c>
      <c r="BB6" s="14">
        <f>'Cash Y-to-Date'!BB7-'Cash Y-to-Date'!BA7</f>
        <v>105945.1400000006</v>
      </c>
      <c r="BC6" s="14">
        <f>'Cash Y-to-Date'!BC7-'Cash Y-to-Date'!BB7</f>
        <v>278743.44999999553</v>
      </c>
      <c r="BD6" s="14">
        <f>'Cash Y-to-Date'!BD7-'Cash Y-to-Date'!BC7</f>
        <v>9217.75</v>
      </c>
      <c r="BE6" s="14">
        <f>'Cash Y-to-Date'!BE7-'Cash Y-to-Date'!BD7</f>
        <v>1376795.5200000033</v>
      </c>
      <c r="BF6" s="14">
        <f>'Cash Y-to-Date'!BF7-'Cash Y-to-Date'!BE7</f>
        <v>7817266.7600000054</v>
      </c>
      <c r="BG6" s="14">
        <f>'Cash Y-to-Date'!BG7-'Cash Y-to-Date'!BF7</f>
        <v>89418.419999986887</v>
      </c>
      <c r="BH6" s="14">
        <f>'Cash Y-to-Date'!BH7-'Cash Y-to-Date'!BG7</f>
        <v>8637351.7600000054</v>
      </c>
      <c r="BI6" s="14">
        <f>'Cash Y-to-Date'!BI7-'Cash Y-to-Date'!BH7</f>
        <v>26759685.820000008</v>
      </c>
      <c r="BJ6" s="14">
        <f>'Cash Y-to-Date'!BJ7</f>
        <v>1040047</v>
      </c>
      <c r="BK6" s="14">
        <f>'Cash Y-to-Date'!BK7-'Cash Y-to-Date'!BJ7</f>
        <v>51070720.229999997</v>
      </c>
      <c r="BL6" s="14">
        <f>'Cash Y-to-Date'!BL7-'Cash Y-to-Date'!BK7</f>
        <v>364452.90000000596</v>
      </c>
      <c r="BM6" s="14">
        <f>'Cash Y-to-Date'!BM7-'Cash Y-to-Date'!BL7</f>
        <v>917.64000000059605</v>
      </c>
      <c r="BN6" s="14">
        <f>'Cash Y-to-Date'!BN7-'Cash Y-to-Date'!BM7</f>
        <v>14509.14999999851</v>
      </c>
      <c r="BO6" s="14">
        <f>'Cash Y-to-Date'!BO7-'Cash Y-to-Date'!BN7</f>
        <v>348952.26999999583</v>
      </c>
      <c r="BP6" s="14">
        <f>'Cash Y-to-Date'!BP7-'Cash Y-to-Date'!BO7</f>
        <v>218048.08000000566</v>
      </c>
      <c r="BQ6" s="14">
        <f>'Cash Y-to-Date'!BQ7-'Cash Y-to-Date'!BP7</f>
        <v>4474198.9899999946</v>
      </c>
      <c r="BR6" s="14">
        <f>'Cash Y-to-Date'!BR7-'Cash Y-to-Date'!BQ7</f>
        <v>10057547.690000005</v>
      </c>
      <c r="BS6" s="14">
        <f>'Cash Y-to-Date'!BS7-'Cash Y-to-Date'!BR7</f>
        <v>40285.730000004172</v>
      </c>
      <c r="BT6" s="14">
        <f>'Cash Y-to-Date'!BT7-'Cash Y-to-Date'!BS7</f>
        <v>17162076.489999995</v>
      </c>
      <c r="BU6" s="14">
        <f>'Cash Y-to-Date'!BU7-'Cash Y-to-Date'!BT7</f>
        <v>26861461.879999995</v>
      </c>
      <c r="BV6" s="14">
        <f>'Cash Y-to-Date'!BV7</f>
        <v>1917089.92</v>
      </c>
      <c r="BW6" s="14">
        <f>'Cash Y-to-Date'!BW7-'Cash Y-to-Date'!BV7</f>
        <v>46156384.699999996</v>
      </c>
      <c r="BX6" s="14">
        <f>'Cash Y-to-Date'!BX7-'Cash Y-to-Date'!BW7</f>
        <v>68989.530000001192</v>
      </c>
      <c r="BY6" s="14">
        <f>'Cash Y-to-Date'!BY7-'Cash Y-to-Date'!BX7</f>
        <v>33730.429999999702</v>
      </c>
      <c r="BZ6" s="14">
        <f>'Cash Y-to-Date'!BZ7-'Cash Y-to-Date'!BY7</f>
        <v>1063514.3100000024</v>
      </c>
      <c r="CA6" s="14">
        <f>'Cash Y-to-Date'!CA7-'Cash Y-to-Date'!BZ7</f>
        <v>227877.81000000238</v>
      </c>
      <c r="CB6" s="14">
        <f>'Cash Y-to-Date'!CB7-'Cash Y-to-Date'!CA7</f>
        <v>233531.03999999911</v>
      </c>
      <c r="CC6" s="14">
        <f>'Cash Y-to-Date'!CC7-'Cash Y-to-Date'!CB7</f>
        <v>1966667.9699999988</v>
      </c>
      <c r="CD6" s="14">
        <f>'Cash Y-to-Date'!CD7-'Cash Y-to-Date'!CC7</f>
        <v>6016343.9900000021</v>
      </c>
      <c r="CE6" s="14">
        <f>'Cash Y-to-Date'!CE7-'Cash Y-to-Date'!CD7</f>
        <v>76039.609999999404</v>
      </c>
      <c r="CF6" s="14">
        <f>'Cash Y-to-Date'!CF7-'Cash Y-to-Date'!CE7</f>
        <v>16894885.530000001</v>
      </c>
      <c r="CG6" s="14">
        <f>'Cash Y-to-Date'!CG7-'Cash Y-to-Date'!CF7</f>
        <v>15373083.129999995</v>
      </c>
      <c r="CH6" s="14">
        <f>'Cash Y-to-Date'!CH7</f>
        <v>938646.43</v>
      </c>
      <c r="CI6" s="14">
        <f>'Cash Y-to-Date'!CI7-'Cash Y-to-Date'!CH7</f>
        <v>39045860.210000001</v>
      </c>
      <c r="CJ6" s="14">
        <f>'Cash Y-to-Date'!CJ7-'Cash Y-to-Date'!CI7</f>
        <v>48119.95000000298</v>
      </c>
      <c r="CK6" s="14">
        <f>'Cash Y-to-Date'!CK7-'Cash Y-to-Date'!CJ7</f>
        <v>3104.2999999970198</v>
      </c>
      <c r="CL6" s="14">
        <f>'Cash Y-to-Date'!CL7-'Cash Y-to-Date'!CK7</f>
        <v>15628.269999995828</v>
      </c>
      <c r="CM6" s="14">
        <f>'Cash Y-to-Date'!CM7-'Cash Y-to-Date'!CL7</f>
        <v>18749</v>
      </c>
      <c r="CN6" s="14">
        <f>'Cash Y-to-Date'!CN7-'Cash Y-to-Date'!CM7</f>
        <v>114705.20000000298</v>
      </c>
      <c r="CO6" s="14">
        <f>'Cash Y-to-Date'!CO7-'Cash Y-to-Date'!CN7</f>
        <v>2021723.2899999991</v>
      </c>
      <c r="CP6" s="14">
        <f>'Cash Y-to-Date'!CP7-'Cash Y-to-Date'!CO7</f>
        <v>5361329.3500000015</v>
      </c>
      <c r="CQ6" s="14">
        <f>'Cash Y-to-Date'!CQ7-'Cash Y-to-Date'!CP7</f>
        <v>32325.420000001788</v>
      </c>
      <c r="CR6" s="14">
        <f>'Cash Y-to-Date'!CR7-'Cash Y-to-Date'!CQ7</f>
        <v>15412353.189999998</v>
      </c>
      <c r="CS6" s="14">
        <f>'Cash Y-to-Date'!CS7-'Cash Y-to-Date'!CR7</f>
        <v>25557983.450000003</v>
      </c>
      <c r="CT6" s="14">
        <f>'Cash Y-to-Date'!CT7</f>
        <v>1505672.33</v>
      </c>
      <c r="CU6" s="14">
        <f>'Cash Y-to-Date'!CU7-'Cash Y-to-Date'!CT7</f>
        <v>47743254.510000005</v>
      </c>
      <c r="CV6" s="14">
        <f>'Cash Y-to-Date'!CV7-'Cash Y-to-Date'!CU7</f>
        <v>119573.73999999464</v>
      </c>
      <c r="CW6" s="14">
        <f>'Cash Y-to-Date'!CW7-'Cash Y-to-Date'!CV7</f>
        <v>6377.5900000035763</v>
      </c>
      <c r="CX6" s="14">
        <f>'Cash Y-to-Date'!CX7-'Cash Y-to-Date'!CW7</f>
        <v>70</v>
      </c>
      <c r="CY6" s="14">
        <f>'Cash Y-to-Date'!CY7-'Cash Y-to-Date'!CX7</f>
        <v>37494.19999999553</v>
      </c>
      <c r="CZ6" s="14">
        <f>'Cash Y-to-Date'!CZ7-'Cash Y-to-Date'!CY7</f>
        <v>263914.45000000298</v>
      </c>
      <c r="DA6" s="14">
        <f>'Cash Y-to-Date'!DA7-'Cash Y-to-Date'!CZ7</f>
        <v>1640956.9299999997</v>
      </c>
      <c r="DB6" s="14">
        <f>'Cash Y-to-Date'!DB7-'Cash Y-to-Date'!DA7</f>
        <v>7116594.7800000012</v>
      </c>
      <c r="DC6" s="14">
        <f>'Cash Y-to-Date'!DC7-'Cash Y-to-Date'!DB7</f>
        <v>53348.679999999702</v>
      </c>
      <c r="DD6" s="14">
        <f>'Cash Y-to-Date'!DD7-'Cash Y-to-Date'!DC7</f>
        <v>16119027.100000001</v>
      </c>
      <c r="DE6" s="14">
        <f>'Cash Y-to-Date'!DE7-'Cash Y-to-Date'!DD7</f>
        <v>22491457.159999996</v>
      </c>
      <c r="DF6" s="14">
        <f>'Cash Y-to-Date'!DF7</f>
        <v>1019616.36</v>
      </c>
      <c r="DG6" s="14">
        <f>'Cash Y-to-Date'!DG7-'Cash Y-to-Date'!DF7</f>
        <v>45616780.75</v>
      </c>
      <c r="DH6" s="14">
        <f>'Cash Y-to-Date'!DH7-'Cash Y-to-Date'!DG7</f>
        <v>146651</v>
      </c>
      <c r="DI6" s="14">
        <f>'Cash Y-to-Date'!DI7-'Cash Y-to-Date'!DH7</f>
        <v>27289.590000003576</v>
      </c>
      <c r="DJ6" s="14">
        <f>'Cash Y-to-Date'!DJ7-'Cash Y-to-Date'!DI7</f>
        <v>5517.4099999964237</v>
      </c>
      <c r="DK6" s="14">
        <f>'Cash Y-to-Date'!DK7-'Cash Y-to-Date'!DJ7</f>
        <v>20485.609999999404</v>
      </c>
      <c r="DL6" s="14">
        <f>'Cash Y-to-Date'!DL7-'Cash Y-to-Date'!DK7</f>
        <v>98473.10000000149</v>
      </c>
      <c r="DM6" s="14">
        <f>'Cash Y-to-Date'!DM7-'Cash Y-to-Date'!DL7</f>
        <v>1627587.3399999961</v>
      </c>
      <c r="DN6" s="14">
        <f>'Cash Y-to-Date'!DN7-'Cash Y-to-Date'!DM7</f>
        <v>9406145.9600000009</v>
      </c>
      <c r="DO6" s="14">
        <f>'Cash Y-to-Date'!DO7-'Cash Y-to-Date'!DN7</f>
        <v>245349.37000000477</v>
      </c>
      <c r="DP6" s="14">
        <f>'Cash Y-to-Date'!DP7-'Cash Y-to-Date'!DO7</f>
        <v>11921034.699999996</v>
      </c>
      <c r="DQ6" s="14">
        <f>'Cash Y-to-Date'!DQ7-'Cash Y-to-Date'!DP7</f>
        <v>31271101.650000006</v>
      </c>
      <c r="DR6" s="14">
        <f>'Cash Y-to-Date'!DR7</f>
        <v>913735.53</v>
      </c>
      <c r="DS6" s="14">
        <f>'Cash Y-to-Date'!DS7-'Cash Y-to-Date'!DR7</f>
        <v>46293255.869999997</v>
      </c>
      <c r="DT6" s="14">
        <f>'Cash Y-to-Date'!DT7-'Cash Y-to-Date'!DS7</f>
        <v>30555</v>
      </c>
      <c r="DU6" s="14">
        <f>'Cash Y-to-Date'!DU7-'Cash Y-to-Date'!DT7</f>
        <v>72.5</v>
      </c>
      <c r="DV6" s="14">
        <f>'Cash Y-to-Date'!DV7-'Cash Y-to-Date'!DU7</f>
        <v>200469.87000000477</v>
      </c>
      <c r="DW6" s="14">
        <f>'Cash Y-to-Date'!DW7-'Cash Y-to-Date'!DV7</f>
        <v>30026.279999993742</v>
      </c>
      <c r="DX6" s="14">
        <f>'Cash Y-to-Date'!DX7-'Cash Y-to-Date'!DW7</f>
        <v>132468.60000000149</v>
      </c>
      <c r="DY6" s="14">
        <f>'Cash Y-to-Date'!DY7-'Cash Y-to-Date'!DX7</f>
        <v>1393729.3599999994</v>
      </c>
      <c r="DZ6" s="14">
        <f>'Cash Y-to-Date'!DZ7-'Cash Y-to-Date'!DY7</f>
        <v>12420690.5</v>
      </c>
      <c r="EA6" s="14">
        <f>'Cash Y-to-Date'!EA7-'Cash Y-to-Date'!DZ7</f>
        <v>61939.820000000298</v>
      </c>
      <c r="EB6" s="14">
        <f>'Cash Y-to-Date'!EB7-'Cash Y-to-Date'!EA7</f>
        <v>26266429.269999996</v>
      </c>
      <c r="EC6" s="14">
        <f>'Cash Y-to-Date'!EC7-'Cash Y-to-Date'!EB7</f>
        <v>17141327.140000001</v>
      </c>
      <c r="ED6" s="14">
        <f>'Cash Y-to-Date'!ED7</f>
        <v>551013.99</v>
      </c>
      <c r="EE6" s="14">
        <f>'Cash Y-to-Date'!EE7-'Cash Y-to-Date'!ED7</f>
        <v>48322812.989999995</v>
      </c>
      <c r="EF6" s="14">
        <f>'Cash Y-to-Date'!EF7-'Cash Y-to-Date'!EE7</f>
        <v>37532.040000006557</v>
      </c>
      <c r="EG6" s="14">
        <f>'Cash Y-to-Date'!EG7-'Cash Y-to-Date'!EF7</f>
        <v>11419.75</v>
      </c>
      <c r="EH6" s="14">
        <f>'Cash Y-to-Date'!EH7-'Cash Y-to-Date'!EG7</f>
        <v>165</v>
      </c>
      <c r="EI6" s="14">
        <f>'Cash Y-to-Date'!EI7-'Cash Y-to-Date'!EH7</f>
        <v>3421.5299999937415</v>
      </c>
      <c r="EJ6" s="14">
        <f>'Cash Y-to-Date'!EJ7-'Cash Y-to-Date'!EI7</f>
        <v>0</v>
      </c>
      <c r="EK6" s="14">
        <f>'Cash Y-to-Date'!EK7-'Cash Y-to-Date'!EJ7</f>
        <v>3761936.6600000039</v>
      </c>
      <c r="EL6" s="14">
        <f>'Cash Y-to-Date'!EL7-'Cash Y-to-Date'!EK7</f>
        <v>9106999.6199999973</v>
      </c>
      <c r="EM6" s="14">
        <f>'Cash Y-to-Date'!EM7-'Cash Y-to-Date'!EL7</f>
        <v>71290.429999999702</v>
      </c>
      <c r="EN6" s="14">
        <f>'Cash Y-to-Date'!EN7-'Cash Y-to-Date'!EM7</f>
        <v>28157101.369999997</v>
      </c>
      <c r="EO6" s="14">
        <f>'Cash Y-to-Date'!EO7-'Cash Y-to-Date'!EN7</f>
        <v>15508254.890000001</v>
      </c>
      <c r="EP6" s="14">
        <f>'Cash Y-to-Date'!EP7</f>
        <v>1033398.92</v>
      </c>
      <c r="EQ6" s="14">
        <f>'Cash Y-to-Date'!EQ7-'Cash Y-to-Date'!EP7</f>
        <v>50362220.859999999</v>
      </c>
      <c r="ER6" s="14">
        <f>'Cash Y-to-Date'!ER7-'Cash Y-to-Date'!EQ7</f>
        <v>50203</v>
      </c>
      <c r="ES6" s="14">
        <f>'Cash Y-to-Date'!ES7-'Cash Y-to-Date'!ER7</f>
        <v>60262.289999999106</v>
      </c>
      <c r="ET6" s="14">
        <f>'Cash Y-to-Date'!ET7-'Cash Y-to-Date'!ES7</f>
        <v>388054</v>
      </c>
      <c r="EU6" s="14">
        <f>'Cash Y-to-Date'!EU7-'Cash Y-to-Date'!ET7</f>
        <v>360839.5</v>
      </c>
      <c r="EV6" s="14">
        <f>'Cash Y-to-Date'!EV7-'Cash Y-to-Date'!EU7</f>
        <v>236629.85000000149</v>
      </c>
      <c r="EW6" s="14">
        <f>'Cash Y-to-Date'!EW7-'Cash Y-to-Date'!EV7</f>
        <v>3052923.6000000015</v>
      </c>
      <c r="EX6" s="14">
        <f>'Cash Y-to-Date'!EX7-'Cash Y-to-Date'!EW7</f>
        <v>7810704.5299999937</v>
      </c>
      <c r="EY6" s="14">
        <f>'Cash Y-to-Date'!EY7-'Cash Y-to-Date'!EX7</f>
        <v>97238.720000006258</v>
      </c>
      <c r="EZ6" s="14">
        <f>'Cash Y-to-Date'!EZ7-'Cash Y-to-Date'!EY7</f>
        <v>15463957.059999995</v>
      </c>
      <c r="FA6" s="14">
        <f>'Cash Y-to-Date'!FA7-'Cash Y-to-Date'!EZ7</f>
        <v>30717162.760000005</v>
      </c>
      <c r="FB6" s="14">
        <f>'Cash Y-to-Date starts FY16'!B9</f>
        <v>2883735.06</v>
      </c>
      <c r="FC6" s="14">
        <f>'Cash Y-to-Date starts FY16'!C9-'Cash Y-to-Date starts FY16'!B9</f>
        <v>49392429.879999995</v>
      </c>
      <c r="FD6" s="14">
        <f>'Cash Y-to-Date starts FY16'!D9-'Cash Y-to-Date starts FY16'!C9</f>
        <v>36949.910000003874</v>
      </c>
      <c r="FE6" s="14">
        <f>'Cash Y-to-Date starts FY16'!E9-'Cash Y-to-Date starts FY16'!D9</f>
        <v>5096.6499999985099</v>
      </c>
      <c r="FF6" s="14">
        <f>'Cash Y-to-Date starts FY16'!F9-'Cash Y-to-Date starts FY16'!E9</f>
        <v>87809</v>
      </c>
      <c r="FG6" s="14">
        <f>'Cash Y-to-Date starts FY16'!G9-'Cash Y-to-Date starts FY16'!F9</f>
        <v>170972.00999999791</v>
      </c>
      <c r="FH6" s="14">
        <f>'Cash Y-to-Date starts FY16'!H9-'Cash Y-to-Date starts FY16'!G9</f>
        <v>204683.16000000387</v>
      </c>
      <c r="FI6" s="14">
        <f>'Cash Y-to-Date starts FY16'!I9-'Cash Y-to-Date starts FY16'!H9</f>
        <v>1511475.3599999994</v>
      </c>
      <c r="FJ6" s="14">
        <f>'Cash Y-to-Date starts FY16'!J9-'Cash Y-to-Date starts FY16'!I9</f>
        <v>17034844.75</v>
      </c>
      <c r="FK6" s="14">
        <f>'Cash Y-to-Date starts FY16'!K9-'Cash Y-to-Date starts FY16'!J9</f>
        <v>25151.269999995828</v>
      </c>
      <c r="FL6" s="14">
        <f>'Cash Y-to-Date starts FY16'!L9-'Cash Y-to-Date starts FY16'!K9</f>
        <v>18795971.570000008</v>
      </c>
      <c r="FM6" s="14">
        <f>'Cash Y-to-Date starts FY16'!M9-'Cash Y-to-Date starts FY16'!L9</f>
        <v>29525625.829999998</v>
      </c>
      <c r="FN6" s="14">
        <f>'Cash Y-to-Date starts FY16'!N9</f>
        <v>396036.04</v>
      </c>
      <c r="FO6" s="14">
        <f>'Cash Y-to-Date starts FY16'!O9-'Cash Y-to-Date starts FY16'!N9</f>
        <v>52686018.649999999</v>
      </c>
      <c r="FP6" s="14">
        <f>'Cash Y-to-Date starts FY16'!P9-'Cash Y-to-Date starts FY16'!O9</f>
        <v>30156</v>
      </c>
      <c r="FQ6" s="14">
        <f>'Cash Y-to-Date starts FY16'!Q9-'Cash Y-to-Date starts FY16'!P9</f>
        <v>159640.9299999997</v>
      </c>
      <c r="FR6" s="14">
        <f>'Cash Y-to-Date starts FY16'!R9-'Cash Y-to-Date starts FY16'!Q9</f>
        <v>65840.230000004172</v>
      </c>
      <c r="FS6" s="14">
        <f>'Cash Y-to-Date starts FY16'!S9-'Cash Y-to-Date starts FY16'!R9</f>
        <v>36488.570000000298</v>
      </c>
      <c r="FT6" s="14">
        <f>'Cash Y-to-Date starts FY16'!T9-'Cash Y-to-Date starts FY16'!S9</f>
        <v>329054.21000000089</v>
      </c>
      <c r="FU6" s="14">
        <f>'Cash Y-to-Date starts FY16'!U9-'Cash Y-to-Date starts FY16'!T9</f>
        <v>3593191.3200000003</v>
      </c>
      <c r="FV6" s="14">
        <f>'Cash Y-to-Date starts FY16'!V9-'Cash Y-to-Date starts FY16'!U9</f>
        <v>9187977.1999999955</v>
      </c>
      <c r="FW6" s="14">
        <f>'Cash Y-to-Date starts FY16'!W9-'Cash Y-to-Date starts FY16'!V9</f>
        <v>3606.390000000596</v>
      </c>
      <c r="FX6" s="14">
        <f>'Cash Y-to-Date starts FY16'!X9-'Cash Y-to-Date starts FY16'!W9</f>
        <v>31313719.759999998</v>
      </c>
      <c r="FY6" s="14">
        <f>'Cash Y-to-Date starts FY16'!Y9-'Cash Y-to-Date starts FY16'!X9</f>
        <v>17006703.159999996</v>
      </c>
      <c r="FZ6" s="14">
        <f>'Cash Y-to-Date starts FY16'!Z9</f>
        <v>307321.64</v>
      </c>
      <c r="GA6" s="14">
        <f>'Cash Y-to-Date starts FY16'!AA9-'Cash Y-to-Date starts FY16'!Z9</f>
        <v>53039064.509999998</v>
      </c>
      <c r="GB6" s="14">
        <f>'Cash Y-to-Date starts FY16'!AB9-'Cash Y-to-Date starts FY16'!AA9</f>
        <v>9869</v>
      </c>
      <c r="GC6" s="14">
        <f>'Cash Y-to-Date starts FY16'!AC9-'Cash Y-to-Date starts FY16'!AB9</f>
        <v>58368.210000000894</v>
      </c>
      <c r="GD6" s="14">
        <f>'Cash Y-to-Date starts FY16'!AD9-'Cash Y-to-Date starts FY16'!AC9</f>
        <v>62</v>
      </c>
      <c r="GE6" s="14">
        <f>'Cash Y-to-Date starts FY16'!AE9-'Cash Y-to-Date starts FY16'!AD9</f>
        <v>8000</v>
      </c>
      <c r="GF6" s="14">
        <f>'Cash Y-to-Date starts FY16'!AF9-'Cash Y-to-Date starts FY16'!AE9</f>
        <v>1493398.9299999997</v>
      </c>
      <c r="GG6" s="14">
        <f>'Cash Y-to-Date starts FY16'!AG9-'Cash Y-to-Date starts FY16'!AF9</f>
        <v>3148485.0399999991</v>
      </c>
      <c r="GH6" s="14">
        <f>'Cash Y-to-Date starts FY16'!AH9-'Cash Y-to-Date starts FY16'!AG9</f>
        <v>12189324.989999995</v>
      </c>
      <c r="GI6" s="14">
        <f>'Cash Y-to-Date starts FY16'!AI9-'Cash Y-to-Date starts FY16'!AH9</f>
        <v>237975.53000000119</v>
      </c>
      <c r="GJ6" s="14">
        <f>'Cash Y-to-Date starts FY16'!AJ9-'Cash Y-to-Date starts FY16'!AI9</f>
        <v>17326945.75</v>
      </c>
      <c r="GK6" s="14">
        <f>'Cash Y-to-Date starts FY16'!AK9-'Cash Y-to-Date starts FY16'!AJ9</f>
        <v>34044160.150000006</v>
      </c>
      <c r="GL6" s="14">
        <f>'Cash Y-to-Date starts FY16'!AL9</f>
        <v>1766522.35</v>
      </c>
      <c r="GM6" s="14">
        <f>'Cash Y-to-Date starts FY16'!AM9-'Cash Y-to-Date starts FY16'!AL9</f>
        <v>53909964.159999996</v>
      </c>
      <c r="GN6" s="14">
        <f>'Cash Y-to-Date starts FY16'!AN9-'Cash Y-to-Date starts FY16'!AM9</f>
        <v>95484.30000000447</v>
      </c>
      <c r="GO6" s="14">
        <f>'Cash Y-to-Date starts FY16'!AO9-'Cash Y-to-Date starts FY16'!AN9</f>
        <v>68.659999996423721</v>
      </c>
      <c r="GP6" s="14">
        <f>'Cash Y-to-Date starts FY16'!AP9-'Cash Y-to-Date starts FY16'!AO9</f>
        <v>768.20000000298023</v>
      </c>
      <c r="GQ6" s="14">
        <f>'Cash Y-to-Date starts FY16'!AQ9-'Cash Y-to-Date starts FY16'!AP9</f>
        <v>2166.3699999973178</v>
      </c>
      <c r="GR6" s="14">
        <f>'Cash Y-to-Date starts FY16'!AR9-'Cash Y-to-Date starts FY16'!AQ9</f>
        <v>938164.96000000089</v>
      </c>
      <c r="GS6" s="14">
        <f>'Cash Y-to-Date starts FY16'!AS9-'Cash Y-to-Date starts FY16'!AR9</f>
        <v>20955433.840000004</v>
      </c>
      <c r="GT6" s="14">
        <f>'Cash Y-to-Date starts FY16'!AT9-'Cash Y-to-Date starts FY16'!AS9</f>
        <v>11641301.959999993</v>
      </c>
      <c r="GU6" s="14">
        <f>'Cash Y-to-Date starts FY16'!AU9-'Cash Y-to-Date starts FY16'!AT9</f>
        <v>2540804.200000003</v>
      </c>
      <c r="GV6" s="14">
        <f>'Cash Y-to-Date starts FY16'!AV9-'Cash Y-to-Date starts FY16'!AU9</f>
        <v>58926166.439999998</v>
      </c>
      <c r="GW6" s="14">
        <f>'Cash Y-to-Date starts FY16'!AW9-'Cash Y-to-Date starts FY16'!AV9</f>
        <v>2664010.2400000095</v>
      </c>
      <c r="GX6" s="14">
        <f>'Cash Y-to-Date starts FY16'!AX9</f>
        <v>2941964</v>
      </c>
      <c r="GY6" s="14">
        <f>'Cash Y-to-Date starts FY16'!AY9-'Cash Y-to-Date starts FY16'!AX9</f>
        <v>64187847.920000002</v>
      </c>
      <c r="GZ6" s="14">
        <f>'Cash Y-to-Date starts FY16'!AZ9-'Cash Y-to-Date starts FY16'!AY9</f>
        <v>513355</v>
      </c>
      <c r="HA6" s="14">
        <f>'Cash Y-to-Date starts FY16'!BA9-'Cash Y-to-Date starts FY16'!AZ9</f>
        <v>3047997</v>
      </c>
      <c r="HB6" s="14">
        <f>'Cash Y-to-Date starts FY16'!BB9-'Cash Y-to-Date starts FY16'!BA9</f>
        <v>68541.120000004768</v>
      </c>
      <c r="HC6" s="14">
        <f>'Cash Y-to-Date starts FY16'!BC9-'Cash Y-to-Date starts FY16'!BB9</f>
        <v>8020.1599999964237</v>
      </c>
      <c r="HD6" s="14">
        <f>'Cash Y-to-Date starts FY16'!BD9-'Cash Y-to-Date starts FY16'!BC9</f>
        <v>290119.3599999994</v>
      </c>
      <c r="HE6" s="14">
        <f>'Cash Y-to-Date starts FY16'!BE9-'Cash Y-to-Date starts FY16'!BD9</f>
        <v>11274282.590000004</v>
      </c>
      <c r="HF6" s="14">
        <f>'Cash Y-to-Date starts FY16'!BF9-'Cash Y-to-Date starts FY16'!BE9</f>
        <v>6088183.5</v>
      </c>
      <c r="HG6" s="14">
        <f>'Cash Y-to-Date starts FY16'!BG9-'Cash Y-to-Date starts FY16'!BF9</f>
        <v>489077.86999998987</v>
      </c>
      <c r="HH6" s="14">
        <f>'Cash Y-to-Date starts FY16'!BH9-'Cash Y-to-Date starts FY16'!BG9</f>
        <v>28513214.040000007</v>
      </c>
      <c r="HI6" s="14">
        <f>'Cash Y-to-Date starts FY16'!BI9-'Cash Y-to-Date starts FY16'!BH9</f>
        <v>26008196</v>
      </c>
      <c r="HJ6" s="14">
        <f>'Cash Y-to-Date starts FY16'!BJ9</f>
        <v>2709702.77</v>
      </c>
      <c r="HK6" s="14">
        <f>'Cash Y-to-Date starts FY16'!BK9-'Cash Y-to-Date starts FY16'!BJ9</f>
        <v>64218312.799999997</v>
      </c>
      <c r="HL6" s="14">
        <f>'Cash Y-to-Date starts FY16'!BL9-'Cash Y-to-Date starts FY16'!BK9</f>
        <v>-146914.28000000119</v>
      </c>
      <c r="HM6" s="14">
        <f>'Cash Y-to-Date starts FY16'!BM9-'Cash Y-to-Date starts FY16'!BL9</f>
        <v>30607.920000001788</v>
      </c>
      <c r="HN6" s="14">
        <f>'Cash Y-to-Date starts FY16'!BN9-'Cash Y-to-Date starts FY16'!BM9</f>
        <v>114</v>
      </c>
      <c r="HO6" s="14">
        <f>'Cash Y-to-Date starts FY16'!BO9-'Cash Y-to-Date starts FY16'!BN9</f>
        <v>48908.719999998808</v>
      </c>
      <c r="HP6" s="14">
        <f>'Cash Y-to-Date starts FY16'!BP9-'Cash Y-to-Date starts FY16'!BO9</f>
        <v>299615.99000000209</v>
      </c>
      <c r="HQ6" s="14">
        <f>'Cash Y-to-Date starts FY16'!BQ9-'Cash Y-to-Date starts FY16'!BP9</f>
        <v>10988025.709999993</v>
      </c>
      <c r="HR6" s="14">
        <f>'Cash Y-to-Date starts FY16'!BR9-'Cash Y-to-Date starts FY16'!BQ9</f>
        <v>6859758</v>
      </c>
      <c r="HS6" s="14">
        <f>'Cash Y-to-Date starts FY16'!BS9-'Cash Y-to-Date starts FY16'!BR9</f>
        <v>635339.02000001073</v>
      </c>
      <c r="HT6" s="14">
        <f>'Cash Y-to-Date starts FY16'!BT9-'Cash Y-to-Date starts FY16'!BS9</f>
        <v>49968908.069999993</v>
      </c>
      <c r="HU6" s="14">
        <f>'Cash Y-to-Date starts FY16'!BU9-'Cash Y-to-Date starts FY16'!BT9</f>
        <v>8416457</v>
      </c>
      <c r="HV6" s="14">
        <f>'Cash Y-to-Date starts FY16'!BV9</f>
        <v>4375452.16</v>
      </c>
      <c r="HW6" s="14">
        <f>'Cash Y-to-Date starts FY16'!BW9-'Cash Y-to-Date starts FY16'!BV9</f>
        <v>59991007.920000002</v>
      </c>
      <c r="HX6" s="14">
        <f>'Cash Y-to-Date starts FY16'!BX9-'Cash Y-to-Date starts FY16'!BW9</f>
        <v>333603.85000000149</v>
      </c>
      <c r="HY6" s="14">
        <f>'Cash Y-to-Date starts FY16'!BY9-'Cash Y-to-Date starts FY16'!BX9</f>
        <v>-1115</v>
      </c>
      <c r="HZ6" s="14">
        <f>'Cash Y-to-Date starts FY16'!BZ9-'Cash Y-to-Date starts FY16'!BY9</f>
        <v>11370</v>
      </c>
      <c r="IA6" s="14">
        <f>'Cash Y-to-Date starts FY16'!CA9-'Cash Y-to-Date starts FY16'!BZ9</f>
        <v>113118</v>
      </c>
      <c r="IB6" s="14">
        <f>'Cash Y-to-Date starts FY16'!CB9-'Cash Y-to-Date starts FY16'!CA9</f>
        <v>290939.81000000238</v>
      </c>
      <c r="IC6" s="14">
        <f>'Cash Y-to-Date starts FY16'!CC9-'Cash Y-to-Date starts FY16'!CB9</f>
        <v>10160534.449999996</v>
      </c>
      <c r="ID6" s="14">
        <f>'Cash Y-to-Date starts FY16'!CD9-'Cash Y-to-Date starts FY16'!CC9</f>
        <v>14176127.730000004</v>
      </c>
      <c r="IE6" s="14">
        <f>'Cash Y-to-Date starts FY16'!CE9-'Cash Y-to-Date starts FY16'!CD9</f>
        <v>320051.34000000358</v>
      </c>
      <c r="IF6" s="14">
        <f>'Cash Y-to-Date starts FY16'!CF9-'Cash Y-to-Date starts FY16'!CE9</f>
        <v>7876416.2800000012</v>
      </c>
      <c r="IG6" s="14">
        <f>'Cash Y-to-Date starts FY16'!CG9-'Cash Y-to-Date starts FY16'!CF9</f>
        <v>53344425.12999998</v>
      </c>
      <c r="IH6" s="14">
        <f>'Cash Y-to-Date starts FY16'!CH9</f>
        <v>288007.86</v>
      </c>
      <c r="II6" s="14">
        <f>'Cash Y-to-Date starts FY16'!CI9-'Cash Y-to-Date starts FY16'!CH9</f>
        <v>60258270.079999998</v>
      </c>
      <c r="IJ6" s="14">
        <f>'Cash Y-to-Date starts FY16'!CJ9-'Cash Y-to-Date starts FY16'!CI9</f>
        <v>2177644.5200000033</v>
      </c>
      <c r="IK6" s="14">
        <f>'Cash Y-to-Date starts FY16'!CK9-'Cash Y-to-Date starts FY16'!CJ9</f>
        <v>2015383</v>
      </c>
      <c r="IL6" s="14">
        <f>'Cash Y-to-Date starts FY16'!CL9-'Cash Y-to-Date starts FY16'!CK9</f>
        <v>-337501.1099999994</v>
      </c>
      <c r="IM6" s="14">
        <f>'Cash Y-to-Date starts FY16'!CM9-'Cash Y-to-Date starts FY16'!CL9</f>
        <v>582165</v>
      </c>
      <c r="IN6" s="14">
        <f>'Cash Y-to-Date starts FY16'!CN9-'Cash Y-to-Date starts FY16'!CM9</f>
        <v>420063.72999999672</v>
      </c>
      <c r="IO6" s="14">
        <f>'Cash Y-to-Date starts FY16'!CO9-'Cash Y-to-Date starts FY16'!CN9</f>
        <v>24839582.629999995</v>
      </c>
      <c r="IP6" s="14">
        <f>'Cash Y-to-Date starts FY16'!CP9-'Cash Y-to-Date starts FY16'!CO9</f>
        <v>8136304.4800000042</v>
      </c>
      <c r="IQ6" s="14">
        <f>'Cash Y-to-Date starts FY16'!CQ9-'Cash Y-to-Date starts FY16'!CP9</f>
        <v>278781.34000000358</v>
      </c>
      <c r="IR6" s="14">
        <f>'Cash Y-to-Date starts FY16'!CR9-'Cash Y-to-Date starts FY16'!CQ9</f>
        <v>46730204.449999988</v>
      </c>
      <c r="IS6" s="14">
        <f>'Cash Y-to-Date starts FY16'!CS9-'Cash Y-to-Date starts FY16'!CR9</f>
        <v>29013288.860000014</v>
      </c>
      <c r="IT6" s="14">
        <f>'Cash Y-to-Date starts FY16'!CT9</f>
        <v>2999847</v>
      </c>
      <c r="IU6" s="14">
        <f>'Cash Y-to-Date starts FY16'!CU9-'Cash Y-to-Date starts FY16'!CT9</f>
        <v>76916010.349999994</v>
      </c>
      <c r="IV6" s="14">
        <f>'Cash Y-to-Date starts FY16'!CV9-'Cash Y-to-Date starts FY16'!CU9</f>
        <v>805967.04000000656</v>
      </c>
      <c r="IW6" s="14">
        <f>'Cash Y-to-Date starts FY16'!CW9-'Cash Y-to-Date starts FY16'!CV9</f>
        <v>173752.17000000179</v>
      </c>
      <c r="IX6" s="14">
        <f>'Cash Y-to-Date starts FY16'!CX9-'Cash Y-to-Date starts FY16'!CW9</f>
        <v>208091</v>
      </c>
      <c r="IY6" s="14">
        <f>'Cash Y-to-Date starts FY16'!CY9-'Cash Y-to-Date starts FY16'!CX9</f>
        <v>4186.0399999916553</v>
      </c>
      <c r="IZ6" s="14">
        <f>'Cash Y-to-Date starts FY16'!CZ9-'Cash Y-to-Date starts FY16'!CY9</f>
        <v>266526.20000000298</v>
      </c>
      <c r="JA6" s="14">
        <f>'Cash Y-to-Date starts FY16'!DA9-'Cash Y-to-Date starts FY16'!CZ9</f>
        <v>15036889.320000008</v>
      </c>
      <c r="JB6" s="14">
        <f>'Cash Y-to-Date starts FY16'!DB9-'Cash Y-to-Date starts FY16'!DA9</f>
        <v>13533657.149999991</v>
      </c>
    </row>
    <row r="7" spans="1:262">
      <c r="A7" s="3" t="s">
        <v>5</v>
      </c>
      <c r="B7" s="14">
        <f>'Cash Y-to-Date'!B8</f>
        <v>6814795.1399999997</v>
      </c>
      <c r="C7" s="14">
        <f>'Cash Y-to-Date'!C8-'Cash Y-to-Date'!B8</f>
        <v>9110764.0199999996</v>
      </c>
      <c r="D7" s="14">
        <f>'Cash Y-to-Date'!D8-'Cash Y-to-Date'!C8</f>
        <v>7908871.6999999993</v>
      </c>
      <c r="E7" s="14">
        <f>'Cash Y-to-Date'!E8-'Cash Y-to-Date'!D8</f>
        <v>6627244.629999999</v>
      </c>
      <c r="F7" s="14">
        <f>'Cash Y-to-Date'!F8-'Cash Y-to-Date'!E8</f>
        <v>6933359.4800000004</v>
      </c>
      <c r="G7" s="14">
        <f>'Cash Y-to-Date'!G8-'Cash Y-to-Date'!F8</f>
        <v>7041799.950000003</v>
      </c>
      <c r="H7" s="14">
        <f>'Cash Y-to-Date'!H8-'Cash Y-to-Date'!G8</f>
        <v>7063937.3399999961</v>
      </c>
      <c r="I7" s="14">
        <f>'Cash Y-to-Date'!I8-'Cash Y-to-Date'!H8</f>
        <v>6222010.8599999994</v>
      </c>
      <c r="J7" s="14">
        <f>'Cash Y-to-Date'!J8-'Cash Y-to-Date'!I8</f>
        <v>6607942.8000000045</v>
      </c>
      <c r="K7" s="14">
        <f>'Cash Y-to-Date'!K8-'Cash Y-to-Date'!J8</f>
        <v>7444990.8900000006</v>
      </c>
      <c r="L7" s="14">
        <f>'Cash Y-to-Date'!L8-'Cash Y-to-Date'!K8</f>
        <v>7534882.8299999982</v>
      </c>
      <c r="M7" s="14">
        <f>'Cash Y-to-Date'!M8-'Cash Y-to-Date'!L8</f>
        <v>8794302.3599999994</v>
      </c>
      <c r="N7" s="14">
        <f>'Cash Y-to-Date'!N8</f>
        <v>6992420.96</v>
      </c>
      <c r="O7" s="14">
        <f>'Cash Y-to-Date'!O8-'Cash Y-to-Date'!N8</f>
        <v>7058651.1599999992</v>
      </c>
      <c r="P7" s="14">
        <f>'Cash Y-to-Date'!P8-'Cash Y-to-Date'!O8</f>
        <v>7977800.8200000022</v>
      </c>
      <c r="Q7" s="14">
        <f>'Cash Y-to-Date'!Q8-'Cash Y-to-Date'!P8</f>
        <v>7716096.0999999978</v>
      </c>
      <c r="R7" s="14">
        <f>'Cash Y-to-Date'!R8-'Cash Y-to-Date'!Q8</f>
        <v>5981353.0500000045</v>
      </c>
      <c r="S7" s="14">
        <f>'Cash Y-to-Date'!S8-'Cash Y-to-Date'!R8</f>
        <v>7817023.9199999943</v>
      </c>
      <c r="T7" s="14">
        <f>'Cash Y-to-Date'!T8-'Cash Y-to-Date'!S8</f>
        <v>6605889.2600000054</v>
      </c>
      <c r="U7" s="14">
        <f>'Cash Y-to-Date'!U8-'Cash Y-to-Date'!T8</f>
        <v>6311864.9399999976</v>
      </c>
      <c r="V7" s="14">
        <f>'Cash Y-to-Date'!V8-'Cash Y-to-Date'!U8</f>
        <v>7551740.4099999964</v>
      </c>
      <c r="W7" s="14">
        <f>'Cash Y-to-Date'!W8-'Cash Y-to-Date'!V8</f>
        <v>7108407.9900000021</v>
      </c>
      <c r="X7" s="14">
        <f>'Cash Y-to-Date'!X8-'Cash Y-to-Date'!W8</f>
        <v>7221280.4699999988</v>
      </c>
      <c r="Y7" s="14">
        <f>'Cash Y-to-Date'!Y8-'Cash Y-to-Date'!X8</f>
        <v>8747135.799999997</v>
      </c>
      <c r="Z7" s="14">
        <f>'Cash Y-to-Date'!Z8</f>
        <v>6779337.0499999998</v>
      </c>
      <c r="AA7" s="14">
        <f>'Cash Y-to-Date'!AA8-'Cash Y-to-Date'!Z8</f>
        <v>7800574.330000001</v>
      </c>
      <c r="AB7" s="14">
        <f>'Cash Y-to-Date'!AB8-'Cash Y-to-Date'!AA8</f>
        <v>7992859.0600000005</v>
      </c>
      <c r="AC7" s="14">
        <f>'Cash Y-to-Date'!AC8-'Cash Y-to-Date'!AB8</f>
        <v>7259714.4399999976</v>
      </c>
      <c r="AD7" s="14">
        <f>'Cash Y-to-Date'!AD8-'Cash Y-to-Date'!AC8</f>
        <v>6593591.2900000028</v>
      </c>
      <c r="AE7" s="14">
        <f>'Cash Y-to-Date'!AE8-'Cash Y-to-Date'!AD8</f>
        <v>7318341.9799999967</v>
      </c>
      <c r="AF7" s="14">
        <f>'Cash Y-to-Date'!AF8-'Cash Y-to-Date'!AE8</f>
        <v>6903015.8000000045</v>
      </c>
      <c r="AG7" s="14">
        <f>'Cash Y-to-Date'!AG8-'Cash Y-to-Date'!AF8</f>
        <v>5911932</v>
      </c>
      <c r="AH7" s="14">
        <f>'Cash Y-to-Date'!AH8-'Cash Y-to-Date'!AG8</f>
        <v>7852120.1699999943</v>
      </c>
      <c r="AI7" s="14">
        <f>'Cash Y-to-Date'!AI8-'Cash Y-to-Date'!AH8</f>
        <v>6699130.8500000015</v>
      </c>
      <c r="AJ7" s="14">
        <f>'Cash Y-to-Date'!AJ8-'Cash Y-to-Date'!AI8</f>
        <v>7391051.0600000024</v>
      </c>
      <c r="AK7" s="14">
        <f>'Cash Y-to-Date'!AK8-'Cash Y-to-Date'!AJ8</f>
        <v>8925714.0199999958</v>
      </c>
      <c r="AL7" s="14">
        <f>'Cash Y-to-Date'!AL8</f>
        <v>7082122.1799999997</v>
      </c>
      <c r="AM7" s="14">
        <f>'Cash Y-to-Date'!AM8-'Cash Y-to-Date'!AL8</f>
        <v>7815746.5700000003</v>
      </c>
      <c r="AN7" s="14">
        <f>'Cash Y-to-Date'!AN8-'Cash Y-to-Date'!AM8</f>
        <v>8645488.8599999994</v>
      </c>
      <c r="AO7" s="14">
        <f>'Cash Y-to-Date'!AO8-'Cash Y-to-Date'!AN8</f>
        <v>6899852.3300000019</v>
      </c>
      <c r="AP7" s="14">
        <f>'Cash Y-to-Date'!AP8-'Cash Y-to-Date'!AO8</f>
        <v>7516612.4599999972</v>
      </c>
      <c r="AQ7" s="14">
        <f>'Cash Y-to-Date'!AQ8-'Cash Y-to-Date'!AP8</f>
        <v>7129755.3800000027</v>
      </c>
      <c r="AR7" s="14">
        <f>'Cash Y-to-Date'!AR8-'Cash Y-to-Date'!AQ8</f>
        <v>6855907.1299999952</v>
      </c>
      <c r="AS7" s="14">
        <f>'Cash Y-to-Date'!AS8-'Cash Y-to-Date'!AR8</f>
        <v>6532587.6800000072</v>
      </c>
      <c r="AT7" s="14">
        <f>'Cash Y-to-Date'!AT8-'Cash Y-to-Date'!AS8</f>
        <v>7244359.5299999937</v>
      </c>
      <c r="AU7" s="14">
        <f>'Cash Y-to-Date'!AU8-'Cash Y-to-Date'!AT8</f>
        <v>6800157.4400000051</v>
      </c>
      <c r="AV7" s="14">
        <f>'Cash Y-to-Date'!AV8-'Cash Y-to-Date'!AU8</f>
        <v>7665828.8700000048</v>
      </c>
      <c r="AW7" s="14">
        <f>'Cash Y-to-Date'!AW8-'Cash Y-to-Date'!AV8</f>
        <v>9291789.299999997</v>
      </c>
      <c r="AX7" s="14">
        <f>'Cash Y-to-Date'!AX8</f>
        <v>6671608.2300000004</v>
      </c>
      <c r="AY7" s="14">
        <f>'Cash Y-to-Date'!AY8-'Cash Y-to-Date'!AX8</f>
        <v>9608802.4800000004</v>
      </c>
      <c r="AZ7" s="14">
        <f>'Cash Y-to-Date'!AZ8-'Cash Y-to-Date'!AY8</f>
        <v>6280942.8900000006</v>
      </c>
      <c r="BA7" s="14">
        <f>'Cash Y-to-Date'!BA8-'Cash Y-to-Date'!AZ8</f>
        <v>7807183.1699999981</v>
      </c>
      <c r="BB7" s="14">
        <f>'Cash Y-to-Date'!BB8-'Cash Y-to-Date'!BA8</f>
        <v>6891509.6600000001</v>
      </c>
      <c r="BC7" s="14">
        <f>'Cash Y-to-Date'!BC8-'Cash Y-to-Date'!BB8</f>
        <v>7013540.5200000033</v>
      </c>
      <c r="BD7" s="14">
        <f>'Cash Y-to-Date'!BD8-'Cash Y-to-Date'!BC8</f>
        <v>8078357.0299999937</v>
      </c>
      <c r="BE7" s="14">
        <f>'Cash Y-to-Date'!BE8-'Cash Y-to-Date'!BD8</f>
        <v>5934933.5200000033</v>
      </c>
      <c r="BF7" s="14">
        <f>'Cash Y-to-Date'!BF8-'Cash Y-to-Date'!BE8</f>
        <v>12079294.819999993</v>
      </c>
      <c r="BG7" s="14">
        <f>'Cash Y-to-Date'!BG8-'Cash Y-to-Date'!BF8</f>
        <v>9499695.6600000113</v>
      </c>
      <c r="BH7" s="14">
        <f>'Cash Y-to-Date'!BH8-'Cash Y-to-Date'!BG8</f>
        <v>18282730.109999999</v>
      </c>
      <c r="BI7" s="14">
        <f>'Cash Y-to-Date'!BI8-'Cash Y-to-Date'!BH8</f>
        <v>23842541.069999993</v>
      </c>
      <c r="BJ7" s="14">
        <f>'Cash Y-to-Date'!BJ8</f>
        <v>17731618</v>
      </c>
      <c r="BK7" s="14">
        <f>'Cash Y-to-Date'!BK8-'Cash Y-to-Date'!BJ8</f>
        <v>24980730.990000002</v>
      </c>
      <c r="BL7" s="14">
        <f>'Cash Y-to-Date'!BL8-'Cash Y-to-Date'!BK8</f>
        <v>15314381.869999997</v>
      </c>
      <c r="BM7" s="14">
        <f>'Cash Y-to-Date'!BM8-'Cash Y-to-Date'!BL8</f>
        <v>21313405.849999994</v>
      </c>
      <c r="BN7" s="14">
        <f>'Cash Y-to-Date'!BN8-'Cash Y-to-Date'!BM8</f>
        <v>20503451.190000013</v>
      </c>
      <c r="BO7" s="14">
        <f>'Cash Y-to-Date'!BO8-'Cash Y-to-Date'!BN8</f>
        <v>15799007.919999987</v>
      </c>
      <c r="BP7" s="14">
        <f>'Cash Y-to-Date'!BP8-'Cash Y-to-Date'!BO8</f>
        <v>19889380.189999998</v>
      </c>
      <c r="BQ7" s="14">
        <f>'Cash Y-to-Date'!BQ8-'Cash Y-to-Date'!BP8</f>
        <v>16129777.890000015</v>
      </c>
      <c r="BR7" s="14">
        <f>'Cash Y-to-Date'!BR8-'Cash Y-to-Date'!BQ8</f>
        <v>16323867.98999998</v>
      </c>
      <c r="BS7" s="14">
        <f>'Cash Y-to-Date'!BS8-'Cash Y-to-Date'!BR8</f>
        <v>20473778.820000023</v>
      </c>
      <c r="BT7" s="14">
        <f>'Cash Y-to-Date'!BT8-'Cash Y-to-Date'!BS8</f>
        <v>19331515.889999986</v>
      </c>
      <c r="BU7" s="14">
        <f>'Cash Y-to-Date'!BU8-'Cash Y-to-Date'!BT8</f>
        <v>21666070.75</v>
      </c>
      <c r="BV7" s="14">
        <f>'Cash Y-to-Date'!BV8</f>
        <v>21405472.32</v>
      </c>
      <c r="BW7" s="14">
        <f>'Cash Y-to-Date'!BW8-'Cash Y-to-Date'!BV8</f>
        <v>20331931.740000002</v>
      </c>
      <c r="BX7" s="14">
        <f>'Cash Y-to-Date'!BX8-'Cash Y-to-Date'!BW8</f>
        <v>18696829.619999997</v>
      </c>
      <c r="BY7" s="14">
        <f>'Cash Y-to-Date'!BY8-'Cash Y-to-Date'!BX8</f>
        <v>20988592.369999997</v>
      </c>
      <c r="BZ7" s="14">
        <f>'Cash Y-to-Date'!BZ8-'Cash Y-to-Date'!BY8</f>
        <v>16574077.079999998</v>
      </c>
      <c r="CA7" s="14">
        <f>'Cash Y-to-Date'!CA8-'Cash Y-to-Date'!BZ8</f>
        <v>18470159.980000004</v>
      </c>
      <c r="CB7" s="14">
        <f>'Cash Y-to-Date'!CB8-'Cash Y-to-Date'!CA8</f>
        <v>16974768.900000006</v>
      </c>
      <c r="CC7" s="14">
        <f>'Cash Y-to-Date'!CC8-'Cash Y-to-Date'!CB8</f>
        <v>14900155.850000009</v>
      </c>
      <c r="CD7" s="14">
        <f>'Cash Y-to-Date'!CD8-'Cash Y-to-Date'!CC8</f>
        <v>14736840.409999996</v>
      </c>
      <c r="CE7" s="14">
        <f>'Cash Y-to-Date'!CE8-'Cash Y-to-Date'!CD8</f>
        <v>16339227.780000001</v>
      </c>
      <c r="CF7" s="14">
        <f>'Cash Y-to-Date'!CF8-'Cash Y-to-Date'!CE8</f>
        <v>17693416.030000001</v>
      </c>
      <c r="CG7" s="14">
        <f>'Cash Y-to-Date'!CG8-'Cash Y-to-Date'!CF8</f>
        <v>18703637.439999998</v>
      </c>
      <c r="CH7" s="14">
        <f>'Cash Y-to-Date'!CH8</f>
        <v>18969122.510000002</v>
      </c>
      <c r="CI7" s="14">
        <f>'Cash Y-to-Date'!CI8-'Cash Y-to-Date'!CH8</f>
        <v>19349505.260000002</v>
      </c>
      <c r="CJ7" s="14">
        <f>'Cash Y-to-Date'!CJ8-'Cash Y-to-Date'!CI8</f>
        <v>17764346.019999996</v>
      </c>
      <c r="CK7" s="14">
        <f>'Cash Y-to-Date'!CK8-'Cash Y-to-Date'!CJ8</f>
        <v>15470259.169999994</v>
      </c>
      <c r="CL7" s="14">
        <f>'Cash Y-to-Date'!CL8-'Cash Y-to-Date'!CK8</f>
        <v>15810521.270000011</v>
      </c>
      <c r="CM7" s="14">
        <f>'Cash Y-to-Date'!CM8-'Cash Y-to-Date'!CL8</f>
        <v>18228252.11999999</v>
      </c>
      <c r="CN7" s="14">
        <f>'Cash Y-to-Date'!CN8-'Cash Y-to-Date'!CM8</f>
        <v>13469006.650000006</v>
      </c>
      <c r="CO7" s="14">
        <f>'Cash Y-to-Date'!CO8-'Cash Y-to-Date'!CN8</f>
        <v>15434747.520000011</v>
      </c>
      <c r="CP7" s="14">
        <f>'Cash Y-to-Date'!CP8-'Cash Y-to-Date'!CO8</f>
        <v>16522686.060000002</v>
      </c>
      <c r="CQ7" s="14">
        <f>'Cash Y-to-Date'!CQ8-'Cash Y-to-Date'!CP8</f>
        <v>17537027.699999988</v>
      </c>
      <c r="CR7" s="14">
        <f>'Cash Y-to-Date'!CR8-'Cash Y-to-Date'!CQ8</f>
        <v>15611883.439999998</v>
      </c>
      <c r="CS7" s="14">
        <f>'Cash Y-to-Date'!CS8-'Cash Y-to-Date'!CR8</f>
        <v>21900308.469999999</v>
      </c>
      <c r="CT7" s="14">
        <f>'Cash Y-to-Date'!CT8</f>
        <v>15926956.68</v>
      </c>
      <c r="CU7" s="14">
        <f>'Cash Y-to-Date'!CU8-'Cash Y-to-Date'!CT8</f>
        <v>18736581.700000003</v>
      </c>
      <c r="CV7" s="14">
        <f>'Cash Y-to-Date'!CV8-'Cash Y-to-Date'!CU8</f>
        <v>19904459.539999999</v>
      </c>
      <c r="CW7" s="14">
        <f>'Cash Y-to-Date'!CW8-'Cash Y-to-Date'!CV8</f>
        <v>14811092.920000002</v>
      </c>
      <c r="CX7" s="14">
        <f>'Cash Y-to-Date'!CX8-'Cash Y-to-Date'!CW8</f>
        <v>16136431.700000003</v>
      </c>
      <c r="CY7" s="14">
        <f>'Cash Y-to-Date'!CY8-'Cash Y-to-Date'!CX8</f>
        <v>14733812.61999999</v>
      </c>
      <c r="CZ7" s="14">
        <f>'Cash Y-to-Date'!CZ8-'Cash Y-to-Date'!CY8</f>
        <v>15859438.859999999</v>
      </c>
      <c r="DA7" s="14">
        <f>'Cash Y-to-Date'!DA8-'Cash Y-to-Date'!CZ8</f>
        <v>14708864.680000007</v>
      </c>
      <c r="DB7" s="14">
        <f>'Cash Y-to-Date'!DB8-'Cash Y-to-Date'!DA8</f>
        <v>14151747.040000007</v>
      </c>
      <c r="DC7" s="14">
        <f>'Cash Y-to-Date'!DC8-'Cash Y-to-Date'!DB8</f>
        <v>17327118.709999979</v>
      </c>
      <c r="DD7" s="14">
        <f>'Cash Y-to-Date'!DD8-'Cash Y-to-Date'!DC8</f>
        <v>16365625.410000026</v>
      </c>
      <c r="DE7" s="14">
        <f>'Cash Y-to-Date'!DE8-'Cash Y-to-Date'!DD8</f>
        <v>21423054.75999999</v>
      </c>
      <c r="DF7" s="14">
        <f>'Cash Y-to-Date'!DF8</f>
        <v>33924.300000000003</v>
      </c>
      <c r="DG7" s="14">
        <f>'Cash Y-to-Date'!DG8-'Cash Y-to-Date'!DF8</f>
        <v>38705.209999999992</v>
      </c>
      <c r="DH7" s="14">
        <f>'Cash Y-to-Date'!DH8-'Cash Y-to-Date'!DG8</f>
        <v>-73008.28</v>
      </c>
      <c r="DI7" s="14">
        <f>'Cash Y-to-Date'!DI8-'Cash Y-to-Date'!DH8</f>
        <v>4463.8999999999996</v>
      </c>
      <c r="DJ7" s="14">
        <f>'Cash Y-to-Date'!DJ8-'Cash Y-to-Date'!DI8</f>
        <v>203.80000000000018</v>
      </c>
      <c r="DK7" s="14">
        <f>'Cash Y-to-Date'!DK8-'Cash Y-to-Date'!DJ8</f>
        <v>6407516.04</v>
      </c>
      <c r="DL7" s="14">
        <f>'Cash Y-to-Date'!DL8-'Cash Y-to-Date'!DK8</f>
        <v>12015033.490000002</v>
      </c>
      <c r="DM7" s="14">
        <f>'Cash Y-to-Date'!DM8-'Cash Y-to-Date'!DL8</f>
        <v>13346340.759999998</v>
      </c>
      <c r="DN7" s="14">
        <f>'Cash Y-to-Date'!DN8-'Cash Y-to-Date'!DM8</f>
        <v>21539115.109999999</v>
      </c>
      <c r="DO7" s="14">
        <f>'Cash Y-to-Date'!DO8-'Cash Y-to-Date'!DN8</f>
        <v>13593986.990000002</v>
      </c>
      <c r="DP7" s="14">
        <f>'Cash Y-to-Date'!DP8-'Cash Y-to-Date'!DO8</f>
        <v>15248687.43</v>
      </c>
      <c r="DQ7" s="14">
        <f>'Cash Y-to-Date'!DQ8-'Cash Y-to-Date'!DP8</f>
        <v>20999544.760000005</v>
      </c>
      <c r="DR7" s="14">
        <f>'Cash Y-to-Date'!DR8</f>
        <v>0</v>
      </c>
      <c r="DS7" s="14">
        <f>'Cash Y-to-Date'!DS8-'Cash Y-to-Date'!DR8</f>
        <v>317</v>
      </c>
      <c r="DT7" s="14">
        <f>'Cash Y-to-Date'!DT8-'Cash Y-to-Date'!DS8</f>
        <v>0</v>
      </c>
      <c r="DU7" s="14">
        <f>'Cash Y-to-Date'!DU8-'Cash Y-to-Date'!DT8</f>
        <v>0</v>
      </c>
      <c r="DV7" s="14">
        <f>'Cash Y-to-Date'!DV8-'Cash Y-to-Date'!DU8</f>
        <v>0</v>
      </c>
      <c r="DW7" s="14">
        <f>'Cash Y-to-Date'!DW8-'Cash Y-to-Date'!DV8</f>
        <v>5398306.3399999999</v>
      </c>
      <c r="DX7" s="14">
        <f>'Cash Y-to-Date'!DX8-'Cash Y-to-Date'!DW8</f>
        <v>14560166.890000001</v>
      </c>
      <c r="DY7" s="14">
        <f>'Cash Y-to-Date'!DY8-'Cash Y-to-Date'!DX8</f>
        <v>10870967.109999999</v>
      </c>
      <c r="DZ7" s="14">
        <f>'Cash Y-to-Date'!DZ8-'Cash Y-to-Date'!DY8</f>
        <v>19929953.150000002</v>
      </c>
      <c r="EA7" s="14">
        <f>'Cash Y-to-Date'!EA8-'Cash Y-to-Date'!DZ8</f>
        <v>15685154.219999999</v>
      </c>
      <c r="EB7" s="14">
        <f>'Cash Y-to-Date'!EB8-'Cash Y-to-Date'!EA8</f>
        <v>17437200.990000002</v>
      </c>
      <c r="EC7" s="14">
        <f>'Cash Y-to-Date'!EC8-'Cash Y-to-Date'!EB8</f>
        <v>18820860.36999999</v>
      </c>
      <c r="ED7" s="14">
        <f>'Cash Y-to-Date'!ED8</f>
        <v>0</v>
      </c>
      <c r="EE7" s="14">
        <f>'Cash Y-to-Date'!EE8-'Cash Y-to-Date'!ED8</f>
        <v>-227.14</v>
      </c>
      <c r="EF7" s="14">
        <f>'Cash Y-to-Date'!EF8-'Cash Y-to-Date'!EE8</f>
        <v>0</v>
      </c>
      <c r="EG7" s="14">
        <f>'Cash Y-to-Date'!EG8-'Cash Y-to-Date'!EF8</f>
        <v>0</v>
      </c>
      <c r="EH7" s="14">
        <f>'Cash Y-to-Date'!EH8-'Cash Y-to-Date'!EG8</f>
        <v>0</v>
      </c>
      <c r="EI7" s="14">
        <f>'Cash Y-to-Date'!EI8-'Cash Y-to-Date'!EH8</f>
        <v>0</v>
      </c>
      <c r="EJ7" s="14">
        <f>'Cash Y-to-Date'!EJ8-'Cash Y-to-Date'!EI8</f>
        <v>0</v>
      </c>
      <c r="EK7" s="14">
        <f>'Cash Y-to-Date'!EK8-'Cash Y-to-Date'!EJ8</f>
        <v>-86.580000000000041</v>
      </c>
      <c r="EL7" s="14">
        <f>'Cash Y-to-Date'!EL8-'Cash Y-to-Date'!EK8</f>
        <v>0</v>
      </c>
      <c r="EM7" s="14">
        <f>'Cash Y-to-Date'!EM8-'Cash Y-to-Date'!EL8</f>
        <v>0</v>
      </c>
      <c r="EN7" s="14">
        <f>'Cash Y-to-Date'!EN8-'Cash Y-to-Date'!EM8</f>
        <v>0</v>
      </c>
      <c r="EO7" s="14">
        <f>'Cash Y-to-Date'!EO8-'Cash Y-to-Date'!EN8</f>
        <v>0</v>
      </c>
      <c r="EP7" s="14">
        <f>'Cash Y-to-Date'!EP8</f>
        <v>-6333.37</v>
      </c>
      <c r="EQ7" s="14">
        <f>'Cash Y-to-Date'!EQ8-'Cash Y-to-Date'!EP8</f>
        <v>-50</v>
      </c>
      <c r="ER7" s="14">
        <f>'Cash Y-to-Date'!ER8-'Cash Y-to-Date'!EQ8</f>
        <v>-143.28999999999996</v>
      </c>
      <c r="ES7" s="14">
        <f>'Cash Y-to-Date'!ES8-'Cash Y-to-Date'!ER8</f>
        <v>-50</v>
      </c>
      <c r="ET7" s="14">
        <f>'Cash Y-to-Date'!ET8-'Cash Y-to-Date'!ES8</f>
        <v>-150</v>
      </c>
      <c r="EU7" s="14">
        <f>'Cash Y-to-Date'!EU8-'Cash Y-to-Date'!ET8</f>
        <v>0</v>
      </c>
      <c r="EV7" s="14">
        <f>'Cash Y-to-Date'!EV8-'Cash Y-to-Date'!EU8</f>
        <v>0</v>
      </c>
      <c r="EW7" s="14">
        <f>'Cash Y-to-Date'!EW8-'Cash Y-to-Date'!EV8</f>
        <v>0</v>
      </c>
      <c r="EX7" s="14">
        <f>'Cash Y-to-Date'!EX8-'Cash Y-to-Date'!EW8</f>
        <v>0</v>
      </c>
      <c r="EY7" s="14">
        <f>'Cash Y-to-Date'!EY8-'Cash Y-to-Date'!EX8</f>
        <v>1513</v>
      </c>
      <c r="EZ7" s="14">
        <f>'Cash Y-to-Date'!EZ8-'Cash Y-to-Date'!EY8</f>
        <v>0</v>
      </c>
      <c r="FA7" s="14">
        <f>'Cash Y-to-Date'!FA8-'Cash Y-to-Date'!EZ8</f>
        <v>0</v>
      </c>
      <c r="FB7" s="14">
        <f>'Cash Y-to-Date starts FY16'!B10</f>
        <v>0</v>
      </c>
      <c r="FC7" s="14">
        <f>'Cash Y-to-Date starts FY16'!C10-'Cash Y-to-Date starts FY16'!B10</f>
        <v>0</v>
      </c>
      <c r="FD7" s="14">
        <f>'Cash Y-to-Date starts FY16'!D10-'Cash Y-to-Date starts FY16'!C10</f>
        <v>0</v>
      </c>
      <c r="FE7" s="14">
        <f>'Cash Y-to-Date starts FY16'!E10-'Cash Y-to-Date starts FY16'!D10</f>
        <v>0</v>
      </c>
      <c r="FF7" s="14">
        <f>'Cash Y-to-Date starts FY16'!F10-'Cash Y-to-Date starts FY16'!E10</f>
        <v>0</v>
      </c>
      <c r="FG7" s="14">
        <f>'Cash Y-to-Date starts FY16'!G10-'Cash Y-to-Date starts FY16'!F10</f>
        <v>600.36</v>
      </c>
      <c r="FH7" s="14">
        <f>'Cash Y-to-Date starts FY16'!H10-'Cash Y-to-Date starts FY16'!G10</f>
        <v>0</v>
      </c>
      <c r="FI7" s="14">
        <f>'Cash Y-to-Date starts FY16'!I10-'Cash Y-to-Date starts FY16'!H10</f>
        <v>0</v>
      </c>
      <c r="FJ7" s="14">
        <f>'Cash Y-to-Date starts FY16'!J10-'Cash Y-to-Date starts FY16'!I10</f>
        <v>0</v>
      </c>
      <c r="FK7" s="14">
        <f>'Cash Y-to-Date starts FY16'!K10-'Cash Y-to-Date starts FY16'!J10</f>
        <v>3620.9999999999995</v>
      </c>
      <c r="FL7" s="14">
        <f>'Cash Y-to-Date starts FY16'!L10-'Cash Y-to-Date starts FY16'!K10</f>
        <v>0</v>
      </c>
      <c r="FM7" s="14">
        <f>'Cash Y-to-Date starts FY16'!M10-'Cash Y-to-Date starts FY16'!L10</f>
        <v>0</v>
      </c>
      <c r="FN7" s="14">
        <f>'Cash Y-to-Date starts FY16'!N10</f>
        <v>0</v>
      </c>
      <c r="FO7" s="14">
        <f>'Cash Y-to-Date starts FY16'!O10-'Cash Y-to-Date starts FY16'!N10</f>
        <v>0</v>
      </c>
      <c r="FP7" s="14">
        <f>'Cash Y-to-Date starts FY16'!P10-'Cash Y-to-Date starts FY16'!O10</f>
        <v>0</v>
      </c>
      <c r="FQ7" s="14">
        <f>'Cash Y-to-Date starts FY16'!Q10-'Cash Y-to-Date starts FY16'!P10</f>
        <v>730.13</v>
      </c>
      <c r="FR7" s="14">
        <f>'Cash Y-to-Date starts FY16'!R10-'Cash Y-to-Date starts FY16'!Q10</f>
        <v>0</v>
      </c>
      <c r="FS7" s="14">
        <f>'Cash Y-to-Date starts FY16'!S10-'Cash Y-to-Date starts FY16'!R10</f>
        <v>0</v>
      </c>
      <c r="FT7" s="14">
        <f>'Cash Y-to-Date starts FY16'!T10-'Cash Y-to-Date starts FY16'!S10</f>
        <v>0</v>
      </c>
      <c r="FU7" s="14">
        <f>'Cash Y-to-Date starts FY16'!U10-'Cash Y-to-Date starts FY16'!T10</f>
        <v>-300</v>
      </c>
      <c r="FV7" s="14">
        <f>'Cash Y-to-Date starts FY16'!V10-'Cash Y-to-Date starts FY16'!U10</f>
        <v>0</v>
      </c>
      <c r="FW7" s="14">
        <f>'Cash Y-to-Date starts FY16'!W10-'Cash Y-to-Date starts FY16'!V10</f>
        <v>0</v>
      </c>
      <c r="FX7" s="14">
        <f>'Cash Y-to-Date starts FY16'!X10-'Cash Y-to-Date starts FY16'!W10</f>
        <v>0</v>
      </c>
      <c r="FY7" s="14">
        <f>'Cash Y-to-Date starts FY16'!Y10-'Cash Y-to-Date starts FY16'!X10</f>
        <v>0</v>
      </c>
      <c r="FZ7" s="14">
        <f>'Cash Y-to-Date starts FY16'!Z10</f>
        <v>0</v>
      </c>
      <c r="GA7" s="14">
        <f>'Cash Y-to-Date starts FY16'!AA10-'Cash Y-to-Date starts FY16'!Z10</f>
        <v>0</v>
      </c>
      <c r="GB7" s="14">
        <f>'Cash Y-to-Date starts FY16'!AB10-'Cash Y-to-Date starts FY16'!AA10</f>
        <v>-1000</v>
      </c>
      <c r="GC7" s="14">
        <f>'Cash Y-to-Date starts FY16'!AC10-'Cash Y-to-Date starts FY16'!AB10</f>
        <v>0</v>
      </c>
      <c r="GD7" s="14">
        <f>'Cash Y-to-Date starts FY16'!AD10-'Cash Y-to-Date starts FY16'!AC10</f>
        <v>0</v>
      </c>
      <c r="GE7" s="14">
        <f>'Cash Y-to-Date starts FY16'!AE10-'Cash Y-to-Date starts FY16'!AD10</f>
        <v>0</v>
      </c>
      <c r="GF7" s="14">
        <f>'Cash Y-to-Date starts FY16'!AF10-'Cash Y-to-Date starts FY16'!AE10</f>
        <v>0</v>
      </c>
      <c r="GG7" s="14">
        <f>'Cash Y-to-Date starts FY16'!AG10-'Cash Y-to-Date starts FY16'!AF10</f>
        <v>0</v>
      </c>
      <c r="GH7" s="14">
        <f>'Cash Y-to-Date starts FY16'!AH10-'Cash Y-to-Date starts FY16'!AG10</f>
        <v>555.63</v>
      </c>
      <c r="GI7" s="14">
        <f>'Cash Y-to-Date starts FY16'!AI10-'Cash Y-to-Date starts FY16'!AH10</f>
        <v>0</v>
      </c>
      <c r="GJ7" s="14">
        <f>'Cash Y-to-Date starts FY16'!AJ10-'Cash Y-to-Date starts FY16'!AI10</f>
        <v>0</v>
      </c>
      <c r="GK7" s="14">
        <f>'Cash Y-to-Date starts FY16'!AK10-'Cash Y-to-Date starts FY16'!AJ10</f>
        <v>0</v>
      </c>
      <c r="GL7" s="14">
        <f>'Cash Y-to-Date starts FY16'!AL10</f>
        <v>0</v>
      </c>
      <c r="GM7" s="14">
        <f>'Cash Y-to-Date starts FY16'!AM10-'Cash Y-to-Date starts FY16'!AL10</f>
        <v>-30</v>
      </c>
      <c r="GN7" s="14">
        <f>'Cash Y-to-Date starts FY16'!AN10-'Cash Y-to-Date starts FY16'!AM10</f>
        <v>0</v>
      </c>
      <c r="GO7" s="14">
        <f>'Cash Y-to-Date starts FY16'!AO10-'Cash Y-to-Date starts FY16'!AN10</f>
        <v>0</v>
      </c>
      <c r="GP7" s="14">
        <f>'Cash Y-to-Date starts FY16'!AP10-'Cash Y-to-Date starts FY16'!AO10</f>
        <v>0</v>
      </c>
      <c r="GQ7" s="14">
        <f>'Cash Y-to-Date starts FY16'!AQ10-'Cash Y-to-Date starts FY16'!AP10</f>
        <v>0</v>
      </c>
      <c r="GR7" s="14">
        <f>'Cash Y-to-Date starts FY16'!AR10-'Cash Y-to-Date starts FY16'!AQ10</f>
        <v>-323.58999999999997</v>
      </c>
      <c r="GS7" s="14">
        <f>'Cash Y-to-Date starts FY16'!AS10-'Cash Y-to-Date starts FY16'!AR10</f>
        <v>0</v>
      </c>
      <c r="GT7" s="14">
        <f>'Cash Y-to-Date starts FY16'!AT10-'Cash Y-to-Date starts FY16'!AS10</f>
        <v>0</v>
      </c>
      <c r="GU7" s="14">
        <f>'Cash Y-to-Date starts FY16'!AU10-'Cash Y-to-Date starts FY16'!AT10</f>
        <v>-112.29000000000002</v>
      </c>
      <c r="GV7" s="14">
        <f>'Cash Y-to-Date starts FY16'!AV10-'Cash Y-to-Date starts FY16'!AU10</f>
        <v>-4400</v>
      </c>
      <c r="GW7" s="14">
        <f>'Cash Y-to-Date starts FY16'!AW10-'Cash Y-to-Date starts FY16'!AV10</f>
        <v>0</v>
      </c>
      <c r="GX7" s="14">
        <f>'Cash Y-to-Date starts FY16'!AX10</f>
        <v>703.39</v>
      </c>
      <c r="GY7" s="14">
        <f>'Cash Y-to-Date starts FY16'!AY10-'Cash Y-to-Date starts FY16'!AX10</f>
        <v>-150</v>
      </c>
      <c r="GZ7" s="14">
        <f>'Cash Y-to-Date starts FY16'!AZ10-'Cash Y-to-Date starts FY16'!AY10</f>
        <v>89.950000000000045</v>
      </c>
      <c r="HA7" s="14">
        <f>'Cash Y-to-Date starts FY16'!BA10-'Cash Y-to-Date starts FY16'!AZ10</f>
        <v>-212.71000000000004</v>
      </c>
      <c r="HB7" s="14">
        <f>'Cash Y-to-Date starts FY16'!BB10-'Cash Y-to-Date starts FY16'!BA10</f>
        <v>0</v>
      </c>
      <c r="HC7" s="14">
        <f>'Cash Y-to-Date starts FY16'!BC10-'Cash Y-to-Date starts FY16'!BB10</f>
        <v>0</v>
      </c>
      <c r="HD7" s="14">
        <f>'Cash Y-to-Date starts FY16'!BD10-'Cash Y-to-Date starts FY16'!BC10</f>
        <v>489.32000000000005</v>
      </c>
      <c r="HE7" s="14">
        <f>'Cash Y-to-Date starts FY16'!BE10-'Cash Y-to-Date starts FY16'!BD10</f>
        <v>728.89999999999986</v>
      </c>
      <c r="HF7" s="14">
        <f>'Cash Y-to-Date starts FY16'!BF10-'Cash Y-to-Date starts FY16'!BE10</f>
        <v>795.82000000000016</v>
      </c>
      <c r="HG7" s="14">
        <f>'Cash Y-to-Date starts FY16'!BG10-'Cash Y-to-Date starts FY16'!BF10</f>
        <v>-616.98</v>
      </c>
      <c r="HH7" s="14">
        <f>'Cash Y-to-Date starts FY16'!BH10-'Cash Y-to-Date starts FY16'!BG10</f>
        <v>926.84999999999991</v>
      </c>
      <c r="HI7" s="14">
        <f>'Cash Y-to-Date starts FY16'!BI10-'Cash Y-to-Date starts FY16'!BH10</f>
        <v>1585.6999999999998</v>
      </c>
      <c r="HJ7" s="14">
        <f>'Cash Y-to-Date starts FY16'!BJ10</f>
        <v>-500</v>
      </c>
      <c r="HK7" s="14">
        <f>'Cash Y-to-Date starts FY16'!BK10-'Cash Y-to-Date starts FY16'!BJ10</f>
        <v>-500</v>
      </c>
      <c r="HL7" s="14">
        <f>'Cash Y-to-Date starts FY16'!BL10-'Cash Y-to-Date starts FY16'!BK10</f>
        <v>-250</v>
      </c>
      <c r="HM7" s="14">
        <f>'Cash Y-to-Date starts FY16'!BM10-'Cash Y-to-Date starts FY16'!BL10</f>
        <v>0</v>
      </c>
      <c r="HN7" s="14">
        <f>'Cash Y-to-Date starts FY16'!BN10-'Cash Y-to-Date starts FY16'!BM10</f>
        <v>0</v>
      </c>
      <c r="HO7" s="14">
        <f>'Cash Y-to-Date starts FY16'!BO10-'Cash Y-to-Date starts FY16'!BN10</f>
        <v>0</v>
      </c>
      <c r="HP7" s="14">
        <f>'Cash Y-to-Date starts FY16'!BP10-'Cash Y-to-Date starts FY16'!BO10</f>
        <v>0</v>
      </c>
      <c r="HQ7" s="14">
        <f>'Cash Y-to-Date starts FY16'!BQ10-'Cash Y-to-Date starts FY16'!BP10</f>
        <v>0</v>
      </c>
      <c r="HR7" s="14">
        <f>'Cash Y-to-Date starts FY16'!BR10-'Cash Y-to-Date starts FY16'!BQ10</f>
        <v>0</v>
      </c>
      <c r="HS7" s="14">
        <f>'Cash Y-to-Date starts FY16'!BS10-'Cash Y-to-Date starts FY16'!BR10</f>
        <v>0</v>
      </c>
      <c r="HT7" s="14">
        <f>'Cash Y-to-Date starts FY16'!BT10-'Cash Y-to-Date starts FY16'!BS10</f>
        <v>0</v>
      </c>
      <c r="HU7" s="14">
        <f>'Cash Y-to-Date starts FY16'!BU10-'Cash Y-to-Date starts FY16'!BT10</f>
        <v>0</v>
      </c>
      <c r="HV7" s="14">
        <f>'Cash Y-to-Date starts FY16'!BV10</f>
        <v>0</v>
      </c>
      <c r="HW7" s="14">
        <f>'Cash Y-to-Date starts FY16'!BW10-'Cash Y-to-Date starts FY16'!BV10</f>
        <v>0</v>
      </c>
      <c r="HX7" s="14">
        <f>'Cash Y-to-Date starts FY16'!BX10-'Cash Y-to-Date starts FY16'!BW10</f>
        <v>15163.17</v>
      </c>
      <c r="HY7" s="14">
        <f>'Cash Y-to-Date starts FY16'!BY10-'Cash Y-to-Date starts FY16'!BX10</f>
        <v>0</v>
      </c>
      <c r="HZ7" s="14">
        <f>'Cash Y-to-Date starts FY16'!BZ10-'Cash Y-to-Date starts FY16'!BY10</f>
        <v>0</v>
      </c>
      <c r="IA7" s="14">
        <f>'Cash Y-to-Date starts FY16'!CA10-'Cash Y-to-Date starts FY16'!BZ10</f>
        <v>0</v>
      </c>
      <c r="IB7" s="14">
        <f>'Cash Y-to-Date starts FY16'!CB10-'Cash Y-to-Date starts FY16'!CA10</f>
        <v>-200</v>
      </c>
      <c r="IC7" s="14">
        <f>'Cash Y-to-Date starts FY16'!CC10-'Cash Y-to-Date starts FY16'!CB10</f>
        <v>0</v>
      </c>
      <c r="ID7" s="14">
        <f>'Cash Y-to-Date starts FY16'!CD10-'Cash Y-to-Date starts FY16'!CC10</f>
        <v>0</v>
      </c>
      <c r="IE7" s="14">
        <f>'Cash Y-to-Date starts FY16'!CE10-'Cash Y-to-Date starts FY16'!CD10</f>
        <v>-200</v>
      </c>
      <c r="IF7" s="14">
        <f>'Cash Y-to-Date starts FY16'!CF10-'Cash Y-to-Date starts FY16'!CE10</f>
        <v>0</v>
      </c>
      <c r="IG7" s="14">
        <f>'Cash Y-to-Date starts FY16'!CG10-'Cash Y-to-Date starts FY16'!CF10</f>
        <v>0</v>
      </c>
      <c r="IH7" s="14">
        <f>'Cash Y-to-Date starts FY16'!CH10</f>
        <v>0</v>
      </c>
      <c r="II7" s="14">
        <f>'Cash Y-to-Date starts FY16'!CI10-'Cash Y-to-Date starts FY16'!CH10</f>
        <v>0</v>
      </c>
      <c r="IJ7" s="14">
        <f>'Cash Y-to-Date starts FY16'!CJ10-'Cash Y-to-Date starts FY16'!CI10</f>
        <v>0</v>
      </c>
      <c r="IK7" s="14">
        <f>'Cash Y-to-Date starts FY16'!CK10-'Cash Y-to-Date starts FY16'!CJ10</f>
        <v>-500</v>
      </c>
      <c r="IL7" s="14">
        <f>'Cash Y-to-Date starts FY16'!CL10-'Cash Y-to-Date starts FY16'!CK10</f>
        <v>-500</v>
      </c>
      <c r="IM7" s="14">
        <f>'Cash Y-to-Date starts FY16'!CM10-'Cash Y-to-Date starts FY16'!CL10</f>
        <v>0</v>
      </c>
      <c r="IN7" s="14">
        <f>'Cash Y-to-Date starts FY16'!CN10-'Cash Y-to-Date starts FY16'!CM10</f>
        <v>0</v>
      </c>
      <c r="IO7" s="14">
        <f>'Cash Y-to-Date starts FY16'!CO10-'Cash Y-to-Date starts FY16'!CN10</f>
        <v>0</v>
      </c>
      <c r="IP7" s="14">
        <f>'Cash Y-to-Date starts FY16'!CP10-'Cash Y-to-Date starts FY16'!CO10</f>
        <v>0</v>
      </c>
      <c r="IQ7" s="14">
        <f>'Cash Y-to-Date starts FY16'!CQ10-'Cash Y-to-Date starts FY16'!CP10</f>
        <v>0</v>
      </c>
      <c r="IR7" s="14">
        <f>'Cash Y-to-Date starts FY16'!CR10-'Cash Y-to-Date starts FY16'!CQ10</f>
        <v>0</v>
      </c>
      <c r="IS7" s="14">
        <f>'Cash Y-to-Date starts FY16'!CS10-'Cash Y-to-Date starts FY16'!CR10</f>
        <v>108.55999999999995</v>
      </c>
      <c r="IT7" s="14">
        <f>'Cash Y-to-Date starts FY16'!CT10</f>
        <v>0</v>
      </c>
      <c r="IU7" s="14">
        <f>'Cash Y-to-Date starts FY16'!CU10-'Cash Y-to-Date starts FY16'!CT10</f>
        <v>0</v>
      </c>
      <c r="IV7" s="14">
        <f>'Cash Y-to-Date starts FY16'!CV10-'Cash Y-to-Date starts FY16'!CU10</f>
        <v>-1788.76</v>
      </c>
      <c r="IW7" s="14">
        <f>'Cash Y-to-Date starts FY16'!CW10-'Cash Y-to-Date starts FY16'!CV10</f>
        <v>0</v>
      </c>
      <c r="IX7" s="14">
        <f>'Cash Y-to-Date starts FY16'!CX10-'Cash Y-to-Date starts FY16'!CW10</f>
        <v>0</v>
      </c>
      <c r="IY7" s="14">
        <f>'Cash Y-to-Date starts FY16'!CY10-'Cash Y-to-Date starts FY16'!CX10</f>
        <v>0</v>
      </c>
      <c r="IZ7" s="14">
        <f>'Cash Y-to-Date starts FY16'!CZ10-'Cash Y-to-Date starts FY16'!CY10</f>
        <v>377.62999999999988</v>
      </c>
      <c r="JA7" s="14">
        <f>'Cash Y-to-Date starts FY16'!DA10-'Cash Y-to-Date starts FY16'!CZ10</f>
        <v>377.63000000000011</v>
      </c>
      <c r="JB7" s="14">
        <f>'Cash Y-to-Date starts FY16'!DB10-'Cash Y-to-Date starts FY16'!DA10</f>
        <v>2100</v>
      </c>
    </row>
    <row r="8" spans="1:262">
      <c r="A8" s="3" t="s">
        <v>6</v>
      </c>
      <c r="B8" s="14">
        <f>'Cash Y-to-Date'!B9</f>
        <v>609244.5</v>
      </c>
      <c r="C8" s="14">
        <f>'Cash Y-to-Date'!C9-'Cash Y-to-Date'!B9</f>
        <v>658065.47</v>
      </c>
      <c r="D8" s="14">
        <f>'Cash Y-to-Date'!D9-'Cash Y-to-Date'!C9</f>
        <v>680610.24</v>
      </c>
      <c r="E8" s="14">
        <f>'Cash Y-to-Date'!E9-'Cash Y-to-Date'!D9</f>
        <v>637622.49000000022</v>
      </c>
      <c r="F8" s="14">
        <f>'Cash Y-to-Date'!F9-'Cash Y-to-Date'!E9</f>
        <v>612698.27</v>
      </c>
      <c r="G8" s="14">
        <f>'Cash Y-to-Date'!G9-'Cash Y-to-Date'!F9</f>
        <v>564393.1799999997</v>
      </c>
      <c r="H8" s="14">
        <f>'Cash Y-to-Date'!H9-'Cash Y-to-Date'!G9</f>
        <v>671582.50000000047</v>
      </c>
      <c r="I8" s="14">
        <f>'Cash Y-to-Date'!I9-'Cash Y-to-Date'!H9</f>
        <v>519108.21999999974</v>
      </c>
      <c r="J8" s="14">
        <f>'Cash Y-to-Date'!J9-'Cash Y-to-Date'!I9</f>
        <v>557596.5700000003</v>
      </c>
      <c r="K8" s="14">
        <f>'Cash Y-to-Date'!K9-'Cash Y-to-Date'!J9</f>
        <v>527607.40999999922</v>
      </c>
      <c r="L8" s="14">
        <f>'Cash Y-to-Date'!L9-'Cash Y-to-Date'!K9</f>
        <v>746425.1400000006</v>
      </c>
      <c r="M8" s="14">
        <f>'Cash Y-to-Date'!M9-'Cash Y-to-Date'!L9</f>
        <v>653507.00999999978</v>
      </c>
      <c r="N8" s="14">
        <f>'Cash Y-to-Date'!N9</f>
        <v>823803.7</v>
      </c>
      <c r="O8" s="14">
        <f>'Cash Y-to-Date'!O9-'Cash Y-to-Date'!N9</f>
        <v>597041.34000000008</v>
      </c>
      <c r="P8" s="14">
        <f>'Cash Y-to-Date'!P9-'Cash Y-to-Date'!O9</f>
        <v>649103.11999999988</v>
      </c>
      <c r="Q8" s="14">
        <f>'Cash Y-to-Date'!Q9-'Cash Y-to-Date'!P9</f>
        <v>648743.92999999993</v>
      </c>
      <c r="R8" s="14">
        <f>'Cash Y-to-Date'!R9-'Cash Y-to-Date'!Q9</f>
        <v>466641.5</v>
      </c>
      <c r="S8" s="14">
        <f>'Cash Y-to-Date'!S9-'Cash Y-to-Date'!R9</f>
        <v>868219.16000000015</v>
      </c>
      <c r="T8" s="14">
        <f>'Cash Y-to-Date'!T9-'Cash Y-to-Date'!S9</f>
        <v>640349.15000000037</v>
      </c>
      <c r="U8" s="14">
        <f>'Cash Y-to-Date'!U9-'Cash Y-to-Date'!T9</f>
        <v>694024.79</v>
      </c>
      <c r="V8" s="14">
        <f>'Cash Y-to-Date'!V9-'Cash Y-to-Date'!U9</f>
        <v>499567.56999999937</v>
      </c>
      <c r="W8" s="14">
        <f>'Cash Y-to-Date'!W9-'Cash Y-to-Date'!V9</f>
        <v>785217.83999999985</v>
      </c>
      <c r="X8" s="14">
        <f>'Cash Y-to-Date'!X9-'Cash Y-to-Date'!W9</f>
        <v>585191.85000000056</v>
      </c>
      <c r="Y8" s="14">
        <f>'Cash Y-to-Date'!Y9-'Cash Y-to-Date'!X9</f>
        <v>758001.93999999948</v>
      </c>
      <c r="Z8" s="14">
        <f>'Cash Y-to-Date'!Z9</f>
        <v>803228.16000000003</v>
      </c>
      <c r="AA8" s="14">
        <f>'Cash Y-to-Date'!AA9-'Cash Y-to-Date'!Z9</f>
        <v>646290.87</v>
      </c>
      <c r="AB8" s="14">
        <f>'Cash Y-to-Date'!AB9-'Cash Y-to-Date'!AA9</f>
        <v>794617.84999999986</v>
      </c>
      <c r="AC8" s="14">
        <f>'Cash Y-to-Date'!AC9-'Cash Y-to-Date'!AB9</f>
        <v>509528.95999999996</v>
      </c>
      <c r="AD8" s="14">
        <f>'Cash Y-to-Date'!AD9-'Cash Y-to-Date'!AC9</f>
        <v>178783.13000000035</v>
      </c>
      <c r="AE8" s="14">
        <f>'Cash Y-to-Date'!AE9-'Cash Y-to-Date'!AD9</f>
        <v>1476496.15</v>
      </c>
      <c r="AF8" s="14">
        <f>'Cash Y-to-Date'!AF9-'Cash Y-to-Date'!AE9</f>
        <v>688614.71</v>
      </c>
      <c r="AG8" s="14">
        <f>'Cash Y-to-Date'!AG9-'Cash Y-to-Date'!AF9</f>
        <v>578005.43999999948</v>
      </c>
      <c r="AH8" s="14">
        <f>'Cash Y-to-Date'!AH9-'Cash Y-to-Date'!AG9</f>
        <v>788093.62000000011</v>
      </c>
      <c r="AI8" s="14">
        <f>'Cash Y-to-Date'!AI9-'Cash Y-to-Date'!AH9</f>
        <v>611354.25</v>
      </c>
      <c r="AJ8" s="14">
        <f>'Cash Y-to-Date'!AJ9-'Cash Y-to-Date'!AI9</f>
        <v>565413.44000000041</v>
      </c>
      <c r="AK8" s="14">
        <f>'Cash Y-to-Date'!AK9-'Cash Y-to-Date'!AJ9</f>
        <v>1093634.0199999996</v>
      </c>
      <c r="AL8" s="14">
        <f>'Cash Y-to-Date'!AL9</f>
        <v>718980.14</v>
      </c>
      <c r="AM8" s="14">
        <f>'Cash Y-to-Date'!AM9-'Cash Y-to-Date'!AL9</f>
        <v>752090.65</v>
      </c>
      <c r="AN8" s="14">
        <f>'Cash Y-to-Date'!AN9-'Cash Y-to-Date'!AM9</f>
        <v>917770.85000000009</v>
      </c>
      <c r="AO8" s="14">
        <f>'Cash Y-to-Date'!AO9-'Cash Y-to-Date'!AN9</f>
        <v>613425.81000000006</v>
      </c>
      <c r="AP8" s="14">
        <f>'Cash Y-to-Date'!AP9-'Cash Y-to-Date'!AO9</f>
        <v>818409.02</v>
      </c>
      <c r="AQ8" s="14">
        <f>'Cash Y-to-Date'!AQ9-'Cash Y-to-Date'!AP9</f>
        <v>683483.32999999961</v>
      </c>
      <c r="AR8" s="14">
        <f>'Cash Y-to-Date'!AR9-'Cash Y-to-Date'!AQ9</f>
        <v>684754.73000000045</v>
      </c>
      <c r="AS8" s="14">
        <f>'Cash Y-to-Date'!AS9-'Cash Y-to-Date'!AR9</f>
        <v>689373.16000000015</v>
      </c>
      <c r="AT8" s="14">
        <f>'Cash Y-to-Date'!AT9-'Cash Y-to-Date'!AS9</f>
        <v>636456.31999999937</v>
      </c>
      <c r="AU8" s="14">
        <f>'Cash Y-to-Date'!AU9-'Cash Y-to-Date'!AT9</f>
        <v>52666.879999999888</v>
      </c>
      <c r="AV8" s="14">
        <f>'Cash Y-to-Date'!AV9-'Cash Y-to-Date'!AU9</f>
        <v>1550754.96</v>
      </c>
      <c r="AW8" s="14">
        <f>'Cash Y-to-Date'!AW9-'Cash Y-to-Date'!AV9</f>
        <v>1086240.7699999996</v>
      </c>
      <c r="AX8" s="14">
        <f>'Cash Y-to-Date'!AX9</f>
        <v>966899.72</v>
      </c>
      <c r="AY8" s="14">
        <f>'Cash Y-to-Date'!AY9-'Cash Y-to-Date'!AX9</f>
        <v>603672.23</v>
      </c>
      <c r="AZ8" s="14">
        <f>'Cash Y-to-Date'!AZ9-'Cash Y-to-Date'!AY9</f>
        <v>764039.01</v>
      </c>
      <c r="BA8" s="14">
        <f>'Cash Y-to-Date'!BA9-'Cash Y-to-Date'!AZ9</f>
        <v>866772.74000000022</v>
      </c>
      <c r="BB8" s="14">
        <f>'Cash Y-to-Date'!BB9-'Cash Y-to-Date'!BA9</f>
        <v>962882.46</v>
      </c>
      <c r="BC8" s="14">
        <f>'Cash Y-to-Date'!BC9-'Cash Y-to-Date'!BB9</f>
        <v>148000.66999999993</v>
      </c>
      <c r="BD8" s="14">
        <f>'Cash Y-to-Date'!BD9-'Cash Y-to-Date'!BC9</f>
        <v>1138969.6500000004</v>
      </c>
      <c r="BE8" s="14">
        <f>'Cash Y-to-Date'!BE9-'Cash Y-to-Date'!BD9</f>
        <v>836031.83999999985</v>
      </c>
      <c r="BF8" s="14">
        <f>'Cash Y-to-Date'!BF9-'Cash Y-to-Date'!BE9</f>
        <v>669347.16000000015</v>
      </c>
      <c r="BG8" s="14">
        <f>'Cash Y-to-Date'!BG9-'Cash Y-to-Date'!BF9</f>
        <v>1417154.1399999997</v>
      </c>
      <c r="BH8" s="14">
        <f>'Cash Y-to-Date'!BH9-'Cash Y-to-Date'!BG9</f>
        <v>2349861.37</v>
      </c>
      <c r="BI8" s="14">
        <f>'Cash Y-to-Date'!BI9-'Cash Y-to-Date'!BH9</f>
        <v>1383927.2599999998</v>
      </c>
      <c r="BJ8" s="14">
        <f>'Cash Y-to-Date'!BJ9</f>
        <v>2079495</v>
      </c>
      <c r="BK8" s="14">
        <f>'Cash Y-to-Date'!BK9-'Cash Y-to-Date'!BJ9</f>
        <v>1681250.98</v>
      </c>
      <c r="BL8" s="14">
        <f>'Cash Y-to-Date'!BL9-'Cash Y-to-Date'!BK9</f>
        <v>1965904.2399999998</v>
      </c>
      <c r="BM8" s="14">
        <f>'Cash Y-to-Date'!BM9-'Cash Y-to-Date'!BL9</f>
        <v>1273317.2600000007</v>
      </c>
      <c r="BN8" s="14">
        <f>'Cash Y-to-Date'!BN9-'Cash Y-to-Date'!BM9</f>
        <v>2058929.8099999987</v>
      </c>
      <c r="BO8" s="14">
        <f>'Cash Y-to-Date'!BO9-'Cash Y-to-Date'!BN9</f>
        <v>1471391.2000000011</v>
      </c>
      <c r="BP8" s="14">
        <f>'Cash Y-to-Date'!BP9-'Cash Y-to-Date'!BO9</f>
        <v>2075130.6099999975</v>
      </c>
      <c r="BQ8" s="14">
        <f>'Cash Y-to-Date'!BQ9-'Cash Y-to-Date'!BP9</f>
        <v>1294505.0700000022</v>
      </c>
      <c r="BR8" s="14">
        <f>'Cash Y-to-Date'!BR9-'Cash Y-to-Date'!BQ9</f>
        <v>1654327.3699999992</v>
      </c>
      <c r="BS8" s="14">
        <f>'Cash Y-to-Date'!BS9-'Cash Y-to-Date'!BR9</f>
        <v>1910945.0300000012</v>
      </c>
      <c r="BT8" s="14">
        <f>'Cash Y-to-Date'!BT9-'Cash Y-to-Date'!BS9</f>
        <v>2053339.2599999979</v>
      </c>
      <c r="BU8" s="14">
        <f>'Cash Y-to-Date'!BU9-'Cash Y-to-Date'!BT9</f>
        <v>1728580.120000001</v>
      </c>
      <c r="BV8" s="14">
        <f>'Cash Y-to-Date'!BV9</f>
        <v>3231826.69</v>
      </c>
      <c r="BW8" s="14">
        <f>'Cash Y-to-Date'!BW9-'Cash Y-to-Date'!BV9</f>
        <v>1412032.4300000002</v>
      </c>
      <c r="BX8" s="14">
        <f>'Cash Y-to-Date'!BX9-'Cash Y-to-Date'!BW9</f>
        <v>1584305.7999999998</v>
      </c>
      <c r="BY8" s="14">
        <f>'Cash Y-to-Date'!BY9-'Cash Y-to-Date'!BX9</f>
        <v>2545723.4700000007</v>
      </c>
      <c r="BZ8" s="14">
        <f>'Cash Y-to-Date'!BZ9-'Cash Y-to-Date'!BY9</f>
        <v>1576705.5199999996</v>
      </c>
      <c r="CA8" s="14">
        <f>'Cash Y-to-Date'!CA9-'Cash Y-to-Date'!BZ9</f>
        <v>1390847.42</v>
      </c>
      <c r="CB8" s="14">
        <f>'Cash Y-to-Date'!CB9-'Cash Y-to-Date'!CA9</f>
        <v>2138987.75</v>
      </c>
      <c r="CC8" s="14">
        <f>'Cash Y-to-Date'!CC9-'Cash Y-to-Date'!CB9</f>
        <v>1345137.0999999996</v>
      </c>
      <c r="CD8" s="14">
        <f>'Cash Y-to-Date'!CD9-'Cash Y-to-Date'!CC9</f>
        <v>1991660.7600000016</v>
      </c>
      <c r="CE8" s="14">
        <f>'Cash Y-to-Date'!CE9-'Cash Y-to-Date'!CD9</f>
        <v>2544537.3699999973</v>
      </c>
      <c r="CF8" s="14">
        <f>'Cash Y-to-Date'!CF9-'Cash Y-to-Date'!CE9</f>
        <v>1823925.9100000001</v>
      </c>
      <c r="CG8" s="14">
        <f>'Cash Y-to-Date'!CG9-'Cash Y-to-Date'!CF9</f>
        <v>1400012.5500000007</v>
      </c>
      <c r="CH8" s="14">
        <f>'Cash Y-to-Date'!CH9</f>
        <v>2584157.3199999998</v>
      </c>
      <c r="CI8" s="14">
        <f>'Cash Y-to-Date'!CI9-'Cash Y-to-Date'!CH9</f>
        <v>1957285.3700000006</v>
      </c>
      <c r="CJ8" s="14">
        <f>'Cash Y-to-Date'!CJ9-'Cash Y-to-Date'!CI9</f>
        <v>2778438.9399999995</v>
      </c>
      <c r="CK8" s="14">
        <f>'Cash Y-to-Date'!CK9-'Cash Y-to-Date'!CJ9</f>
        <v>1996952.2399999993</v>
      </c>
      <c r="CL8" s="14">
        <f>'Cash Y-to-Date'!CL9-'Cash Y-to-Date'!CK9</f>
        <v>1804235.4800000004</v>
      </c>
      <c r="CM8" s="14">
        <f>'Cash Y-to-Date'!CM9-'Cash Y-to-Date'!CL9</f>
        <v>2000557.540000001</v>
      </c>
      <c r="CN8" s="14">
        <f>'Cash Y-to-Date'!CN9-'Cash Y-to-Date'!CM9</f>
        <v>1780121.0599999987</v>
      </c>
      <c r="CO8" s="14">
        <f>'Cash Y-to-Date'!CO9-'Cash Y-to-Date'!CN9</f>
        <v>1568043.870000001</v>
      </c>
      <c r="CP8" s="14">
        <f>'Cash Y-to-Date'!CP9-'Cash Y-to-Date'!CO9</f>
        <v>2406771.4499999993</v>
      </c>
      <c r="CQ8" s="14">
        <f>'Cash Y-to-Date'!CQ9-'Cash Y-to-Date'!CP9</f>
        <v>2362855.3000000007</v>
      </c>
      <c r="CR8" s="14">
        <f>'Cash Y-to-Date'!CR9-'Cash Y-to-Date'!CQ9</f>
        <v>2651302.2399999984</v>
      </c>
      <c r="CS8" s="14">
        <f>'Cash Y-to-Date'!CS9-'Cash Y-to-Date'!CR9</f>
        <v>2114447.3500000015</v>
      </c>
      <c r="CT8" s="14">
        <f>'Cash Y-to-Date'!CT9</f>
        <v>3084656.16</v>
      </c>
      <c r="CU8" s="14">
        <f>'Cash Y-to-Date'!CU9-'Cash Y-to-Date'!CT9</f>
        <v>2022402.4799999995</v>
      </c>
      <c r="CV8" s="14">
        <f>'Cash Y-to-Date'!CV9-'Cash Y-to-Date'!CU9</f>
        <v>2493241.46</v>
      </c>
      <c r="CW8" s="14">
        <f>'Cash Y-to-Date'!CW9-'Cash Y-to-Date'!CV9</f>
        <v>2215706.7699999996</v>
      </c>
      <c r="CX8" s="14">
        <f>'Cash Y-to-Date'!CX9-'Cash Y-to-Date'!CW9</f>
        <v>2158622.9500000011</v>
      </c>
      <c r="CY8" s="14">
        <f>'Cash Y-to-Date'!CY9-'Cash Y-to-Date'!CX9</f>
        <v>837896.51999999955</v>
      </c>
      <c r="CZ8" s="14">
        <f>'Cash Y-to-Date'!CZ9-'Cash Y-to-Date'!CY9</f>
        <v>3682536.370000001</v>
      </c>
      <c r="DA8" s="14">
        <f>'Cash Y-to-Date'!DA9-'Cash Y-to-Date'!CZ9</f>
        <v>1671672.6999999993</v>
      </c>
      <c r="DB8" s="14">
        <f>'Cash Y-to-Date'!DB9-'Cash Y-to-Date'!DA9</f>
        <v>2635130.879999999</v>
      </c>
      <c r="DC8" s="14">
        <f>'Cash Y-to-Date'!DC9-'Cash Y-to-Date'!DB9</f>
        <v>1804304.0100000016</v>
      </c>
      <c r="DD8" s="14">
        <f>'Cash Y-to-Date'!DD9-'Cash Y-to-Date'!DC9</f>
        <v>2062171.5399999991</v>
      </c>
      <c r="DE8" s="14">
        <f>'Cash Y-to-Date'!DE9-'Cash Y-to-Date'!DD9</f>
        <v>2551609.3599999994</v>
      </c>
      <c r="DF8" s="14">
        <f>'Cash Y-to-Date'!DF9</f>
        <v>2472419.81</v>
      </c>
      <c r="DG8" s="14">
        <f>'Cash Y-to-Date'!DG9-'Cash Y-to-Date'!DF9</f>
        <v>0</v>
      </c>
      <c r="DH8" s="14">
        <f>'Cash Y-to-Date'!DH9-'Cash Y-to-Date'!DG9</f>
        <v>0</v>
      </c>
      <c r="DI8" s="14">
        <f>'Cash Y-to-Date'!DI9-'Cash Y-to-Date'!DH9</f>
        <v>0</v>
      </c>
      <c r="DJ8" s="14">
        <f>'Cash Y-to-Date'!DJ9-'Cash Y-to-Date'!DI9</f>
        <v>0</v>
      </c>
      <c r="DK8" s="14">
        <f>'Cash Y-to-Date'!DK9-'Cash Y-to-Date'!DJ9</f>
        <v>93294.10999999987</v>
      </c>
      <c r="DL8" s="14">
        <f>'Cash Y-to-Date'!DL9-'Cash Y-to-Date'!DK9</f>
        <v>2657556</v>
      </c>
      <c r="DM8" s="14">
        <f>'Cash Y-to-Date'!DM9-'Cash Y-to-Date'!DL9</f>
        <v>1660483.08</v>
      </c>
      <c r="DN8" s="14">
        <f>'Cash Y-to-Date'!DN9-'Cash Y-to-Date'!DM9</f>
        <v>2299442.1199999992</v>
      </c>
      <c r="DO8" s="14">
        <f>'Cash Y-to-Date'!DO9-'Cash Y-to-Date'!DN9</f>
        <v>1928239.92</v>
      </c>
      <c r="DP8" s="14">
        <f>'Cash Y-to-Date'!DP9-'Cash Y-to-Date'!DO9</f>
        <v>2952537.1700000018</v>
      </c>
      <c r="DQ8" s="14">
        <f>'Cash Y-to-Date'!DQ9-'Cash Y-to-Date'!DP9</f>
        <v>2213100.2299999986</v>
      </c>
      <c r="DR8" s="14">
        <f>'Cash Y-to-Date'!DR9</f>
        <v>2522385.85</v>
      </c>
      <c r="DS8" s="14">
        <f>'Cash Y-to-Date'!DS9-'Cash Y-to-Date'!DR9</f>
        <v>0</v>
      </c>
      <c r="DT8" s="14">
        <f>'Cash Y-to-Date'!DT9-'Cash Y-to-Date'!DS9</f>
        <v>0</v>
      </c>
      <c r="DU8" s="14">
        <f>'Cash Y-to-Date'!DU9-'Cash Y-to-Date'!DT9</f>
        <v>0</v>
      </c>
      <c r="DV8" s="14">
        <f>'Cash Y-to-Date'!DV9-'Cash Y-to-Date'!DU9</f>
        <v>0</v>
      </c>
      <c r="DW8" s="14">
        <f>'Cash Y-to-Date'!DW9-'Cash Y-to-Date'!DV9</f>
        <v>1773391.0900000003</v>
      </c>
      <c r="DX8" s="14">
        <f>'Cash Y-to-Date'!DX9-'Cash Y-to-Date'!DW9</f>
        <v>2255774.9899999993</v>
      </c>
      <c r="DY8" s="14">
        <f>'Cash Y-to-Date'!DY9-'Cash Y-to-Date'!DX9</f>
        <v>712555.35000000056</v>
      </c>
      <c r="DZ8" s="14">
        <f>'Cash Y-to-Date'!DZ9-'Cash Y-to-Date'!DY9</f>
        <v>3318378.9400000004</v>
      </c>
      <c r="EA8" s="14">
        <f>'Cash Y-to-Date'!EA9-'Cash Y-to-Date'!DZ9</f>
        <v>2104995.7699999996</v>
      </c>
      <c r="EB8" s="14">
        <f>'Cash Y-to-Date'!EB9-'Cash Y-to-Date'!EA9</f>
        <v>3153971.08</v>
      </c>
      <c r="EC8" s="14">
        <f>'Cash Y-to-Date'!EC9-'Cash Y-to-Date'!EB9</f>
        <v>2852479.8900000006</v>
      </c>
      <c r="ED8" s="14">
        <f>'Cash Y-to-Date'!ED9</f>
        <v>1409677.16</v>
      </c>
      <c r="EE8" s="14">
        <f>'Cash Y-to-Date'!EE9-'Cash Y-to-Date'!ED9</f>
        <v>0</v>
      </c>
      <c r="EF8" s="14">
        <f>'Cash Y-to-Date'!EF9-'Cash Y-to-Date'!EE9</f>
        <v>0</v>
      </c>
      <c r="EG8" s="14">
        <f>'Cash Y-to-Date'!EG9-'Cash Y-to-Date'!EF9</f>
        <v>0</v>
      </c>
      <c r="EH8" s="14">
        <f>'Cash Y-to-Date'!EH9-'Cash Y-to-Date'!EG9</f>
        <v>0</v>
      </c>
      <c r="EI8" s="14">
        <f>'Cash Y-to-Date'!EI9-'Cash Y-to-Date'!EH9</f>
        <v>0</v>
      </c>
      <c r="EJ8" s="14">
        <f>'Cash Y-to-Date'!EJ9-'Cash Y-to-Date'!EI9</f>
        <v>0</v>
      </c>
      <c r="EK8" s="14">
        <f>'Cash Y-to-Date'!EK9-'Cash Y-to-Date'!EJ9</f>
        <v>0</v>
      </c>
      <c r="EL8" s="14">
        <f>'Cash Y-to-Date'!EL9-'Cash Y-to-Date'!EK9</f>
        <v>0</v>
      </c>
      <c r="EM8" s="14">
        <f>'Cash Y-to-Date'!EM9-'Cash Y-to-Date'!EL9</f>
        <v>0</v>
      </c>
      <c r="EN8" s="14">
        <f>'Cash Y-to-Date'!EN9-'Cash Y-to-Date'!EM9</f>
        <v>0</v>
      </c>
      <c r="EO8" s="14">
        <f>'Cash Y-to-Date'!EO9-'Cash Y-to-Date'!EN9</f>
        <v>0</v>
      </c>
      <c r="EP8" s="14">
        <f>'Cash Y-to-Date'!EP9</f>
        <v>0</v>
      </c>
      <c r="EQ8" s="14">
        <f>'Cash Y-to-Date'!EQ9-'Cash Y-to-Date'!EP9</f>
        <v>0</v>
      </c>
      <c r="ER8" s="14">
        <f>'Cash Y-to-Date'!ER9-'Cash Y-to-Date'!EQ9</f>
        <v>0</v>
      </c>
      <c r="ES8" s="14">
        <f>'Cash Y-to-Date'!ES9-'Cash Y-to-Date'!ER9</f>
        <v>0</v>
      </c>
      <c r="ET8" s="14">
        <f>'Cash Y-to-Date'!ET9-'Cash Y-to-Date'!ES9</f>
        <v>0</v>
      </c>
      <c r="EU8" s="14">
        <f>'Cash Y-to-Date'!EU9-'Cash Y-to-Date'!ET9</f>
        <v>0</v>
      </c>
      <c r="EV8" s="14">
        <f>'Cash Y-to-Date'!EV9-'Cash Y-to-Date'!EU9</f>
        <v>0</v>
      </c>
      <c r="EW8" s="14">
        <f>'Cash Y-to-Date'!EW9-'Cash Y-to-Date'!EV9</f>
        <v>0</v>
      </c>
      <c r="EX8" s="14">
        <f>'Cash Y-to-Date'!EX9-'Cash Y-to-Date'!EW9</f>
        <v>0</v>
      </c>
      <c r="EY8" s="14">
        <f>'Cash Y-to-Date'!EY9-'Cash Y-to-Date'!EX9</f>
        <v>-68</v>
      </c>
      <c r="EZ8" s="14">
        <f>'Cash Y-to-Date'!EZ9-'Cash Y-to-Date'!EY9</f>
        <v>136</v>
      </c>
      <c r="FA8" s="14">
        <f>'Cash Y-to-Date'!FA9-'Cash Y-to-Date'!EZ9</f>
        <v>-136</v>
      </c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>
        <f>'Cash Y-to-Date starts FY16'!CU11-'Cash Y-to-Date starts FY16'!CT11</f>
        <v>1006443.5299999998</v>
      </c>
      <c r="IV8" s="14">
        <f>'Cash Y-to-Date starts FY16'!CV11-'Cash Y-to-Date starts FY16'!CU11</f>
        <v>1356722.6400000001</v>
      </c>
      <c r="IW8" s="14">
        <f>'Cash Y-to-Date starts FY16'!CW11-'Cash Y-to-Date starts FY16'!CV11</f>
        <v>1041010.46</v>
      </c>
      <c r="IX8" s="14">
        <f>'Cash Y-to-Date starts FY16'!CX11-'Cash Y-to-Date starts FY16'!CW11</f>
        <v>989540.71999999974</v>
      </c>
      <c r="IY8" s="14">
        <f>'Cash Y-to-Date starts FY16'!CY11-'Cash Y-to-Date starts FY16'!CX11</f>
        <v>1024176.2000000002</v>
      </c>
      <c r="IZ8" s="14">
        <f>'Cash Y-to-Date starts FY16'!CZ11-'Cash Y-to-Date starts FY16'!CY11</f>
        <v>970024.10000000056</v>
      </c>
      <c r="JA8" s="14">
        <f>'Cash Y-to-Date starts FY16'!DA11-'Cash Y-to-Date starts FY16'!CZ11</f>
        <v>850821.40000000037</v>
      </c>
      <c r="JB8" s="14">
        <f>'Cash Y-to-Date starts FY16'!DB11-'Cash Y-to-Date starts FY16'!DA11</f>
        <v>871973.61999999918</v>
      </c>
    </row>
    <row r="9" spans="1:262">
      <c r="A9" s="3" t="s">
        <v>7</v>
      </c>
      <c r="B9" s="14">
        <f>'Cash Y-to-Date'!B10</f>
        <v>1258880.76</v>
      </c>
      <c r="C9" s="14">
        <f>'Cash Y-to-Date'!C10-'Cash Y-to-Date'!B10</f>
        <v>1403075.91</v>
      </c>
      <c r="D9" s="14">
        <f>'Cash Y-to-Date'!D10-'Cash Y-to-Date'!C10</f>
        <v>1397005.71</v>
      </c>
      <c r="E9" s="14">
        <f>'Cash Y-to-Date'!E10-'Cash Y-to-Date'!D10</f>
        <v>1139282.83</v>
      </c>
      <c r="F9" s="14">
        <f>'Cash Y-to-Date'!F10-'Cash Y-to-Date'!E10</f>
        <v>1111218.0599999996</v>
      </c>
      <c r="G9" s="14">
        <f>'Cash Y-to-Date'!G10-'Cash Y-to-Date'!F10</f>
        <v>1026069.9500000002</v>
      </c>
      <c r="H9" s="14">
        <f>'Cash Y-to-Date'!H10-'Cash Y-to-Date'!G10</f>
        <v>1188356.71</v>
      </c>
      <c r="I9" s="14">
        <f>'Cash Y-to-Date'!I10-'Cash Y-to-Date'!H10</f>
        <v>991541.28000000119</v>
      </c>
      <c r="J9" s="14">
        <f>'Cash Y-to-Date'!J10-'Cash Y-to-Date'!I10</f>
        <v>885716.38999999873</v>
      </c>
      <c r="K9" s="14">
        <f>'Cash Y-to-Date'!K10-'Cash Y-to-Date'!J10</f>
        <v>1036829.4000000004</v>
      </c>
      <c r="L9" s="14">
        <f>'Cash Y-to-Date'!L10-'Cash Y-to-Date'!K10</f>
        <v>1154505.5</v>
      </c>
      <c r="M9" s="14">
        <f>'Cash Y-to-Date'!M10-'Cash Y-to-Date'!L10</f>
        <v>1325739.5</v>
      </c>
      <c r="N9" s="14">
        <f>'Cash Y-to-Date'!N10</f>
        <v>1293702.45</v>
      </c>
      <c r="O9" s="14">
        <f>'Cash Y-to-Date'!O10-'Cash Y-to-Date'!N10</f>
        <v>1399361.1300000001</v>
      </c>
      <c r="P9" s="14">
        <f>'Cash Y-to-Date'!P10-'Cash Y-to-Date'!O10</f>
        <v>1385785.31</v>
      </c>
      <c r="Q9" s="14">
        <f>'Cash Y-to-Date'!Q10-'Cash Y-to-Date'!P10</f>
        <v>1164027.1000000001</v>
      </c>
      <c r="R9" s="14">
        <f>'Cash Y-to-Date'!R10-'Cash Y-to-Date'!Q10</f>
        <v>1121760.1099999994</v>
      </c>
      <c r="S9" s="14">
        <f>'Cash Y-to-Date'!S10-'Cash Y-to-Date'!R10</f>
        <v>981917.52000000048</v>
      </c>
      <c r="T9" s="14">
        <f>'Cash Y-to-Date'!T10-'Cash Y-to-Date'!S10</f>
        <v>1210319.419999999</v>
      </c>
      <c r="U9" s="14">
        <f>'Cash Y-to-Date'!U10-'Cash Y-to-Date'!T10</f>
        <v>956015.36000000127</v>
      </c>
      <c r="V9" s="14">
        <f>'Cash Y-to-Date'!V10-'Cash Y-to-Date'!U10</f>
        <v>910280.96999999881</v>
      </c>
      <c r="W9" s="14">
        <f>'Cash Y-to-Date'!W10-'Cash Y-to-Date'!V10</f>
        <v>1122248.3500000015</v>
      </c>
      <c r="X9" s="14">
        <f>'Cash Y-to-Date'!X10-'Cash Y-to-Date'!W10</f>
        <v>1182068.7699999996</v>
      </c>
      <c r="Y9" s="14">
        <f>'Cash Y-to-Date'!Y10-'Cash Y-to-Date'!X10</f>
        <v>1275822.5399999991</v>
      </c>
      <c r="Z9" s="14">
        <f>'Cash Y-to-Date'!Z10</f>
        <v>1388188.46</v>
      </c>
      <c r="AA9" s="14">
        <f>'Cash Y-to-Date'!AA10-'Cash Y-to-Date'!Z10</f>
        <v>1312162.8799999999</v>
      </c>
      <c r="AB9" s="14">
        <f>'Cash Y-to-Date'!AB10-'Cash Y-to-Date'!AA10</f>
        <v>1354196.81</v>
      </c>
      <c r="AC9" s="14">
        <f>'Cash Y-to-Date'!AC10-'Cash Y-to-Date'!AB10</f>
        <v>1253239.5699999998</v>
      </c>
      <c r="AD9" s="14">
        <f>'Cash Y-to-Date'!AD10-'Cash Y-to-Date'!AC10</f>
        <v>1014974.0700000003</v>
      </c>
      <c r="AE9" s="14">
        <f>'Cash Y-to-Date'!AE10-'Cash Y-to-Date'!AD10</f>
        <v>1082416.3899999997</v>
      </c>
      <c r="AF9" s="14">
        <f>'Cash Y-to-Date'!AF10-'Cash Y-to-Date'!AE10</f>
        <v>1212455.370000001</v>
      </c>
      <c r="AG9" s="14">
        <f>'Cash Y-to-Date'!AG10-'Cash Y-to-Date'!AF10</f>
        <v>887548.71999999881</v>
      </c>
      <c r="AH9" s="14">
        <f>'Cash Y-to-Date'!AH10-'Cash Y-to-Date'!AG10</f>
        <v>933491.41000000015</v>
      </c>
      <c r="AI9" s="14">
        <f>'Cash Y-to-Date'!AI10-'Cash Y-to-Date'!AH10</f>
        <v>1112094.67</v>
      </c>
      <c r="AJ9" s="14">
        <f>'Cash Y-to-Date'!AJ10-'Cash Y-to-Date'!AI10</f>
        <v>1147001.1799999997</v>
      </c>
      <c r="AK9" s="14">
        <f>'Cash Y-to-Date'!AK10-'Cash Y-to-Date'!AJ10</f>
        <v>1314624.9600000009</v>
      </c>
      <c r="AL9" s="14">
        <f>'Cash Y-to-Date'!AL10</f>
        <v>1438073.2</v>
      </c>
      <c r="AM9" s="14">
        <f>'Cash Y-to-Date'!AM10-'Cash Y-to-Date'!AL10</f>
        <v>1256362.8600000001</v>
      </c>
      <c r="AN9" s="14">
        <f>'Cash Y-to-Date'!AN10-'Cash Y-to-Date'!AM10</f>
        <v>1414007.12</v>
      </c>
      <c r="AO9" s="14">
        <f>'Cash Y-to-Date'!AO10-'Cash Y-to-Date'!AN10</f>
        <v>1220029.7799999998</v>
      </c>
      <c r="AP9" s="14">
        <f>'Cash Y-to-Date'!AP10-'Cash Y-to-Date'!AO10</f>
        <v>1079314.5899999999</v>
      </c>
      <c r="AQ9" s="14">
        <f>'Cash Y-to-Date'!AQ10-'Cash Y-to-Date'!AP10</f>
        <v>1104284.5200000005</v>
      </c>
      <c r="AR9" s="14">
        <f>'Cash Y-to-Date'!AR10-'Cash Y-to-Date'!AQ10</f>
        <v>1198704.9800000004</v>
      </c>
      <c r="AS9" s="14">
        <f>'Cash Y-to-Date'!AS10-'Cash Y-to-Date'!AR10</f>
        <v>940078.8599999994</v>
      </c>
      <c r="AT9" s="14">
        <f>'Cash Y-to-Date'!AT10-'Cash Y-to-Date'!AS10</f>
        <v>915675.90000000037</v>
      </c>
      <c r="AU9" s="14">
        <f>'Cash Y-to-Date'!AU10-'Cash Y-to-Date'!AT10</f>
        <v>1126462.3099999987</v>
      </c>
      <c r="AV9" s="14">
        <f>'Cash Y-to-Date'!AV10-'Cash Y-to-Date'!AU10</f>
        <v>1124349.58</v>
      </c>
      <c r="AW9" s="14">
        <f>'Cash Y-to-Date'!AW10-'Cash Y-to-Date'!AV10</f>
        <v>1387472.5100000016</v>
      </c>
      <c r="AX9" s="14">
        <f>'Cash Y-to-Date'!AX10</f>
        <v>1483044.55</v>
      </c>
      <c r="AY9" s="14">
        <f>'Cash Y-to-Date'!AY10-'Cash Y-to-Date'!AX10</f>
        <v>1250374.4200000002</v>
      </c>
      <c r="AZ9" s="14">
        <f>'Cash Y-to-Date'!AZ10-'Cash Y-to-Date'!AY10</f>
        <v>1430790.2199999997</v>
      </c>
      <c r="BA9" s="14">
        <f>'Cash Y-to-Date'!BA10-'Cash Y-to-Date'!AZ10</f>
        <v>1152438.4200000004</v>
      </c>
      <c r="BB9" s="14">
        <f>'Cash Y-to-Date'!BB10-'Cash Y-to-Date'!BA10</f>
        <v>1100808.8499999996</v>
      </c>
      <c r="BC9" s="14">
        <f>'Cash Y-to-Date'!BC10-'Cash Y-to-Date'!BB10</f>
        <v>1133068.04</v>
      </c>
      <c r="BD9" s="14">
        <f>'Cash Y-to-Date'!BD10-'Cash Y-to-Date'!BC10</f>
        <v>1228473.2300000004</v>
      </c>
      <c r="BE9" s="14">
        <f>'Cash Y-to-Date'!BE10-'Cash Y-to-Date'!BD10</f>
        <v>975873.3200000003</v>
      </c>
      <c r="BF9" s="14">
        <f>'Cash Y-to-Date'!BF10-'Cash Y-to-Date'!BE10</f>
        <v>887132.54999999888</v>
      </c>
      <c r="BG9" s="14">
        <f>'Cash Y-to-Date'!BG10-'Cash Y-to-Date'!BF10</f>
        <v>1102353.5</v>
      </c>
      <c r="BH9" s="14">
        <f>'Cash Y-to-Date'!BH10-'Cash Y-to-Date'!BG10</f>
        <v>1098590.1400000006</v>
      </c>
      <c r="BI9" s="14">
        <f>'Cash Y-to-Date'!BI10-'Cash Y-to-Date'!BH10</f>
        <v>1455996.7899999991</v>
      </c>
      <c r="BJ9" s="14">
        <f>'Cash Y-to-Date'!BJ10</f>
        <v>1440768</v>
      </c>
      <c r="BK9" s="14">
        <f>'Cash Y-to-Date'!BK10-'Cash Y-to-Date'!BJ10</f>
        <v>1334794.8700000001</v>
      </c>
      <c r="BL9" s="14">
        <f>'Cash Y-to-Date'!BL10-'Cash Y-to-Date'!BK10</f>
        <v>1481658.4699999997</v>
      </c>
      <c r="BM9" s="14">
        <f>'Cash Y-to-Date'!BM10-'Cash Y-to-Date'!BL10</f>
        <v>1056364.0499999998</v>
      </c>
      <c r="BN9" s="14">
        <f>'Cash Y-to-Date'!BN10-'Cash Y-to-Date'!BM10</f>
        <v>1207890.4400000004</v>
      </c>
      <c r="BO9" s="14">
        <f>'Cash Y-to-Date'!BO10-'Cash Y-to-Date'!BN10</f>
        <v>1165542.58</v>
      </c>
      <c r="BP9" s="14">
        <f>'Cash Y-to-Date'!BP10-'Cash Y-to-Date'!BO10</f>
        <v>1190732.379999999</v>
      </c>
      <c r="BQ9" s="14">
        <f>'Cash Y-to-Date'!BQ10-'Cash Y-to-Date'!BP10</f>
        <v>1002607.8500000015</v>
      </c>
      <c r="BR9" s="14">
        <f>'Cash Y-to-Date'!BR10-'Cash Y-to-Date'!BQ10</f>
        <v>977783.61999999918</v>
      </c>
      <c r="BS9" s="14">
        <f>'Cash Y-to-Date'!BS10-'Cash Y-to-Date'!BR10</f>
        <v>1046449.0600000005</v>
      </c>
      <c r="BT9" s="14">
        <f>'Cash Y-to-Date'!BT10-'Cash Y-to-Date'!BS10</f>
        <v>1199277</v>
      </c>
      <c r="BU9" s="14">
        <f>'Cash Y-to-Date'!BU10-'Cash Y-to-Date'!BT10</f>
        <v>1405303.4800000004</v>
      </c>
      <c r="BV9" s="14">
        <f>'Cash Y-to-Date'!BV10</f>
        <v>1380516.92</v>
      </c>
      <c r="BW9" s="14">
        <f>'Cash Y-to-Date'!BW10-'Cash Y-to-Date'!BV10</f>
        <v>1473757.5100000002</v>
      </c>
      <c r="BX9" s="14">
        <f>'Cash Y-to-Date'!BX10-'Cash Y-to-Date'!BW10</f>
        <v>1471739.9599999995</v>
      </c>
      <c r="BY9" s="14">
        <f>'Cash Y-to-Date'!BY10-'Cash Y-to-Date'!BX10</f>
        <v>1193209.2000000002</v>
      </c>
      <c r="BZ9" s="14">
        <f>'Cash Y-to-Date'!BZ10-'Cash Y-to-Date'!BY10</f>
        <v>1137829.0600000005</v>
      </c>
      <c r="CA9" s="14">
        <f>'Cash Y-to-Date'!CA10-'Cash Y-to-Date'!BZ10</f>
        <v>1146227.58</v>
      </c>
      <c r="CB9" s="14">
        <f>'Cash Y-to-Date'!CB10-'Cash Y-to-Date'!CA10</f>
        <v>1246155.2699999996</v>
      </c>
      <c r="CC9" s="14">
        <f>'Cash Y-to-Date'!CC10-'Cash Y-to-Date'!CB10</f>
        <v>980351.34999999963</v>
      </c>
      <c r="CD9" s="14">
        <f>'Cash Y-to-Date'!CD10-'Cash Y-to-Date'!CC10</f>
        <v>928723.48000000045</v>
      </c>
      <c r="CE9" s="14">
        <f>'Cash Y-to-Date'!CE10-'Cash Y-to-Date'!CD10</f>
        <v>1107902.7899999991</v>
      </c>
      <c r="CF9" s="14">
        <f>'Cash Y-to-Date'!CF10-'Cash Y-to-Date'!CE10</f>
        <v>1199939.0900000017</v>
      </c>
      <c r="CG9" s="14">
        <f>'Cash Y-to-Date'!CG10-'Cash Y-to-Date'!CF10</f>
        <v>1396119.9699999988</v>
      </c>
      <c r="CH9" s="14">
        <f>'Cash Y-to-Date'!CH10</f>
        <v>1421910.24</v>
      </c>
      <c r="CI9" s="14">
        <f>'Cash Y-to-Date'!CI10-'Cash Y-to-Date'!CH10</f>
        <v>1439334.18</v>
      </c>
      <c r="CJ9" s="14">
        <f>'Cash Y-to-Date'!CJ10-'Cash Y-to-Date'!CI10</f>
        <v>1255876.96</v>
      </c>
      <c r="CK9" s="14">
        <f>'Cash Y-to-Date'!CK10-'Cash Y-to-Date'!CJ10</f>
        <v>1337416.0600000005</v>
      </c>
      <c r="CL9" s="14">
        <f>'Cash Y-to-Date'!CL10-'Cash Y-to-Date'!CK10</f>
        <v>1103229.9799999995</v>
      </c>
      <c r="CM9" s="14">
        <f>'Cash Y-to-Date'!CM10-'Cash Y-to-Date'!CL10</f>
        <v>1071927.5300000003</v>
      </c>
      <c r="CN9" s="14">
        <f>'Cash Y-to-Date'!CN10-'Cash Y-to-Date'!CM10</f>
        <v>1319837.2399999993</v>
      </c>
      <c r="CO9" s="14">
        <f>'Cash Y-to-Date'!CO10-'Cash Y-to-Date'!CN10</f>
        <v>897431.47000000067</v>
      </c>
      <c r="CP9" s="14">
        <f>'Cash Y-to-Date'!CP10-'Cash Y-to-Date'!CO10</f>
        <v>954969.18999999948</v>
      </c>
      <c r="CQ9" s="14">
        <f>'Cash Y-to-Date'!CQ10-'Cash Y-to-Date'!CP10</f>
        <v>1135404.5099999998</v>
      </c>
      <c r="CR9" s="14">
        <f>'Cash Y-to-Date'!CR10-'Cash Y-to-Date'!CQ10</f>
        <v>1207908.25</v>
      </c>
      <c r="CS9" s="14">
        <f>'Cash Y-to-Date'!CS10-'Cash Y-to-Date'!CR10</f>
        <v>1259256.25</v>
      </c>
      <c r="CT9" s="14">
        <f>'Cash Y-to-Date'!CT10</f>
        <v>1493972.02</v>
      </c>
      <c r="CU9" s="14">
        <f>'Cash Y-to-Date'!CU10-'Cash Y-to-Date'!CT10</f>
        <v>1379797.19</v>
      </c>
      <c r="CV9" s="14">
        <f>'Cash Y-to-Date'!CV10-'Cash Y-to-Date'!CU10</f>
        <v>1375664.5099999998</v>
      </c>
      <c r="CW9" s="14">
        <f>'Cash Y-to-Date'!CW10-'Cash Y-to-Date'!CV10</f>
        <v>1244341.4800000004</v>
      </c>
      <c r="CX9" s="14">
        <f>'Cash Y-to-Date'!CX10-'Cash Y-to-Date'!CW10</f>
        <v>1119550.7299999995</v>
      </c>
      <c r="CY9" s="14">
        <f>'Cash Y-to-Date'!CY10-'Cash Y-to-Date'!CX10</f>
        <v>1615930.2700000005</v>
      </c>
      <c r="CZ9" s="14">
        <f>'Cash Y-to-Date'!CZ10-'Cash Y-to-Date'!CY10</f>
        <v>747124.54</v>
      </c>
      <c r="DA9" s="14">
        <f>'Cash Y-to-Date'!DA10-'Cash Y-to-Date'!CZ10</f>
        <v>773763.77999999933</v>
      </c>
      <c r="DB9" s="14">
        <f>'Cash Y-to-Date'!DB10-'Cash Y-to-Date'!DA10</f>
        <v>980984.75999999978</v>
      </c>
      <c r="DC9" s="14">
        <f>'Cash Y-to-Date'!DC10-'Cash Y-to-Date'!DB10</f>
        <v>1115121.5</v>
      </c>
      <c r="DD9" s="14">
        <f>'Cash Y-to-Date'!DD10-'Cash Y-to-Date'!DC10</f>
        <v>1155207.0300000012</v>
      </c>
      <c r="DE9" s="14">
        <f>'Cash Y-to-Date'!DE10-'Cash Y-to-Date'!DD10</f>
        <v>1338949.42</v>
      </c>
      <c r="DF9" s="14">
        <f>'Cash Y-to-Date'!DF10</f>
        <v>1437539.55</v>
      </c>
      <c r="DG9" s="14">
        <f>'Cash Y-to-Date'!DG10-'Cash Y-to-Date'!DF10</f>
        <v>1315135.0999999999</v>
      </c>
      <c r="DH9" s="14">
        <f>'Cash Y-to-Date'!DH10-'Cash Y-to-Date'!DG10</f>
        <v>1439833.85</v>
      </c>
      <c r="DI9" s="14">
        <f>'Cash Y-to-Date'!DI10-'Cash Y-to-Date'!DH10</f>
        <v>1277423.8099999996</v>
      </c>
      <c r="DJ9" s="14">
        <f>'Cash Y-to-Date'!DJ10-'Cash Y-to-Date'!DI10</f>
        <v>1028470.1900000004</v>
      </c>
      <c r="DK9" s="14">
        <f>'Cash Y-to-Date'!DK10-'Cash Y-to-Date'!DJ10</f>
        <v>1130100.3399999999</v>
      </c>
      <c r="DL9" s="14">
        <f>'Cash Y-to-Date'!DL10-'Cash Y-to-Date'!DK10</f>
        <v>1165128.17</v>
      </c>
      <c r="DM9" s="14">
        <f>'Cash Y-to-Date'!DM10-'Cash Y-to-Date'!DL10</f>
        <v>905842.26999999955</v>
      </c>
      <c r="DN9" s="14">
        <f>'Cash Y-to-Date'!DN10-'Cash Y-to-Date'!DM10</f>
        <v>1062389.6100000013</v>
      </c>
      <c r="DO9" s="14">
        <f>'Cash Y-to-Date'!DO10-'Cash Y-to-Date'!DN10</f>
        <v>1182317.7599999998</v>
      </c>
      <c r="DP9" s="14">
        <f>'Cash Y-to-Date'!DP10-'Cash Y-to-Date'!DO10</f>
        <v>1132942.6999999993</v>
      </c>
      <c r="DQ9" s="14">
        <f>'Cash Y-to-Date'!DQ10-'Cash Y-to-Date'!DP10</f>
        <v>1158759.7000000011</v>
      </c>
      <c r="DR9" s="14">
        <f>'Cash Y-to-Date'!DR10</f>
        <v>1697198.56</v>
      </c>
      <c r="DS9" s="14">
        <f>'Cash Y-to-Date'!DS10-'Cash Y-to-Date'!DR10</f>
        <v>0</v>
      </c>
      <c r="DT9" s="14">
        <f>'Cash Y-to-Date'!DT10-'Cash Y-to-Date'!DS10</f>
        <v>2902884.28</v>
      </c>
      <c r="DU9" s="14">
        <f>'Cash Y-to-Date'!DU10-'Cash Y-to-Date'!DT10</f>
        <v>1092355.67</v>
      </c>
      <c r="DV9" s="14">
        <f>'Cash Y-to-Date'!DV10-'Cash Y-to-Date'!DU10</f>
        <v>1141680.1500000004</v>
      </c>
      <c r="DW9" s="14">
        <f>'Cash Y-to-Date'!DW10-'Cash Y-to-Date'!DV10</f>
        <v>1121322.5999999996</v>
      </c>
      <c r="DX9" s="14">
        <f>'Cash Y-to-Date'!DX10-'Cash Y-to-Date'!DW10</f>
        <v>1116774.67</v>
      </c>
      <c r="DY9" s="14">
        <f>'Cash Y-to-Date'!DY10-'Cash Y-to-Date'!DX10</f>
        <v>973009.59999999963</v>
      </c>
      <c r="DZ9" s="14">
        <f>'Cash Y-to-Date'!DZ10-'Cash Y-to-Date'!DY10</f>
        <v>891523.38000000082</v>
      </c>
      <c r="EA9" s="14">
        <f>'Cash Y-to-Date'!EA10-'Cash Y-to-Date'!DZ10</f>
        <v>1030017.5899999999</v>
      </c>
      <c r="EB9" s="14">
        <f>'Cash Y-to-Date'!EB10-'Cash Y-to-Date'!EA10</f>
        <v>1138456.0899999999</v>
      </c>
      <c r="EC9" s="14">
        <f>'Cash Y-to-Date'!EC10-'Cash Y-to-Date'!EB10</f>
        <v>1417185.4600000009</v>
      </c>
      <c r="ED9" s="14">
        <f>'Cash Y-to-Date'!ED10</f>
        <v>1271232.21</v>
      </c>
      <c r="EE9" s="14">
        <f>'Cash Y-to-Date'!EE10-'Cash Y-to-Date'!ED10</f>
        <v>1448849.8399999999</v>
      </c>
      <c r="EF9" s="14">
        <f>'Cash Y-to-Date'!EF10-'Cash Y-to-Date'!EE10</f>
        <v>1451357.0300000003</v>
      </c>
      <c r="EG9" s="14">
        <f>'Cash Y-to-Date'!EG10-'Cash Y-to-Date'!EF10</f>
        <v>1170802.8499999996</v>
      </c>
      <c r="EH9" s="14">
        <f>'Cash Y-to-Date'!EH10-'Cash Y-to-Date'!EG10</f>
        <v>1131678.4000000004</v>
      </c>
      <c r="EI9" s="14">
        <f>'Cash Y-to-Date'!EI10-'Cash Y-to-Date'!EH10</f>
        <v>1061937.58</v>
      </c>
      <c r="EJ9" s="14">
        <f>'Cash Y-to-Date'!EJ10-'Cash Y-to-Date'!EI10</f>
        <v>1157669.879999999</v>
      </c>
      <c r="EK9" s="14">
        <f>'Cash Y-to-Date'!EK10-'Cash Y-to-Date'!EJ10</f>
        <v>973612.20000000112</v>
      </c>
      <c r="EL9" s="14">
        <f>'Cash Y-to-Date'!EL10-'Cash Y-to-Date'!EK10</f>
        <v>881979.33999999985</v>
      </c>
      <c r="EM9" s="14">
        <f>'Cash Y-to-Date'!EM10-'Cash Y-to-Date'!EL10</f>
        <v>1011351.709999999</v>
      </c>
      <c r="EN9" s="14">
        <f>'Cash Y-to-Date'!EN10-'Cash Y-to-Date'!EM10</f>
        <v>1199406.9000000004</v>
      </c>
      <c r="EO9" s="14">
        <f>'Cash Y-to-Date'!EO10-'Cash Y-to-Date'!EN10</f>
        <v>1366700.9000000004</v>
      </c>
      <c r="EP9" s="14">
        <f>'Cash Y-to-Date'!EP10</f>
        <v>1313272.0900000001</v>
      </c>
      <c r="EQ9" s="14">
        <f>'Cash Y-to-Date'!EQ10-'Cash Y-to-Date'!EP10</f>
        <v>1421281.3099999998</v>
      </c>
      <c r="ER9" s="14">
        <f>'Cash Y-to-Date'!ER10-'Cash Y-to-Date'!EQ10</f>
        <v>1368771.04</v>
      </c>
      <c r="ES9" s="14">
        <f>'Cash Y-to-Date'!ES10-'Cash Y-to-Date'!ER10</f>
        <v>1162377.69</v>
      </c>
      <c r="ET9" s="14">
        <f>'Cash Y-to-Date'!ET10-'Cash Y-to-Date'!ES10</f>
        <v>1153453.0099999998</v>
      </c>
      <c r="EU9" s="14">
        <f>'Cash Y-to-Date'!EU10-'Cash Y-to-Date'!ET10</f>
        <v>1343972.7800000003</v>
      </c>
      <c r="EV9" s="14">
        <f>'Cash Y-to-Date'!EV10-'Cash Y-to-Date'!EU10</f>
        <v>1217203.8200000003</v>
      </c>
      <c r="EW9" s="14">
        <f>'Cash Y-to-Date'!EW10-'Cash Y-to-Date'!EV10</f>
        <v>949263.27999999933</v>
      </c>
      <c r="EX9" s="14">
        <f>'Cash Y-to-Date'!EX10-'Cash Y-to-Date'!EW10</f>
        <v>864285.53000000119</v>
      </c>
      <c r="EY9" s="14">
        <f>'Cash Y-to-Date'!EY10-'Cash Y-to-Date'!EX10</f>
        <v>1085374.2299999986</v>
      </c>
      <c r="EZ9" s="14">
        <f>'Cash Y-to-Date'!EZ10-'Cash Y-to-Date'!EY10</f>
        <v>1298155.6100000013</v>
      </c>
      <c r="FA9" s="14">
        <f>'Cash Y-to-Date'!FA10-'Cash Y-to-Date'!EZ10</f>
        <v>1282389.2799999993</v>
      </c>
      <c r="FB9" s="14">
        <f>'Cash Y-to-Date starts FY16'!B11</f>
        <v>1361539.57</v>
      </c>
      <c r="FC9" s="14">
        <f>'Cash Y-to-Date starts FY16'!C11-'Cash Y-to-Date starts FY16'!B11</f>
        <v>1411388.8499999999</v>
      </c>
      <c r="FD9" s="14">
        <f>'Cash Y-to-Date starts FY16'!D11-'Cash Y-to-Date starts FY16'!C11</f>
        <v>1278046.79</v>
      </c>
      <c r="FE9" s="14">
        <f>'Cash Y-to-Date starts FY16'!E11-'Cash Y-to-Date starts FY16'!D11</f>
        <v>1233722.17</v>
      </c>
      <c r="FF9" s="14">
        <f>'Cash Y-to-Date starts FY16'!F11-'Cash Y-to-Date starts FY16'!E11</f>
        <v>1089328.6200000001</v>
      </c>
      <c r="FG9" s="14">
        <f>'Cash Y-to-Date starts FY16'!G11-'Cash Y-to-Date starts FY16'!F11</f>
        <v>1046634.8899999997</v>
      </c>
      <c r="FH9" s="14">
        <f>'Cash Y-to-Date starts FY16'!H11-'Cash Y-to-Date starts FY16'!G11</f>
        <v>1220949.4200000009</v>
      </c>
      <c r="FI9" s="14">
        <f>'Cash Y-to-Date starts FY16'!I11-'Cash Y-to-Date starts FY16'!H11</f>
        <v>876879.26999999955</v>
      </c>
      <c r="FJ9" s="14">
        <f>'Cash Y-to-Date starts FY16'!J11-'Cash Y-to-Date starts FY16'!I11</f>
        <v>940624.58000000007</v>
      </c>
      <c r="FK9" s="14">
        <f>'Cash Y-to-Date starts FY16'!K11-'Cash Y-to-Date starts FY16'!J11</f>
        <v>1156284.1099999994</v>
      </c>
      <c r="FL9" s="14">
        <f>'Cash Y-to-Date starts FY16'!L11-'Cash Y-to-Date starts FY16'!K11</f>
        <v>1123950.2300000004</v>
      </c>
      <c r="FM9" s="14">
        <f>'Cash Y-to-Date starts FY16'!M11-'Cash Y-to-Date starts FY16'!L11</f>
        <v>1361028.3200000003</v>
      </c>
      <c r="FN9" s="14">
        <f>'Cash Y-to-Date starts FY16'!N11</f>
        <v>1475350.6</v>
      </c>
      <c r="FO9" s="14">
        <f>'Cash Y-to-Date starts FY16'!O11-'Cash Y-to-Date starts FY16'!N11</f>
        <v>1271473.8900000001</v>
      </c>
      <c r="FP9" s="14">
        <f>'Cash Y-to-Date starts FY16'!P11-'Cash Y-to-Date starts FY16'!O11</f>
        <v>1324455.1399999997</v>
      </c>
      <c r="FQ9" s="14">
        <f>'Cash Y-to-Date starts FY16'!Q11-'Cash Y-to-Date starts FY16'!P11</f>
        <v>1283557.3100000005</v>
      </c>
      <c r="FR9" s="14">
        <f>'Cash Y-to-Date starts FY16'!R11-'Cash Y-to-Date starts FY16'!Q11</f>
        <v>1091616.3699999992</v>
      </c>
      <c r="FS9" s="14">
        <f>'Cash Y-to-Date starts FY16'!S11-'Cash Y-to-Date starts FY16'!R11</f>
        <v>1078877.8000000007</v>
      </c>
      <c r="FT9" s="14">
        <f>'Cash Y-to-Date starts FY16'!T11-'Cash Y-to-Date starts FY16'!S11</f>
        <v>1099607.1399999997</v>
      </c>
      <c r="FU9" s="14">
        <f>'Cash Y-to-Date starts FY16'!U11-'Cash Y-to-Date starts FY16'!T11</f>
        <v>909909.5</v>
      </c>
      <c r="FV9" s="14">
        <f>'Cash Y-to-Date starts FY16'!V11-'Cash Y-to-Date starts FY16'!U11</f>
        <v>851442.28999999911</v>
      </c>
      <c r="FW9" s="14">
        <f>'Cash Y-to-Date starts FY16'!W11-'Cash Y-to-Date starts FY16'!V11</f>
        <v>1120386.9100000001</v>
      </c>
      <c r="FX9" s="14">
        <f>'Cash Y-to-Date starts FY16'!X11-'Cash Y-to-Date starts FY16'!W11</f>
        <v>1051884.4000000004</v>
      </c>
      <c r="FY9" s="14">
        <f>'Cash Y-to-Date starts FY16'!Y11-'Cash Y-to-Date starts FY16'!X11</f>
        <v>1381285.7699999996</v>
      </c>
      <c r="FZ9" s="14">
        <f>'Cash Y-to-Date starts FY16'!Z11</f>
        <v>1476733.4</v>
      </c>
      <c r="GA9" s="14">
        <f>'Cash Y-to-Date starts FY16'!AA11-'Cash Y-to-Date starts FY16'!Z11</f>
        <v>1164902.7000000002</v>
      </c>
      <c r="GB9" s="14">
        <f>'Cash Y-to-Date starts FY16'!AB11-'Cash Y-to-Date starts FY16'!AA11</f>
        <v>1451016.85</v>
      </c>
      <c r="GC9" s="14">
        <f>'Cash Y-to-Date starts FY16'!AC11-'Cash Y-to-Date starts FY16'!AB11</f>
        <v>1112229.6799999997</v>
      </c>
      <c r="GD9" s="14">
        <f>'Cash Y-to-Date starts FY16'!AD11-'Cash Y-to-Date starts FY16'!AC11</f>
        <v>1045791.6699999999</v>
      </c>
      <c r="GE9" s="14">
        <f>'Cash Y-to-Date starts FY16'!AE11-'Cash Y-to-Date starts FY16'!AD11</f>
        <v>1087324.4100000001</v>
      </c>
      <c r="GF9" s="14">
        <f>'Cash Y-to-Date starts FY16'!AF11-'Cash Y-to-Date starts FY16'!AE11</f>
        <v>1072876.9899999993</v>
      </c>
      <c r="GG9" s="14">
        <f>'Cash Y-to-Date starts FY16'!AG11-'Cash Y-to-Date starts FY16'!AF11</f>
        <v>923985.29000000097</v>
      </c>
      <c r="GH9" s="14">
        <f>'Cash Y-to-Date starts FY16'!AH11-'Cash Y-to-Date starts FY16'!AG11</f>
        <v>837695.1400000006</v>
      </c>
      <c r="GI9" s="14">
        <f>'Cash Y-to-Date starts FY16'!AI11-'Cash Y-to-Date starts FY16'!AH11</f>
        <v>1059782.6099999994</v>
      </c>
      <c r="GJ9" s="14">
        <f>'Cash Y-to-Date starts FY16'!AJ11-'Cash Y-to-Date starts FY16'!AI11</f>
        <v>1014743.6799999997</v>
      </c>
      <c r="GK9" s="14">
        <f>'Cash Y-to-Date starts FY16'!AK11-'Cash Y-to-Date starts FY16'!AJ11</f>
        <v>1460095.5</v>
      </c>
      <c r="GL9" s="14">
        <f>'Cash Y-to-Date starts FY16'!AL11</f>
        <v>1363312.86</v>
      </c>
      <c r="GM9" s="14">
        <f>'Cash Y-to-Date starts FY16'!AM11-'Cash Y-to-Date starts FY16'!AL11</f>
        <v>1232396.18</v>
      </c>
      <c r="GN9" s="14">
        <f>'Cash Y-to-Date starts FY16'!AN11-'Cash Y-to-Date starts FY16'!AM11</f>
        <v>1473514.4500000002</v>
      </c>
      <c r="GO9" s="14">
        <f>'Cash Y-to-Date starts FY16'!AO11-'Cash Y-to-Date starts FY16'!AN11</f>
        <v>1026745.2699999996</v>
      </c>
      <c r="GP9" s="14">
        <f>'Cash Y-to-Date starts FY16'!AP11-'Cash Y-to-Date starts FY16'!AO11</f>
        <v>1014375.1299999999</v>
      </c>
      <c r="GQ9" s="14">
        <f>'Cash Y-to-Date starts FY16'!AQ11-'Cash Y-to-Date starts FY16'!AP11</f>
        <v>1086628.7700000005</v>
      </c>
      <c r="GR9" s="14">
        <f>'Cash Y-to-Date starts FY16'!AR11-'Cash Y-to-Date starts FY16'!AQ11</f>
        <v>1104396.5099999998</v>
      </c>
      <c r="GS9" s="14">
        <f>'Cash Y-to-Date starts FY16'!AS11-'Cash Y-to-Date starts FY16'!AR11</f>
        <v>899038.84999999963</v>
      </c>
      <c r="GT9" s="14">
        <f>'Cash Y-to-Date starts FY16'!AT11-'Cash Y-to-Date starts FY16'!AS11</f>
        <v>853982.13000000082</v>
      </c>
      <c r="GU9" s="14">
        <f>'Cash Y-to-Date starts FY16'!AU11-'Cash Y-to-Date starts FY16'!AT11</f>
        <v>999761.70999999903</v>
      </c>
      <c r="GV9" s="14">
        <f>'Cash Y-to-Date starts FY16'!AV11-'Cash Y-to-Date starts FY16'!AU11</f>
        <v>1104766.8900000006</v>
      </c>
      <c r="GW9" s="14">
        <f>'Cash Y-to-Date starts FY16'!AW11-'Cash Y-to-Date starts FY16'!AV11</f>
        <v>1359361.0600000005</v>
      </c>
      <c r="GX9" s="14">
        <f>'Cash Y-to-Date starts FY16'!AX11</f>
        <v>1272078.96</v>
      </c>
      <c r="GY9" s="14">
        <f>'Cash Y-to-Date starts FY16'!AY11-'Cash Y-to-Date starts FY16'!AX11</f>
        <v>1357676.1099999999</v>
      </c>
      <c r="GZ9" s="14">
        <f>'Cash Y-to-Date starts FY16'!AZ11-'Cash Y-to-Date starts FY16'!AY11</f>
        <v>1412558.4000000004</v>
      </c>
      <c r="HA9" s="14">
        <f>'Cash Y-to-Date starts FY16'!BA11-'Cash Y-to-Date starts FY16'!AZ11</f>
        <v>1003683.2200000002</v>
      </c>
      <c r="HB9" s="14">
        <f>'Cash Y-to-Date starts FY16'!BB11-'Cash Y-to-Date starts FY16'!BA11</f>
        <v>1089303.25</v>
      </c>
      <c r="HC9" s="14">
        <f>'Cash Y-to-Date starts FY16'!BC11-'Cash Y-to-Date starts FY16'!BB11</f>
        <v>1025184.3899999997</v>
      </c>
      <c r="HD9" s="14">
        <f>'Cash Y-to-Date starts FY16'!BD11-'Cash Y-to-Date starts FY16'!BC11</f>
        <v>1184104.8799999999</v>
      </c>
      <c r="HE9" s="14">
        <f>'Cash Y-to-Date starts FY16'!BE11-'Cash Y-to-Date starts FY16'!BD11</f>
        <v>941216.48999999929</v>
      </c>
      <c r="HF9" s="14">
        <f>'Cash Y-to-Date starts FY16'!BF11-'Cash Y-to-Date starts FY16'!BE11</f>
        <v>39995.780000001192</v>
      </c>
      <c r="HG9" s="14">
        <f>'Cash Y-to-Date starts FY16'!BG11-'Cash Y-to-Date starts FY16'!BF11</f>
        <v>0</v>
      </c>
      <c r="HH9" s="14">
        <f>'Cash Y-to-Date starts FY16'!BH11-'Cash Y-to-Date starts FY16'!BG11</f>
        <v>518924.36999999918</v>
      </c>
      <c r="HI9" s="14">
        <f>'Cash Y-to-Date starts FY16'!BI11-'Cash Y-to-Date starts FY16'!BH11</f>
        <v>102.16999999992549</v>
      </c>
      <c r="HJ9" s="14">
        <f>'Cash Y-to-Date starts FY16'!BJ11</f>
        <v>463866.01</v>
      </c>
      <c r="HK9" s="14">
        <f>'Cash Y-to-Date starts FY16'!BK11-'Cash Y-to-Date starts FY16'!BJ11</f>
        <v>275969.90000000002</v>
      </c>
      <c r="HL9" s="14">
        <f>'Cash Y-to-Date starts FY16'!BL11-'Cash Y-to-Date starts FY16'!BK11</f>
        <v>192732.24</v>
      </c>
      <c r="HM9" s="14">
        <f>'Cash Y-to-Date starts FY16'!BM11-'Cash Y-to-Date starts FY16'!BL11</f>
        <v>955552.98999999987</v>
      </c>
      <c r="HN9" s="14">
        <f>'Cash Y-to-Date starts FY16'!BN11-'Cash Y-to-Date starts FY16'!BM11</f>
        <v>1464.4600000001956</v>
      </c>
      <c r="HO9" s="14">
        <f>'Cash Y-to-Date starts FY16'!BO11-'Cash Y-to-Date starts FY16'!BN11</f>
        <v>1036936.7599999998</v>
      </c>
      <c r="HP9" s="14">
        <f>'Cash Y-to-Date starts FY16'!BP11-'Cash Y-to-Date starts FY16'!BO11</f>
        <v>4654748.0500000007</v>
      </c>
      <c r="HQ9" s="14">
        <f>'Cash Y-to-Date starts FY16'!BQ11-'Cash Y-to-Date starts FY16'!BP11</f>
        <v>1713661.3399999999</v>
      </c>
      <c r="HR9" s="14">
        <f>'Cash Y-to-Date starts FY16'!BR11-'Cash Y-to-Date starts FY16'!BQ11</f>
        <v>4236878</v>
      </c>
      <c r="HS9" s="14">
        <f>'Cash Y-to-Date starts FY16'!BS11-'Cash Y-to-Date starts FY16'!BR11</f>
        <v>1702217.1799999997</v>
      </c>
      <c r="HT9" s="14">
        <f>'Cash Y-to-Date starts FY16'!BT11-'Cash Y-to-Date starts FY16'!BS11</f>
        <v>1125340.6899999995</v>
      </c>
      <c r="HU9" s="14">
        <f>'Cash Y-to-Date starts FY16'!BU11-'Cash Y-to-Date starts FY16'!BT11</f>
        <v>1288537.1500000004</v>
      </c>
      <c r="HV9" s="14">
        <f>'Cash Y-to-Date starts FY16'!BV11</f>
        <v>1403344.9</v>
      </c>
      <c r="HW9" s="14">
        <f>'Cash Y-to-Date starts FY16'!BW11-'Cash Y-to-Date starts FY16'!BV11</f>
        <v>1339623.8700000001</v>
      </c>
      <c r="HX9" s="14">
        <f>'Cash Y-to-Date starts FY16'!BX11-'Cash Y-to-Date starts FY16'!BW11</f>
        <v>1283308.8999999999</v>
      </c>
      <c r="HY9" s="14">
        <f>'Cash Y-to-Date starts FY16'!BY11-'Cash Y-to-Date starts FY16'!BX11</f>
        <v>1169146.79</v>
      </c>
      <c r="HZ9" s="14">
        <f>'Cash Y-to-Date starts FY16'!BZ11-'Cash Y-to-Date starts FY16'!BY11</f>
        <v>1084985.6200000001</v>
      </c>
      <c r="IA9" s="14">
        <f>'Cash Y-to-Date starts FY16'!CA11-'Cash Y-to-Date starts FY16'!BZ11</f>
        <v>1063983.1399999997</v>
      </c>
      <c r="IB9" s="14">
        <f>'Cash Y-to-Date starts FY16'!CB11-'Cash Y-to-Date starts FY16'!CA11</f>
        <v>1232013.830000001</v>
      </c>
      <c r="IC9" s="14">
        <f>'Cash Y-to-Date starts FY16'!CC11-'Cash Y-to-Date starts FY16'!CB11</f>
        <v>771104.06999999844</v>
      </c>
      <c r="ID9" s="14">
        <f>'Cash Y-to-Date starts FY16'!CD11-'Cash Y-to-Date starts FY16'!CC11</f>
        <v>875196.96000000089</v>
      </c>
      <c r="IE9" s="14">
        <f>'Cash Y-to-Date starts FY16'!CE11-'Cash Y-to-Date starts FY16'!CD11</f>
        <v>1099148.5</v>
      </c>
      <c r="IF9" s="14">
        <f>'Cash Y-to-Date starts FY16'!CF11-'Cash Y-to-Date starts FY16'!CE11</f>
        <v>1038698.3200000003</v>
      </c>
      <c r="IG9" s="14">
        <f>'Cash Y-to-Date starts FY16'!CG11-'Cash Y-to-Date starts FY16'!CF11</f>
        <v>1332982.83</v>
      </c>
      <c r="IH9" s="14">
        <f>'Cash Y-to-Date starts FY16'!CH11</f>
        <v>1426284.64</v>
      </c>
      <c r="II9" s="14">
        <f>'Cash Y-to-Date starts FY16'!CI11-'Cash Y-to-Date starts FY16'!CH11</f>
        <v>1174789.0400000003</v>
      </c>
      <c r="IJ9" s="14">
        <f>'Cash Y-to-Date starts FY16'!CJ11-'Cash Y-to-Date starts FY16'!CI11</f>
        <v>1330812.9099999997</v>
      </c>
      <c r="IK9" s="14">
        <f>'Cash Y-to-Date starts FY16'!CK11-'Cash Y-to-Date starts FY16'!CJ11</f>
        <v>1182485.6299999999</v>
      </c>
      <c r="IL9" s="14">
        <f>'Cash Y-to-Date starts FY16'!CL11-'Cash Y-to-Date starts FY16'!CK11</f>
        <v>933056.43000000063</v>
      </c>
      <c r="IM9" s="14">
        <f>'Cash Y-to-Date starts FY16'!CM11-'Cash Y-to-Date starts FY16'!CL11</f>
        <v>1057049.1199999992</v>
      </c>
      <c r="IN9" s="14">
        <f>'Cash Y-to-Date starts FY16'!CN11-'Cash Y-to-Date starts FY16'!CM11</f>
        <v>1008177.0900000008</v>
      </c>
      <c r="IO9" s="14">
        <f>'Cash Y-to-Date starts FY16'!CO11-'Cash Y-to-Date starts FY16'!CN11</f>
        <v>835713.52000000048</v>
      </c>
      <c r="IP9" s="14">
        <f>'Cash Y-to-Date starts FY16'!CP11-'Cash Y-to-Date starts FY16'!CO11</f>
        <v>957368.25</v>
      </c>
      <c r="IQ9" s="14">
        <f>'Cash Y-to-Date starts FY16'!CQ11-'Cash Y-to-Date starts FY16'!CP11</f>
        <v>1005263.6399999987</v>
      </c>
      <c r="IR9" s="14">
        <f>'Cash Y-to-Date starts FY16'!CR11-'Cash Y-to-Date starts FY16'!CQ11</f>
        <v>1010445.8200000003</v>
      </c>
      <c r="IS9" s="14">
        <f>'Cash Y-to-Date starts FY16'!CS11-'Cash Y-to-Date starts FY16'!CR11</f>
        <v>1369521.7100000009</v>
      </c>
      <c r="IT9" s="14">
        <f>'Cash Y-to-Date starts FY16'!CT11</f>
        <v>1394673.75</v>
      </c>
      <c r="IU9" s="14">
        <f>'Cash Y-to-Date starts FY16'!CU12-'Cash Y-to-Date starts FY16'!CT12</f>
        <v>917170.66000000015</v>
      </c>
      <c r="IV9" s="14">
        <f>'Cash Y-to-Date starts FY16'!CV12-'Cash Y-to-Date starts FY16'!CU12</f>
        <v>10034598.25</v>
      </c>
      <c r="IW9" s="14">
        <f>'Cash Y-to-Date starts FY16'!CW12-'Cash Y-to-Date starts FY16'!CV12</f>
        <v>5063517</v>
      </c>
      <c r="IX9" s="14">
        <f>'Cash Y-to-Date starts FY16'!CX12-'Cash Y-to-Date starts FY16'!CW12</f>
        <v>2912370.8900000006</v>
      </c>
      <c r="IY9" s="14">
        <f>'Cash Y-to-Date starts FY16'!CY12-'Cash Y-to-Date starts FY16'!CX12</f>
        <v>12995263.239999998</v>
      </c>
      <c r="IZ9" s="14">
        <f>'Cash Y-to-Date starts FY16'!CZ12-'Cash Y-to-Date starts FY16'!CY12</f>
        <v>7574389</v>
      </c>
      <c r="JA9" s="14">
        <f>'Cash Y-to-Date starts FY16'!DA12-'Cash Y-to-Date starts FY16'!CZ12</f>
        <v>2410140.9699999988</v>
      </c>
      <c r="JB9" s="14">
        <f>'Cash Y-to-Date starts FY16'!DB12-'Cash Y-to-Date starts FY16'!DA12</f>
        <v>5675861.3000000045</v>
      </c>
    </row>
    <row r="10" spans="1:262">
      <c r="A10" s="3" t="s">
        <v>8</v>
      </c>
      <c r="B10" s="14">
        <f>'Cash Y-to-Date'!B11</f>
        <v>3436537</v>
      </c>
      <c r="C10" s="14">
        <f>'Cash Y-to-Date'!C11-'Cash Y-to-Date'!B11</f>
        <v>41353</v>
      </c>
      <c r="D10" s="14">
        <f>'Cash Y-to-Date'!D11-'Cash Y-to-Date'!C11</f>
        <v>4300824</v>
      </c>
      <c r="E10" s="14">
        <f>'Cash Y-to-Date'!E11-'Cash Y-to-Date'!D11</f>
        <v>2109339</v>
      </c>
      <c r="F10" s="14">
        <f>'Cash Y-to-Date'!F11-'Cash Y-to-Date'!E11</f>
        <v>309764.16000000015</v>
      </c>
      <c r="G10" s="14">
        <f>'Cash Y-to-Date'!G11-'Cash Y-to-Date'!F11</f>
        <v>5814967</v>
      </c>
      <c r="H10" s="14">
        <f>'Cash Y-to-Date'!H11-'Cash Y-to-Date'!G11</f>
        <v>1827729</v>
      </c>
      <c r="I10" s="14">
        <f>'Cash Y-to-Date'!I11-'Cash Y-to-Date'!H11</f>
        <v>804395</v>
      </c>
      <c r="J10" s="14">
        <f>'Cash Y-to-Date'!J11-'Cash Y-to-Date'!I11</f>
        <v>2825174.75</v>
      </c>
      <c r="K10" s="14">
        <f>'Cash Y-to-Date'!K11-'Cash Y-to-Date'!J11</f>
        <v>5958607</v>
      </c>
      <c r="L10" s="14">
        <f>'Cash Y-to-Date'!L11-'Cash Y-to-Date'!K11</f>
        <v>3135975</v>
      </c>
      <c r="M10" s="14">
        <f>'Cash Y-to-Date'!M11-'Cash Y-to-Date'!L11</f>
        <v>4691068.09</v>
      </c>
      <c r="N10" s="14">
        <f>'Cash Y-to-Date'!N11</f>
        <v>3341363</v>
      </c>
      <c r="O10" s="14">
        <f>'Cash Y-to-Date'!O11-'Cash Y-to-Date'!N11</f>
        <v>134038</v>
      </c>
      <c r="P10" s="14">
        <f>'Cash Y-to-Date'!P11-'Cash Y-to-Date'!O11</f>
        <v>4166402.1399999997</v>
      </c>
      <c r="Q10" s="14">
        <f>'Cash Y-to-Date'!Q11-'Cash Y-to-Date'!P11</f>
        <v>4071981.0000000009</v>
      </c>
      <c r="R10" s="14">
        <f>'Cash Y-to-Date'!R11-'Cash Y-to-Date'!Q11</f>
        <v>916323.45999999903</v>
      </c>
      <c r="S10" s="14">
        <f>'Cash Y-to-Date'!S11-'Cash Y-to-Date'!R11</f>
        <v>5303055.4399999995</v>
      </c>
      <c r="T10" s="14">
        <f>'Cash Y-to-Date'!T11-'Cash Y-to-Date'!S11</f>
        <v>2895811</v>
      </c>
      <c r="U10" s="14">
        <f>'Cash Y-to-Date'!U11-'Cash Y-to-Date'!T11</f>
        <v>600626</v>
      </c>
      <c r="V10" s="14">
        <f>'Cash Y-to-Date'!V11-'Cash Y-to-Date'!U11</f>
        <v>2360780</v>
      </c>
      <c r="W10" s="14">
        <f>'Cash Y-to-Date'!W11-'Cash Y-to-Date'!V11</f>
        <v>4878543</v>
      </c>
      <c r="X10" s="14">
        <f>'Cash Y-to-Date'!X11-'Cash Y-to-Date'!W11</f>
        <v>2731952</v>
      </c>
      <c r="Y10" s="14">
        <f>'Cash Y-to-Date'!Y11-'Cash Y-to-Date'!X11</f>
        <v>6610466</v>
      </c>
      <c r="Z10" s="14">
        <f>'Cash Y-to-Date'!Z11</f>
        <v>1680221</v>
      </c>
      <c r="AA10" s="14">
        <f>'Cash Y-to-Date'!AA11-'Cash Y-to-Date'!Z11</f>
        <v>75770</v>
      </c>
      <c r="AB10" s="14">
        <f>'Cash Y-to-Date'!AB11-'Cash Y-to-Date'!AA11</f>
        <v>6579891.29</v>
      </c>
      <c r="AC10" s="14">
        <f>'Cash Y-to-Date'!AC11-'Cash Y-to-Date'!AB11</f>
        <v>2286886.9999999991</v>
      </c>
      <c r="AD10" s="14">
        <f>'Cash Y-to-Date'!AD11-'Cash Y-to-Date'!AC11</f>
        <v>687482.63000000082</v>
      </c>
      <c r="AE10" s="14">
        <f>'Cash Y-to-Date'!AE11-'Cash Y-to-Date'!AD11</f>
        <v>6322809.0000000019</v>
      </c>
      <c r="AF10" s="14">
        <f>'Cash Y-to-Date'!AF11-'Cash Y-to-Date'!AE11</f>
        <v>2498070.1999999993</v>
      </c>
      <c r="AG10" s="14">
        <f>'Cash Y-to-Date'!AG11-'Cash Y-to-Date'!AF11</f>
        <v>298391</v>
      </c>
      <c r="AH10" s="14">
        <f>'Cash Y-to-Date'!AH11-'Cash Y-to-Date'!AG11</f>
        <v>1163587.1499999985</v>
      </c>
      <c r="AI10" s="14">
        <f>'Cash Y-to-Date'!AI11-'Cash Y-to-Date'!AH11</f>
        <v>2403214</v>
      </c>
      <c r="AJ10" s="14">
        <f>'Cash Y-to-Date'!AJ11-'Cash Y-to-Date'!AI11</f>
        <v>6127339</v>
      </c>
      <c r="AK10" s="14">
        <f>'Cash Y-to-Date'!AK11-'Cash Y-to-Date'!AJ11</f>
        <v>5296391.8499999978</v>
      </c>
      <c r="AL10" s="14">
        <f>'Cash Y-to-Date'!AL11</f>
        <v>2357957.83</v>
      </c>
      <c r="AM10" s="14">
        <f>'Cash Y-to-Date'!AM11-'Cash Y-to-Date'!AL11</f>
        <v>571555.91999999993</v>
      </c>
      <c r="AN10" s="14">
        <f>'Cash Y-to-Date'!AN11-'Cash Y-to-Date'!AM11</f>
        <v>5298950</v>
      </c>
      <c r="AO10" s="14">
        <f>'Cash Y-to-Date'!AO11-'Cash Y-to-Date'!AN11</f>
        <v>2334439</v>
      </c>
      <c r="AP10" s="14">
        <f>'Cash Y-to-Date'!AP11-'Cash Y-to-Date'!AO11</f>
        <v>212298</v>
      </c>
      <c r="AQ10" s="14">
        <f>'Cash Y-to-Date'!AQ11-'Cash Y-to-Date'!AP11</f>
        <v>4476318</v>
      </c>
      <c r="AR10" s="14">
        <f>'Cash Y-to-Date'!AR11-'Cash Y-to-Date'!AQ11</f>
        <v>3138612.629999999</v>
      </c>
      <c r="AS10" s="14">
        <f>'Cash Y-to-Date'!AS11-'Cash Y-to-Date'!AR11</f>
        <v>418226.69000000134</v>
      </c>
      <c r="AT10" s="14">
        <f>'Cash Y-to-Date'!AT11-'Cash Y-to-Date'!AS11</f>
        <v>1666486</v>
      </c>
      <c r="AU10" s="14">
        <f>'Cash Y-to-Date'!AU11-'Cash Y-to-Date'!AT11</f>
        <v>2970727.4400000013</v>
      </c>
      <c r="AV10" s="14">
        <f>'Cash Y-to-Date'!AV11-'Cash Y-to-Date'!AU11</f>
        <v>6639746.379999999</v>
      </c>
      <c r="AW10" s="14">
        <f>'Cash Y-to-Date'!AW11-'Cash Y-to-Date'!AV11</f>
        <v>5384660</v>
      </c>
      <c r="AX10" s="14">
        <f>'Cash Y-to-Date'!AX11</f>
        <v>2255191</v>
      </c>
      <c r="AY10" s="14">
        <f>'Cash Y-to-Date'!AY11-'Cash Y-to-Date'!AX11</f>
        <v>192945</v>
      </c>
      <c r="AZ10" s="14">
        <f>'Cash Y-to-Date'!AZ11-'Cash Y-to-Date'!AY11</f>
        <v>4094345</v>
      </c>
      <c r="BA10" s="14">
        <f>'Cash Y-to-Date'!BA11-'Cash Y-to-Date'!AZ11</f>
        <v>2845826.8599999994</v>
      </c>
      <c r="BB10" s="14">
        <f>'Cash Y-to-Date'!BB11-'Cash Y-to-Date'!BA11</f>
        <v>425263</v>
      </c>
      <c r="BC10" s="14">
        <f>'Cash Y-to-Date'!BC11-'Cash Y-to-Date'!BB11</f>
        <v>4012715</v>
      </c>
      <c r="BD10" s="14">
        <f>'Cash Y-to-Date'!BD11-'Cash Y-to-Date'!BC11</f>
        <v>5020649.8300000019</v>
      </c>
      <c r="BE10" s="14">
        <f>'Cash Y-to-Date'!BE11-'Cash Y-to-Date'!BD11</f>
        <v>318940</v>
      </c>
      <c r="BF10" s="14">
        <f>'Cash Y-to-Date'!BF11-'Cash Y-to-Date'!BE11</f>
        <v>2104615</v>
      </c>
      <c r="BG10" s="14">
        <f>'Cash Y-to-Date'!BG11-'Cash Y-to-Date'!BF11</f>
        <v>3142595</v>
      </c>
      <c r="BH10" s="14">
        <f>'Cash Y-to-Date'!BH11-'Cash Y-to-Date'!BG11</f>
        <v>4335867.379999999</v>
      </c>
      <c r="BI10" s="14">
        <f>'Cash Y-to-Date'!BI11-'Cash Y-to-Date'!BH11</f>
        <v>4545743</v>
      </c>
      <c r="BJ10" s="14">
        <f>'Cash Y-to-Date'!BJ11</f>
        <v>2665797</v>
      </c>
      <c r="BK10" s="14">
        <f>'Cash Y-to-Date'!BK11-'Cash Y-to-Date'!BJ11</f>
        <v>112030.85000000009</v>
      </c>
      <c r="BL10" s="14">
        <f>'Cash Y-to-Date'!BL11-'Cash Y-to-Date'!BK11</f>
        <v>4603486</v>
      </c>
      <c r="BM10" s="14">
        <f>'Cash Y-to-Date'!BM11-'Cash Y-to-Date'!BL11</f>
        <v>3504892</v>
      </c>
      <c r="BN10" s="14">
        <f>'Cash Y-to-Date'!BN11-'Cash Y-to-Date'!BM11</f>
        <v>138225</v>
      </c>
      <c r="BO10" s="14">
        <f>'Cash Y-to-Date'!BO11-'Cash Y-to-Date'!BN11</f>
        <v>5031730</v>
      </c>
      <c r="BP10" s="14">
        <f>'Cash Y-to-Date'!BP11-'Cash Y-to-Date'!BO11</f>
        <v>3291837.0000000019</v>
      </c>
      <c r="BQ10" s="14">
        <f>'Cash Y-to-Date'!BQ11-'Cash Y-to-Date'!BP11</f>
        <v>1020694.5599999987</v>
      </c>
      <c r="BR10" s="14">
        <f>'Cash Y-to-Date'!BR11-'Cash Y-to-Date'!BQ11</f>
        <v>2585346</v>
      </c>
      <c r="BS10" s="14">
        <f>'Cash Y-to-Date'!BS11-'Cash Y-to-Date'!BR11</f>
        <v>4864978.8099999987</v>
      </c>
      <c r="BT10" s="14">
        <f>'Cash Y-to-Date'!BT11-'Cash Y-to-Date'!BS11</f>
        <v>3635214.5300000012</v>
      </c>
      <c r="BU10" s="14">
        <f>'Cash Y-to-Date'!BU11-'Cash Y-to-Date'!BT11</f>
        <v>6129155</v>
      </c>
      <c r="BV10" s="14">
        <f>'Cash Y-to-Date'!BV11</f>
        <v>1971178</v>
      </c>
      <c r="BW10" s="14">
        <f>'Cash Y-to-Date'!BW11-'Cash Y-to-Date'!BV11</f>
        <v>113762.96999999997</v>
      </c>
      <c r="BX10" s="14">
        <f>'Cash Y-to-Date'!BX11-'Cash Y-to-Date'!BW11</f>
        <v>4116442.5300000003</v>
      </c>
      <c r="BY10" s="14">
        <f>'Cash Y-to-Date'!BY11-'Cash Y-to-Date'!BX11</f>
        <v>3670341</v>
      </c>
      <c r="BZ10" s="14">
        <f>'Cash Y-to-Date'!BZ11-'Cash Y-to-Date'!BY11</f>
        <v>97412</v>
      </c>
      <c r="CA10" s="14">
        <f>'Cash Y-to-Date'!CA11-'Cash Y-to-Date'!BZ11</f>
        <v>4563926.0500000007</v>
      </c>
      <c r="CB10" s="14">
        <f>'Cash Y-to-Date'!CB11-'Cash Y-to-Date'!CA11</f>
        <v>2948380.8099999987</v>
      </c>
      <c r="CC10" s="14">
        <f>'Cash Y-to-Date'!CC11-'Cash Y-to-Date'!CB11</f>
        <v>570147.96000000089</v>
      </c>
      <c r="CD10" s="14">
        <f>'Cash Y-to-Date'!CD11-'Cash Y-to-Date'!CC11</f>
        <v>1889894</v>
      </c>
      <c r="CE10" s="14">
        <f>'Cash Y-to-Date'!CE11-'Cash Y-to-Date'!CD11</f>
        <v>5211486.57</v>
      </c>
      <c r="CF10" s="14">
        <f>'Cash Y-to-Date'!CF11-'Cash Y-to-Date'!CE11</f>
        <v>3254098.5</v>
      </c>
      <c r="CG10" s="14">
        <f>'Cash Y-to-Date'!CG11-'Cash Y-to-Date'!CF11</f>
        <v>5236641.5</v>
      </c>
      <c r="CH10" s="14">
        <f>'Cash Y-to-Date'!CH11</f>
        <v>1576293.49</v>
      </c>
      <c r="CI10" s="14">
        <f>'Cash Y-to-Date'!CI11-'Cash Y-to-Date'!CH11</f>
        <v>175767.72999999998</v>
      </c>
      <c r="CJ10" s="14">
        <f>'Cash Y-to-Date'!CJ11-'Cash Y-to-Date'!CI11</f>
        <v>5174200.5</v>
      </c>
      <c r="CK10" s="14">
        <f>'Cash Y-to-Date'!CK11-'Cash Y-to-Date'!CJ11</f>
        <v>1651550.7800000003</v>
      </c>
      <c r="CL10" s="14">
        <f>'Cash Y-to-Date'!CL11-'Cash Y-to-Date'!CK11</f>
        <v>81383</v>
      </c>
      <c r="CM10" s="14">
        <f>'Cash Y-to-Date'!CM11-'Cash Y-to-Date'!CL11</f>
        <v>5547532.5</v>
      </c>
      <c r="CN10" s="14">
        <f>'Cash Y-to-Date'!CN11-'Cash Y-to-Date'!CM11</f>
        <v>1810933</v>
      </c>
      <c r="CO10" s="14">
        <f>'Cash Y-to-Date'!CO11-'Cash Y-to-Date'!CN11</f>
        <v>386725</v>
      </c>
      <c r="CP10" s="14">
        <f>'Cash Y-to-Date'!CP11-'Cash Y-to-Date'!CO11</f>
        <v>2233463.1099999994</v>
      </c>
      <c r="CQ10" s="14">
        <f>'Cash Y-to-Date'!CQ11-'Cash Y-to-Date'!CP11</f>
        <v>5693573.1500000022</v>
      </c>
      <c r="CR10" s="14">
        <f>'Cash Y-to-Date'!CR11-'Cash Y-to-Date'!CQ11</f>
        <v>1963576.5699999966</v>
      </c>
      <c r="CS10" s="14">
        <f>'Cash Y-to-Date'!CS11-'Cash Y-to-Date'!CR11</f>
        <v>5328472</v>
      </c>
      <c r="CT10" s="14">
        <f>'Cash Y-to-Date'!CT11</f>
        <v>1465587</v>
      </c>
      <c r="CU10" s="14">
        <f>'Cash Y-to-Date'!CU11-'Cash Y-to-Date'!CT11</f>
        <v>105121.37999999989</v>
      </c>
      <c r="CV10" s="14">
        <f>'Cash Y-to-Date'!CV11-'Cash Y-to-Date'!CU11</f>
        <v>5842548.6200000001</v>
      </c>
      <c r="CW10" s="14">
        <f>'Cash Y-to-Date'!CW11-'Cash Y-to-Date'!CV11</f>
        <v>1455582</v>
      </c>
      <c r="CX10" s="14">
        <f>'Cash Y-to-Date'!CX11-'Cash Y-to-Date'!CW11</f>
        <v>171922.48000000045</v>
      </c>
      <c r="CY10" s="14">
        <f>'Cash Y-to-Date'!CY11-'Cash Y-to-Date'!CX11</f>
        <v>5012875.24</v>
      </c>
      <c r="CZ10" s="14">
        <f>'Cash Y-to-Date'!CZ11-'Cash Y-to-Date'!CY11</f>
        <v>5486685.9999999981</v>
      </c>
      <c r="DA10" s="14">
        <f>'Cash Y-to-Date'!DA11-'Cash Y-to-Date'!CZ11</f>
        <v>492524.60000000149</v>
      </c>
      <c r="DB10" s="14">
        <f>'Cash Y-to-Date'!DB11-'Cash Y-to-Date'!DA11</f>
        <v>3276759.3299999982</v>
      </c>
      <c r="DC10" s="14">
        <f>'Cash Y-to-Date'!DC11-'Cash Y-to-Date'!DB11</f>
        <v>1825171.9600000009</v>
      </c>
      <c r="DD10" s="14">
        <f>'Cash Y-to-Date'!DD11-'Cash Y-to-Date'!DC11</f>
        <v>6939217</v>
      </c>
      <c r="DE10" s="14">
        <f>'Cash Y-to-Date'!DE11-'Cash Y-to-Date'!DD11</f>
        <v>4249419</v>
      </c>
      <c r="DF10" s="14">
        <f>'Cash Y-to-Date'!DF11</f>
        <v>4118968.33</v>
      </c>
      <c r="DG10" s="14">
        <f>'Cash Y-to-Date'!DG11-'Cash Y-to-Date'!DF11</f>
        <v>558252.46</v>
      </c>
      <c r="DH10" s="14">
        <f>'Cash Y-to-Date'!DH11-'Cash Y-to-Date'!DG11</f>
        <v>3676059</v>
      </c>
      <c r="DI10" s="14">
        <f>'Cash Y-to-Date'!DI11-'Cash Y-to-Date'!DH11</f>
        <v>3706392.4899999993</v>
      </c>
      <c r="DJ10" s="14">
        <f>'Cash Y-to-Date'!DJ11-'Cash Y-to-Date'!DI11</f>
        <v>159147</v>
      </c>
      <c r="DK10" s="14">
        <f>'Cash Y-to-Date'!DK11-'Cash Y-to-Date'!DJ11</f>
        <v>5285841.0000000019</v>
      </c>
      <c r="DL10" s="14">
        <f>'Cash Y-to-Date'!DL11-'Cash Y-to-Date'!DK11</f>
        <v>4169550.9499999993</v>
      </c>
      <c r="DM10" s="14">
        <f>'Cash Y-to-Date'!DM11-'Cash Y-to-Date'!DL11</f>
        <v>867823</v>
      </c>
      <c r="DN10" s="14">
        <f>'Cash Y-to-Date'!DN11-'Cash Y-to-Date'!DM11</f>
        <v>2988278</v>
      </c>
      <c r="DO10" s="14">
        <f>'Cash Y-to-Date'!DO11-'Cash Y-to-Date'!DN11</f>
        <v>6997200</v>
      </c>
      <c r="DP10" s="14">
        <f>'Cash Y-to-Date'!DP11-'Cash Y-to-Date'!DO11</f>
        <v>3319911.9999999963</v>
      </c>
      <c r="DQ10" s="14">
        <f>'Cash Y-to-Date'!DQ11-'Cash Y-to-Date'!DP11</f>
        <v>5638337.9800000042</v>
      </c>
      <c r="DR10" s="14">
        <f>'Cash Y-to-Date'!DR11</f>
        <v>4156030</v>
      </c>
      <c r="DS10" s="14">
        <f>'Cash Y-to-Date'!DS11-'Cash Y-to-Date'!DR11</f>
        <v>200107</v>
      </c>
      <c r="DT10" s="14">
        <f>'Cash Y-to-Date'!DT11-'Cash Y-to-Date'!DS11</f>
        <v>4283028</v>
      </c>
      <c r="DU10" s="14">
        <f>'Cash Y-to-Date'!DU11-'Cash Y-to-Date'!DT11</f>
        <v>4991058.0600000005</v>
      </c>
      <c r="DV10" s="14">
        <f>'Cash Y-to-Date'!DV11-'Cash Y-to-Date'!DU11</f>
        <v>294475</v>
      </c>
      <c r="DW10" s="14">
        <f>'Cash Y-to-Date'!DW11-'Cash Y-to-Date'!DV11</f>
        <v>3851273.0999999996</v>
      </c>
      <c r="DX10" s="14">
        <f>'Cash Y-to-Date'!DX11-'Cash Y-to-Date'!DW11</f>
        <v>5709194.1400000006</v>
      </c>
      <c r="DY10" s="14">
        <f>'Cash Y-to-Date'!DY11-'Cash Y-to-Date'!DX11</f>
        <v>542882</v>
      </c>
      <c r="DZ10" s="14">
        <f>'Cash Y-to-Date'!DZ11-'Cash Y-to-Date'!DY11</f>
        <v>3081056.75</v>
      </c>
      <c r="EA10" s="14">
        <f>'Cash Y-to-Date'!EA11-'Cash Y-to-Date'!DZ11</f>
        <v>6609183.9999999963</v>
      </c>
      <c r="EB10" s="14">
        <f>'Cash Y-to-Date'!EB11-'Cash Y-to-Date'!EA11</f>
        <v>4104696.5</v>
      </c>
      <c r="EC10" s="14">
        <f>'Cash Y-to-Date'!EC11-'Cash Y-to-Date'!EB11</f>
        <v>5081258</v>
      </c>
      <c r="ED10" s="14">
        <f>'Cash Y-to-Date'!ED11</f>
        <v>5198849</v>
      </c>
      <c r="EE10" s="14">
        <f>'Cash Y-to-Date'!EE11-'Cash Y-to-Date'!ED11</f>
        <v>65878.490000000224</v>
      </c>
      <c r="EF10" s="14">
        <f>'Cash Y-to-Date'!EF11-'Cash Y-to-Date'!EE11</f>
        <v>7686504.6400000006</v>
      </c>
      <c r="EG10" s="14">
        <f>'Cash Y-to-Date'!EG11-'Cash Y-to-Date'!EF11</f>
        <v>3074643</v>
      </c>
      <c r="EH10" s="14">
        <f>'Cash Y-to-Date'!EH11-'Cash Y-to-Date'!EG11</f>
        <v>140312.68999999948</v>
      </c>
      <c r="EI10" s="14">
        <f>'Cash Y-to-Date'!EI11-'Cash Y-to-Date'!EH11</f>
        <v>6171794.0199999996</v>
      </c>
      <c r="EJ10" s="14">
        <f>'Cash Y-to-Date'!EJ11-'Cash Y-to-Date'!EI11</f>
        <v>3351212.370000001</v>
      </c>
      <c r="EK10" s="14">
        <f>'Cash Y-to-Date'!EK11-'Cash Y-to-Date'!EJ11</f>
        <v>311415</v>
      </c>
      <c r="EL10" s="14">
        <f>'Cash Y-to-Date'!EL11-'Cash Y-to-Date'!EK11</f>
        <v>2918424.0199999996</v>
      </c>
      <c r="EM10" s="14">
        <f>'Cash Y-to-Date'!EM11-'Cash Y-to-Date'!EL11</f>
        <v>3245240.5999999978</v>
      </c>
      <c r="EN10" s="14">
        <f>'Cash Y-to-Date'!EN11-'Cash Y-to-Date'!EM11</f>
        <v>3024480.4400000051</v>
      </c>
      <c r="EO10" s="14">
        <f>'Cash Y-to-Date'!EO11-'Cash Y-to-Date'!EN11</f>
        <v>7729802</v>
      </c>
      <c r="EP10" s="14">
        <f>'Cash Y-to-Date'!EP11</f>
        <v>164400</v>
      </c>
      <c r="EQ10" s="14">
        <f>'Cash Y-to-Date'!EQ11-'Cash Y-to-Date'!EP11</f>
        <v>2508596</v>
      </c>
      <c r="ER10" s="14">
        <f>'Cash Y-to-Date'!ER11-'Cash Y-to-Date'!EQ11</f>
        <v>7482829</v>
      </c>
      <c r="ES10" s="14">
        <f>'Cash Y-to-Date'!ES11-'Cash Y-to-Date'!ER11</f>
        <v>1869880.3699999992</v>
      </c>
      <c r="ET10" s="14">
        <f>'Cash Y-to-Date'!ET11-'Cash Y-to-Date'!ES11</f>
        <v>163079</v>
      </c>
      <c r="EU10" s="14">
        <f>'Cash Y-to-Date'!EU11-'Cash Y-to-Date'!ET11</f>
        <v>9460585.0000000019</v>
      </c>
      <c r="EV10" s="14">
        <f>'Cash Y-to-Date'!EV11-'Cash Y-to-Date'!EU11</f>
        <v>2731390</v>
      </c>
      <c r="EW10" s="14">
        <f>'Cash Y-to-Date'!EW11-'Cash Y-to-Date'!EV11</f>
        <v>174188</v>
      </c>
      <c r="EX10" s="14">
        <f>'Cash Y-to-Date'!EX11-'Cash Y-to-Date'!EW11</f>
        <v>2477890</v>
      </c>
      <c r="EY10" s="14">
        <f>'Cash Y-to-Date'!EY11-'Cash Y-to-Date'!EX11</f>
        <v>6849031.7300000004</v>
      </c>
      <c r="EZ10" s="14">
        <f>'Cash Y-to-Date'!EZ11-'Cash Y-to-Date'!EY11</f>
        <v>4738559</v>
      </c>
      <c r="FA10" s="14">
        <f>'Cash Y-to-Date'!FA11-'Cash Y-to-Date'!EZ11</f>
        <v>8329050</v>
      </c>
      <c r="FB10" s="14">
        <f>'Cash Y-to-Date starts FY16'!B12</f>
        <v>2875524</v>
      </c>
      <c r="FC10" s="14">
        <f>'Cash Y-to-Date starts FY16'!C12-'Cash Y-to-Date starts FY16'!B12</f>
        <v>337039.10000000009</v>
      </c>
      <c r="FD10" s="14">
        <f>'Cash Y-to-Date starts FY16'!D12-'Cash Y-to-Date starts FY16'!C12</f>
        <v>5795954</v>
      </c>
      <c r="FE10" s="14">
        <f>'Cash Y-to-Date starts FY16'!E12-'Cash Y-to-Date starts FY16'!D12</f>
        <v>5034382</v>
      </c>
      <c r="FF10" s="14">
        <f>'Cash Y-to-Date starts FY16'!F12-'Cash Y-to-Date starts FY16'!E12</f>
        <v>231797</v>
      </c>
      <c r="FG10" s="14">
        <f>'Cash Y-to-Date starts FY16'!G12-'Cash Y-to-Date starts FY16'!F12</f>
        <v>6951559.0000000019</v>
      </c>
      <c r="FH10" s="14">
        <f>'Cash Y-to-Date starts FY16'!H12-'Cash Y-to-Date starts FY16'!G12</f>
        <v>5788261</v>
      </c>
      <c r="FI10" s="14">
        <f>'Cash Y-to-Date starts FY16'!I12-'Cash Y-to-Date starts FY16'!H12</f>
        <v>499364</v>
      </c>
      <c r="FJ10" s="14">
        <f>'Cash Y-to-Date starts FY16'!J12-'Cash Y-to-Date starts FY16'!I12</f>
        <v>2570120</v>
      </c>
      <c r="FK10" s="14">
        <f>'Cash Y-to-Date starts FY16'!K12-'Cash Y-to-Date starts FY16'!J12</f>
        <v>6623234.0300000012</v>
      </c>
      <c r="FL10" s="14">
        <f>'Cash Y-to-Date starts FY16'!L12-'Cash Y-to-Date starts FY16'!K12</f>
        <v>5180020.9799999967</v>
      </c>
      <c r="FM10" s="14">
        <f>'Cash Y-to-Date starts FY16'!M12-'Cash Y-to-Date starts FY16'!L12</f>
        <v>10149243.079999998</v>
      </c>
      <c r="FN10" s="14">
        <f>'Cash Y-to-Date starts FY16'!N12</f>
        <v>1254209.3</v>
      </c>
      <c r="FO10" s="14">
        <f>'Cash Y-to-Date starts FY16'!O12-'Cash Y-to-Date starts FY16'!N12</f>
        <v>325542</v>
      </c>
      <c r="FP10" s="14">
        <f>'Cash Y-to-Date starts FY16'!P12-'Cash Y-to-Date starts FY16'!O12</f>
        <v>9872977.1799999997</v>
      </c>
      <c r="FQ10" s="14">
        <f>'Cash Y-to-Date starts FY16'!Q12-'Cash Y-to-Date starts FY16'!P12</f>
        <v>2512383.3699999992</v>
      </c>
      <c r="FR10" s="14">
        <f>'Cash Y-to-Date starts FY16'!R12-'Cash Y-to-Date starts FY16'!Q12</f>
        <v>498928.04000000097</v>
      </c>
      <c r="FS10" s="14">
        <f>'Cash Y-to-Date starts FY16'!S12-'Cash Y-to-Date starts FY16'!R12</f>
        <v>9864378</v>
      </c>
      <c r="FT10" s="14">
        <f>'Cash Y-to-Date starts FY16'!T12-'Cash Y-to-Date starts FY16'!S12</f>
        <v>4031834.1899999976</v>
      </c>
      <c r="FU10" s="14">
        <f>'Cash Y-to-Date starts FY16'!U12-'Cash Y-to-Date starts FY16'!T12</f>
        <v>454583</v>
      </c>
      <c r="FV10" s="14">
        <f>'Cash Y-to-Date starts FY16'!V12-'Cash Y-to-Date starts FY16'!U12</f>
        <v>1254173</v>
      </c>
      <c r="FW10" s="14">
        <f>'Cash Y-to-Date starts FY16'!W12-'Cash Y-to-Date starts FY16'!V12</f>
        <v>10155963.730000004</v>
      </c>
      <c r="FX10" s="14">
        <f>'Cash Y-to-Date starts FY16'!X12-'Cash Y-to-Date starts FY16'!W12</f>
        <v>2807963</v>
      </c>
      <c r="FY10" s="14">
        <f>'Cash Y-to-Date starts FY16'!Y12-'Cash Y-to-Date starts FY16'!X12</f>
        <v>10765312.989999995</v>
      </c>
      <c r="FZ10" s="14">
        <f>'Cash Y-to-Date starts FY16'!Z12</f>
        <v>1425274</v>
      </c>
      <c r="GA10" s="14">
        <f>'Cash Y-to-Date starts FY16'!AA12-'Cash Y-to-Date starts FY16'!Z12</f>
        <v>130187</v>
      </c>
      <c r="GB10" s="14">
        <f>'Cash Y-to-Date starts FY16'!AB12-'Cash Y-to-Date starts FY16'!AA12</f>
        <v>10544934.539999999</v>
      </c>
      <c r="GC10" s="14">
        <f>'Cash Y-to-Date starts FY16'!AC12-'Cash Y-to-Date starts FY16'!AB12</f>
        <v>1402018</v>
      </c>
      <c r="GD10" s="14">
        <f>'Cash Y-to-Date starts FY16'!AD12-'Cash Y-to-Date starts FY16'!AC12</f>
        <v>135511</v>
      </c>
      <c r="GE10" s="14">
        <f>'Cash Y-to-Date starts FY16'!AE12-'Cash Y-to-Date starts FY16'!AD12</f>
        <v>11977189.780000001</v>
      </c>
      <c r="GF10" s="14">
        <f>'Cash Y-to-Date starts FY16'!AF12-'Cash Y-to-Date starts FY16'!AE12</f>
        <v>6805240.6400000006</v>
      </c>
      <c r="GG10" s="14">
        <f>'Cash Y-to-Date starts FY16'!AG12-'Cash Y-to-Date starts FY16'!AF12</f>
        <v>315245.39999999851</v>
      </c>
      <c r="GH10" s="14">
        <f>'Cash Y-to-Date starts FY16'!AH12-'Cash Y-to-Date starts FY16'!AG12</f>
        <v>1066319.9399999976</v>
      </c>
      <c r="GI10" s="14">
        <f>'Cash Y-to-Date starts FY16'!AI12-'Cash Y-to-Date starts FY16'!AH12</f>
        <v>5132466.7800000012</v>
      </c>
      <c r="GJ10" s="14">
        <f>'Cash Y-to-Date starts FY16'!AJ12-'Cash Y-to-Date starts FY16'!AI12</f>
        <v>2177207.8299999982</v>
      </c>
      <c r="GK10" s="14">
        <f>'Cash Y-to-Date starts FY16'!AK12-'Cash Y-to-Date starts FY16'!AJ12</f>
        <v>5584857</v>
      </c>
      <c r="GL10" s="14">
        <f>'Cash Y-to-Date starts FY16'!AL12</f>
        <v>3131790.64</v>
      </c>
      <c r="GM10" s="14">
        <f>'Cash Y-to-Date starts FY16'!AM12-'Cash Y-to-Date starts FY16'!AL12</f>
        <v>189129.31999999983</v>
      </c>
      <c r="GN10" s="14">
        <f>'Cash Y-to-Date starts FY16'!AN12-'Cash Y-to-Date starts FY16'!AM12</f>
        <v>7991557.8199999994</v>
      </c>
      <c r="GO10" s="14">
        <f>'Cash Y-to-Date starts FY16'!AO12-'Cash Y-to-Date starts FY16'!AN12</f>
        <v>2121207</v>
      </c>
      <c r="GP10" s="14">
        <f>'Cash Y-to-Date starts FY16'!AP12-'Cash Y-to-Date starts FY16'!AO12</f>
        <v>760957</v>
      </c>
      <c r="GQ10" s="14">
        <f>'Cash Y-to-Date starts FY16'!AQ12-'Cash Y-to-Date starts FY16'!AP12</f>
        <v>11076141.4</v>
      </c>
      <c r="GR10" s="14">
        <f>'Cash Y-to-Date starts FY16'!AR12-'Cash Y-to-Date starts FY16'!AQ12</f>
        <v>3021224</v>
      </c>
      <c r="GS10" s="14">
        <f>'Cash Y-to-Date starts FY16'!AS12-'Cash Y-to-Date starts FY16'!AR12</f>
        <v>383413</v>
      </c>
      <c r="GT10" s="14">
        <f>'Cash Y-to-Date starts FY16'!AT12-'Cash Y-to-Date starts FY16'!AS12</f>
        <v>2232296</v>
      </c>
      <c r="GU10" s="14">
        <f>'Cash Y-to-Date starts FY16'!AU12-'Cash Y-to-Date starts FY16'!AT12</f>
        <v>13847955</v>
      </c>
      <c r="GV10" s="14">
        <f>'Cash Y-to-Date starts FY16'!AV12-'Cash Y-to-Date starts FY16'!AU12</f>
        <v>7603442.1300000027</v>
      </c>
      <c r="GW10" s="14">
        <f>'Cash Y-to-Date starts FY16'!AW12-'Cash Y-to-Date starts FY16'!AV12</f>
        <v>7284969</v>
      </c>
      <c r="GX10" s="14">
        <f>'Cash Y-to-Date starts FY16'!AX12</f>
        <v>8042880</v>
      </c>
      <c r="GY10" s="14">
        <f>'Cash Y-to-Date starts FY16'!AY12-'Cash Y-to-Date starts FY16'!AX12</f>
        <v>211264.58000000007</v>
      </c>
      <c r="GZ10" s="14">
        <f>'Cash Y-to-Date starts FY16'!AZ12-'Cash Y-to-Date starts FY16'!AY12</f>
        <v>10782856.999999998</v>
      </c>
      <c r="HA10" s="14">
        <f>'Cash Y-to-Date starts FY16'!BA12-'Cash Y-to-Date starts FY16'!AZ12</f>
        <v>5204517</v>
      </c>
      <c r="HB10" s="14">
        <f>'Cash Y-to-Date starts FY16'!BB12-'Cash Y-to-Date starts FY16'!BA12</f>
        <v>1182979</v>
      </c>
      <c r="HC10" s="14">
        <f>'Cash Y-to-Date starts FY16'!BC12-'Cash Y-to-Date starts FY16'!BB12</f>
        <v>10085100</v>
      </c>
      <c r="HD10" s="14">
        <f>'Cash Y-to-Date starts FY16'!BD12-'Cash Y-to-Date starts FY16'!BC12</f>
        <v>3862273.8800000027</v>
      </c>
      <c r="HE10" s="14">
        <f>'Cash Y-to-Date starts FY16'!BE12-'Cash Y-to-Date starts FY16'!BD12</f>
        <v>607697.94999999553</v>
      </c>
      <c r="HF10" s="14">
        <f>'Cash Y-to-Date starts FY16'!BF12-'Cash Y-to-Date starts FY16'!BE12</f>
        <v>2343699.8700000048</v>
      </c>
      <c r="HG10" s="14">
        <f>'Cash Y-to-Date starts FY16'!BG12-'Cash Y-to-Date starts FY16'!BF12</f>
        <v>10346720.659999996</v>
      </c>
      <c r="HH10" s="14">
        <f>'Cash Y-to-Date starts FY16'!BH12-'Cash Y-to-Date starts FY16'!BG12</f>
        <v>3995839</v>
      </c>
      <c r="HI10" s="14">
        <f>'Cash Y-to-Date starts FY16'!BI12-'Cash Y-to-Date starts FY16'!BH12</f>
        <v>11244622.519999996</v>
      </c>
      <c r="HJ10" s="14">
        <f>'Cash Y-to-Date starts FY16'!BJ12</f>
        <v>7378353</v>
      </c>
      <c r="HK10" s="14">
        <f>'Cash Y-to-Date starts FY16'!BK12-'Cash Y-to-Date starts FY16'!BJ12</f>
        <v>607462.12000000011</v>
      </c>
      <c r="HL10" s="14">
        <f>'Cash Y-to-Date starts FY16'!BL12-'Cash Y-to-Date starts FY16'!BK12</f>
        <v>10129904</v>
      </c>
      <c r="HM10" s="14">
        <f>'Cash Y-to-Date starts FY16'!BM12-'Cash Y-to-Date starts FY16'!BL12</f>
        <v>2302064.0500000007</v>
      </c>
      <c r="HN10" s="14">
        <f>'Cash Y-to-Date starts FY16'!BN12-'Cash Y-to-Date starts FY16'!BM12</f>
        <v>230878.06999999657</v>
      </c>
      <c r="HO10" s="14">
        <f>'Cash Y-to-Date starts FY16'!BO12-'Cash Y-to-Date starts FY16'!BN12</f>
        <v>13487676.030000005</v>
      </c>
      <c r="HP10" s="14">
        <f>'Cash Y-to-Date starts FY16'!BP12-'Cash Y-to-Date starts FY16'!BO12</f>
        <v>2371281</v>
      </c>
      <c r="HQ10" s="14">
        <f>'Cash Y-to-Date starts FY16'!BQ12-'Cash Y-to-Date starts FY16'!BP12</f>
        <v>385269.58999999613</v>
      </c>
      <c r="HR10" s="14">
        <f>'Cash Y-to-Date starts FY16'!BR12-'Cash Y-to-Date starts FY16'!BQ12</f>
        <v>2420022</v>
      </c>
      <c r="HS10" s="14">
        <f>'Cash Y-to-Date starts FY16'!BS12-'Cash Y-to-Date starts FY16'!BR12</f>
        <v>15556015.910000004</v>
      </c>
      <c r="HT10" s="14">
        <f>'Cash Y-to-Date starts FY16'!BT12-'Cash Y-to-Date starts FY16'!BS12</f>
        <v>2789853.7799999937</v>
      </c>
      <c r="HU10" s="14">
        <f>'Cash Y-to-Date starts FY16'!BU12-'Cash Y-to-Date starts FY16'!BT12</f>
        <v>12155782</v>
      </c>
      <c r="HV10" s="14">
        <f>'Cash Y-to-Date starts FY16'!BV12</f>
        <v>4870300.0199999996</v>
      </c>
      <c r="HW10" s="14">
        <f>'Cash Y-to-Date starts FY16'!BW12-'Cash Y-to-Date starts FY16'!BV12</f>
        <v>40832.25</v>
      </c>
      <c r="HX10" s="14">
        <f>'Cash Y-to-Date starts FY16'!BX12-'Cash Y-to-Date starts FY16'!BW12</f>
        <v>10238151</v>
      </c>
      <c r="HY10" s="14">
        <f>'Cash Y-to-Date starts FY16'!BY12-'Cash Y-to-Date starts FY16'!BX12</f>
        <v>3753953.16</v>
      </c>
      <c r="HZ10" s="14">
        <f>'Cash Y-to-Date starts FY16'!BZ12-'Cash Y-to-Date starts FY16'!BY12</f>
        <v>187529.69999999925</v>
      </c>
      <c r="IA10" s="14">
        <f>'Cash Y-to-Date starts FY16'!CA12-'Cash Y-to-Date starts FY16'!BZ12</f>
        <v>11558182</v>
      </c>
      <c r="IB10" s="14">
        <f>'Cash Y-to-Date starts FY16'!CB12-'Cash Y-to-Date starts FY16'!CA12</f>
        <v>6363845.0000000037</v>
      </c>
      <c r="IC10" s="14">
        <f>'Cash Y-to-Date starts FY16'!CC12-'Cash Y-to-Date starts FY16'!CB12</f>
        <v>825447.47999999672</v>
      </c>
      <c r="ID10" s="14">
        <f>'Cash Y-to-Date starts FY16'!CD12-'Cash Y-to-Date starts FY16'!CC12</f>
        <v>2014957.799999997</v>
      </c>
      <c r="IE10" s="14">
        <f>'Cash Y-to-Date starts FY16'!CE12-'Cash Y-to-Date starts FY16'!CD12</f>
        <v>16168511</v>
      </c>
      <c r="IF10" s="14">
        <f>'Cash Y-to-Date starts FY16'!CF12-'Cash Y-to-Date starts FY16'!CE12</f>
        <v>5874439</v>
      </c>
      <c r="IG10" s="14">
        <f>'Cash Y-to-Date starts FY16'!CG12-'Cash Y-to-Date starts FY16'!CF12</f>
        <v>10465560</v>
      </c>
      <c r="IH10" s="14">
        <f>'Cash Y-to-Date starts FY16'!CH12</f>
        <v>4494348.87</v>
      </c>
      <c r="II10" s="14">
        <f>'Cash Y-to-Date starts FY16'!CI12-'Cash Y-to-Date starts FY16'!CH12</f>
        <v>394465.53000000026</v>
      </c>
      <c r="IJ10" s="14">
        <f>'Cash Y-to-Date starts FY16'!CJ12-'Cash Y-to-Date starts FY16'!CI12</f>
        <v>11575984.799999999</v>
      </c>
      <c r="IK10" s="14">
        <f>'Cash Y-to-Date starts FY16'!CK12-'Cash Y-to-Date starts FY16'!CJ12</f>
        <v>2122451</v>
      </c>
      <c r="IL10" s="14">
        <f>'Cash Y-to-Date starts FY16'!CL12-'Cash Y-to-Date starts FY16'!CK12</f>
        <v>315260</v>
      </c>
      <c r="IM10" s="14">
        <f>'Cash Y-to-Date starts FY16'!CM12-'Cash Y-to-Date starts FY16'!CL12</f>
        <v>10684642.420000002</v>
      </c>
      <c r="IN10" s="14">
        <f>'Cash Y-to-Date starts FY16'!CN12-'Cash Y-to-Date starts FY16'!CM12</f>
        <v>5202558.9199999981</v>
      </c>
      <c r="IO10" s="14">
        <f>'Cash Y-to-Date starts FY16'!CO12-'Cash Y-to-Date starts FY16'!CN12</f>
        <v>9930034</v>
      </c>
      <c r="IP10" s="14">
        <f>'Cash Y-to-Date starts FY16'!CP12-'Cash Y-to-Date starts FY16'!CO12</f>
        <v>10776120.660000004</v>
      </c>
      <c r="IQ10" s="14">
        <f>'Cash Y-to-Date starts FY16'!CQ12-'Cash Y-to-Date starts FY16'!CP12</f>
        <v>11334757</v>
      </c>
      <c r="IR10" s="14">
        <f>'Cash Y-to-Date starts FY16'!CR12-'Cash Y-to-Date starts FY16'!CQ12</f>
        <v>4744122.7599999905</v>
      </c>
      <c r="IS10" s="14">
        <f>'Cash Y-to-Date starts FY16'!CS12-'Cash Y-to-Date starts FY16'!CR12</f>
        <v>20916685.150000006</v>
      </c>
      <c r="IT10" s="14">
        <f>'Cash Y-to-Date starts FY16'!CT12</f>
        <v>9340821.8599999994</v>
      </c>
      <c r="IU10" s="14">
        <f>'Cash Y-to-Date starts FY16'!CU13-'Cash Y-to-Date starts FY16'!CT13</f>
        <v>-224086433.60999998</v>
      </c>
      <c r="IV10" s="14">
        <f>'Cash Y-to-Date starts FY16'!CV13-'Cash Y-to-Date starts FY16'!CU13</f>
        <v>74991566.799999982</v>
      </c>
      <c r="IW10" s="14">
        <f>'Cash Y-to-Date starts FY16'!CW13-'Cash Y-to-Date starts FY16'!CV13</f>
        <v>113697571.82000001</v>
      </c>
      <c r="IX10" s="14">
        <f>'Cash Y-to-Date starts FY16'!CX13-'Cash Y-to-Date starts FY16'!CW13</f>
        <v>105199361.17</v>
      </c>
      <c r="IY10" s="14">
        <f>'Cash Y-to-Date starts FY16'!CY13-'Cash Y-to-Date starts FY16'!CX13</f>
        <v>101552649.84</v>
      </c>
      <c r="IZ10" s="14">
        <f>'Cash Y-to-Date starts FY16'!CZ13-'Cash Y-to-Date starts FY16'!CY13</f>
        <v>372645785.10000002</v>
      </c>
      <c r="JA10" s="14">
        <f>'Cash Y-to-Date starts FY16'!DA13-'Cash Y-to-Date starts FY16'!CZ13</f>
        <v>-55739810.679999948</v>
      </c>
      <c r="JB10" s="14">
        <f>'Cash Y-to-Date starts FY16'!DB13-'Cash Y-to-Date starts FY16'!DA13</f>
        <v>-10981919.580000043</v>
      </c>
    </row>
    <row r="11" spans="1:262">
      <c r="A11" s="3" t="s">
        <v>9</v>
      </c>
      <c r="B11" s="14">
        <f>'Cash Y-to-Date'!B12</f>
        <v>771449.46</v>
      </c>
      <c r="C11" s="14">
        <f>'Cash Y-to-Date'!C12-'Cash Y-to-Date'!B12</f>
        <v>739168.77</v>
      </c>
      <c r="D11" s="14">
        <f>'Cash Y-to-Date'!D12-'Cash Y-to-Date'!C12</f>
        <v>-25007.619999999879</v>
      </c>
      <c r="E11" s="14">
        <f>'Cash Y-to-Date'!E12-'Cash Y-to-Date'!D12</f>
        <v>4258673.26</v>
      </c>
      <c r="F11" s="14">
        <f>'Cash Y-to-Date'!F12-'Cash Y-to-Date'!E12</f>
        <v>-4607834.6100000003</v>
      </c>
      <c r="G11" s="14">
        <f>'Cash Y-to-Date'!G12-'Cash Y-to-Date'!F12</f>
        <v>421484.26</v>
      </c>
      <c r="H11" s="14">
        <f>'Cash Y-to-Date'!H12-'Cash Y-to-Date'!G12</f>
        <v>-152597.54000000004</v>
      </c>
      <c r="I11" s="14">
        <f>'Cash Y-to-Date'!I12-'Cash Y-to-Date'!H12</f>
        <v>324888.57000000007</v>
      </c>
      <c r="J11" s="14">
        <f>'Cash Y-to-Date'!J12-'Cash Y-to-Date'!I12</f>
        <v>-259389.06000000006</v>
      </c>
      <c r="K11" s="14">
        <f>'Cash Y-to-Date'!K12-'Cash Y-to-Date'!J12</f>
        <v>253611.10000000009</v>
      </c>
      <c r="L11" s="14">
        <f>'Cash Y-to-Date'!L12-'Cash Y-to-Date'!K12</f>
        <v>1923118.9000000001</v>
      </c>
      <c r="M11" s="14">
        <f>'Cash Y-to-Date'!M12-'Cash Y-to-Date'!L12</f>
        <v>-2559213.4900000002</v>
      </c>
      <c r="N11" s="14">
        <f>'Cash Y-to-Date'!N12</f>
        <v>2394243.7999999998</v>
      </c>
      <c r="O11" s="14">
        <f>'Cash Y-to-Date'!O12-'Cash Y-to-Date'!N12</f>
        <v>-1635919.65</v>
      </c>
      <c r="P11" s="14">
        <f>'Cash Y-to-Date'!P12-'Cash Y-to-Date'!O12</f>
        <v>-384840.88</v>
      </c>
      <c r="Q11" s="14">
        <f>'Cash Y-to-Date'!Q12-'Cash Y-to-Date'!P12</f>
        <v>1938813.96</v>
      </c>
      <c r="R11" s="14">
        <f>'Cash Y-to-Date'!R12-'Cash Y-to-Date'!Q12</f>
        <v>-395918.02</v>
      </c>
      <c r="S11" s="14">
        <f>'Cash Y-to-Date'!S12-'Cash Y-to-Date'!R12</f>
        <v>104091.77000000002</v>
      </c>
      <c r="T11" s="14">
        <f>'Cash Y-to-Date'!T12-'Cash Y-to-Date'!S12</f>
        <v>-819330.7</v>
      </c>
      <c r="U11" s="14">
        <f>'Cash Y-to-Date'!U12-'Cash Y-to-Date'!T12</f>
        <v>273861.44999999995</v>
      </c>
      <c r="V11" s="14">
        <f>'Cash Y-to-Date'!V12-'Cash Y-to-Date'!U12</f>
        <v>-139399.09000000008</v>
      </c>
      <c r="W11" s="14">
        <f>'Cash Y-to-Date'!W12-'Cash Y-to-Date'!V12</f>
        <v>920677.32000000007</v>
      </c>
      <c r="X11" s="14">
        <f>'Cash Y-to-Date'!X12-'Cash Y-to-Date'!W12</f>
        <v>-590661.62999999989</v>
      </c>
      <c r="Y11" s="14">
        <f>'Cash Y-to-Date'!Y12-'Cash Y-to-Date'!X12</f>
        <v>-587184.48</v>
      </c>
      <c r="Z11" s="14">
        <f>'Cash Y-to-Date'!Z12</f>
        <v>1726564.8</v>
      </c>
      <c r="AA11" s="14">
        <f>'Cash Y-to-Date'!AA12-'Cash Y-to-Date'!Z12</f>
        <v>900203.13000000012</v>
      </c>
      <c r="AB11" s="14">
        <f>'Cash Y-to-Date'!AB12-'Cash Y-to-Date'!AA12</f>
        <v>-1998964.29</v>
      </c>
      <c r="AC11" s="14">
        <f>'Cash Y-to-Date'!AC12-'Cash Y-to-Date'!AB12</f>
        <v>1432551.04</v>
      </c>
      <c r="AD11" s="14">
        <f>'Cash Y-to-Date'!AD12-'Cash Y-to-Date'!AC12</f>
        <v>-1217292.79</v>
      </c>
      <c r="AE11" s="14">
        <f>'Cash Y-to-Date'!AE12-'Cash Y-to-Date'!AD12</f>
        <v>2455842.6999999997</v>
      </c>
      <c r="AF11" s="14">
        <f>'Cash Y-to-Date'!AF12-'Cash Y-to-Date'!AE12</f>
        <v>-2381098.63</v>
      </c>
      <c r="AG11" s="14">
        <f>'Cash Y-to-Date'!AG12-'Cash Y-to-Date'!AF12</f>
        <v>827938.64000000013</v>
      </c>
      <c r="AH11" s="14">
        <f>'Cash Y-to-Date'!AH12-'Cash Y-to-Date'!AG12</f>
        <v>-364593.64000000013</v>
      </c>
      <c r="AI11" s="14">
        <f>'Cash Y-to-Date'!AI12-'Cash Y-to-Date'!AH12</f>
        <v>-416724.14999999991</v>
      </c>
      <c r="AJ11" s="14">
        <f>'Cash Y-to-Date'!AJ12-'Cash Y-to-Date'!AI12</f>
        <v>1699954.73</v>
      </c>
      <c r="AK11" s="14">
        <f>'Cash Y-to-Date'!AK12-'Cash Y-to-Date'!AJ12</f>
        <v>-2095810.7000000002</v>
      </c>
      <c r="AL11" s="14">
        <f>'Cash Y-to-Date'!AL12</f>
        <v>2008522.89</v>
      </c>
      <c r="AM11" s="14">
        <f>'Cash Y-to-Date'!AM12-'Cash Y-to-Date'!AL12</f>
        <v>-2074191.5899999999</v>
      </c>
      <c r="AN11" s="14">
        <f>'Cash Y-to-Date'!AN12-'Cash Y-to-Date'!AM12</f>
        <v>-467580.2</v>
      </c>
      <c r="AO11" s="14">
        <f>'Cash Y-to-Date'!AO12-'Cash Y-to-Date'!AN12</f>
        <v>559457.9</v>
      </c>
      <c r="AP11" s="14">
        <f>'Cash Y-to-Date'!AP12-'Cash Y-to-Date'!AO12</f>
        <v>863848.08</v>
      </c>
      <c r="AQ11" s="14">
        <f>'Cash Y-to-Date'!AQ12-'Cash Y-to-Date'!AP12</f>
        <v>-387289.62999999995</v>
      </c>
      <c r="AR11" s="14">
        <f>'Cash Y-to-Date'!AR12-'Cash Y-to-Date'!AQ12</f>
        <v>-300986.23999999999</v>
      </c>
      <c r="AS11" s="14">
        <f>'Cash Y-to-Date'!AS12-'Cash Y-to-Date'!AR12</f>
        <v>235534.63999999998</v>
      </c>
      <c r="AT11" s="14">
        <f>'Cash Y-to-Date'!AT12-'Cash Y-to-Date'!AS12</f>
        <v>-119261.25999999995</v>
      </c>
      <c r="AU11" s="14">
        <f>'Cash Y-to-Date'!AU12-'Cash Y-to-Date'!AT12</f>
        <v>348795.63999999996</v>
      </c>
      <c r="AV11" s="14">
        <f>'Cash Y-to-Date'!AV12-'Cash Y-to-Date'!AU12</f>
        <v>-53027.309999999939</v>
      </c>
      <c r="AW11" s="14">
        <f>'Cash Y-to-Date'!AW12-'Cash Y-to-Date'!AV12</f>
        <v>24368.349999999977</v>
      </c>
      <c r="AX11" s="14">
        <f>'Cash Y-to-Date'!AX12</f>
        <v>1268187.6200000001</v>
      </c>
      <c r="AY11" s="14">
        <f>'Cash Y-to-Date'!AY12-'Cash Y-to-Date'!AX12</f>
        <v>-1226611.52</v>
      </c>
      <c r="AZ11" s="14">
        <f>'Cash Y-to-Date'!AZ12-'Cash Y-to-Date'!AY12</f>
        <v>31830.32</v>
      </c>
      <c r="BA11" s="14">
        <f>'Cash Y-to-Date'!BA12-'Cash Y-to-Date'!AZ12</f>
        <v>108710.75000000001</v>
      </c>
      <c r="BB11" s="14">
        <f>'Cash Y-to-Date'!BB12-'Cash Y-to-Date'!BA12</f>
        <v>123217.23000000001</v>
      </c>
      <c r="BC11" s="14">
        <f>'Cash Y-to-Date'!BC12-'Cash Y-to-Date'!BB12</f>
        <v>36276.979999999981</v>
      </c>
      <c r="BD11" s="14">
        <f>'Cash Y-to-Date'!BD12-'Cash Y-to-Date'!BC12</f>
        <v>18853.539999999979</v>
      </c>
      <c r="BE11" s="14">
        <f>'Cash Y-to-Date'!BE12-'Cash Y-to-Date'!BD12</f>
        <v>-129951.87</v>
      </c>
      <c r="BF11" s="14">
        <f>'Cash Y-to-Date'!BF12-'Cash Y-to-Date'!BE12</f>
        <v>732922.03</v>
      </c>
      <c r="BG11" s="14">
        <f>'Cash Y-to-Date'!BG12-'Cash Y-to-Date'!BF12</f>
        <v>30759.869999999995</v>
      </c>
      <c r="BH11" s="14">
        <f>'Cash Y-to-Date'!BH12-'Cash Y-to-Date'!BG12</f>
        <v>-92329.169999999925</v>
      </c>
      <c r="BI11" s="14">
        <f>'Cash Y-to-Date'!BI12-'Cash Y-to-Date'!BH12</f>
        <v>55520.04999999993</v>
      </c>
      <c r="BJ11" s="14">
        <f>'Cash Y-to-Date'!BJ12</f>
        <v>33643</v>
      </c>
      <c r="BK11" s="14">
        <f>'Cash Y-to-Date'!BK12-'Cash Y-to-Date'!BJ12</f>
        <v>21948.639999999999</v>
      </c>
      <c r="BL11" s="14">
        <f>'Cash Y-to-Date'!BL12-'Cash Y-to-Date'!BK12</f>
        <v>49682.240000000005</v>
      </c>
      <c r="BM11" s="14">
        <f>'Cash Y-to-Date'!BM12-'Cash Y-to-Date'!BL12</f>
        <v>82090.010000000009</v>
      </c>
      <c r="BN11" s="14">
        <f>'Cash Y-to-Date'!BN12-'Cash Y-to-Date'!BM12</f>
        <v>176417.41999999998</v>
      </c>
      <c r="BO11" s="14">
        <f>'Cash Y-to-Date'!BO12-'Cash Y-to-Date'!BN12</f>
        <v>5460.4099999999744</v>
      </c>
      <c r="BP11" s="14">
        <f>'Cash Y-to-Date'!BP12-'Cash Y-to-Date'!BO12</f>
        <v>195429.97000000218</v>
      </c>
      <c r="BQ11" s="14">
        <f>'Cash Y-to-Date'!BQ12-'Cash Y-to-Date'!BP12</f>
        <v>-133396.30000000214</v>
      </c>
      <c r="BR11" s="14">
        <f>'Cash Y-to-Date'!BR12-'Cash Y-to-Date'!BQ12</f>
        <v>112671.78000000003</v>
      </c>
      <c r="BS11" s="14">
        <f>'Cash Y-to-Date'!BS12-'Cash Y-to-Date'!BR12</f>
        <v>237098.30999999994</v>
      </c>
      <c r="BT11" s="14">
        <f>'Cash Y-to-Date'!BT12-'Cash Y-to-Date'!BS12</f>
        <v>157152.51</v>
      </c>
      <c r="BU11" s="14">
        <f>'Cash Y-to-Date'!BU12-'Cash Y-to-Date'!BT12</f>
        <v>20189.609999999986</v>
      </c>
      <c r="BV11" s="14">
        <f>'Cash Y-to-Date'!BV12</f>
        <v>415972.7</v>
      </c>
      <c r="BW11" s="14">
        <f>'Cash Y-to-Date'!BW12-'Cash Y-to-Date'!BV12</f>
        <v>-341846.71</v>
      </c>
      <c r="BX11" s="14">
        <f>'Cash Y-to-Date'!BX12-'Cash Y-to-Date'!BW12</f>
        <v>477860.83999999997</v>
      </c>
      <c r="BY11" s="14">
        <f>'Cash Y-to-Date'!BY12-'Cash Y-to-Date'!BX12</f>
        <v>-384013.39999999997</v>
      </c>
      <c r="BZ11" s="14">
        <f>'Cash Y-to-Date'!BZ12-'Cash Y-to-Date'!BY12</f>
        <v>139284.60999999999</v>
      </c>
      <c r="CA11" s="14">
        <f>'Cash Y-to-Date'!CA12-'Cash Y-to-Date'!BZ12</f>
        <v>354284.2</v>
      </c>
      <c r="CB11" s="14">
        <f>'Cash Y-to-Date'!CB12-'Cash Y-to-Date'!CA12</f>
        <v>-266530.45999999996</v>
      </c>
      <c r="CC11" s="14">
        <f>'Cash Y-to-Date'!CC12-'Cash Y-to-Date'!CB12</f>
        <v>27510.419999999984</v>
      </c>
      <c r="CD11" s="14">
        <f>'Cash Y-to-Date'!CD12-'Cash Y-to-Date'!CC12</f>
        <v>135690.37999999995</v>
      </c>
      <c r="CE11" s="14">
        <f>'Cash Y-to-Date'!CE12-'Cash Y-to-Date'!CD12</f>
        <v>225827.68000000005</v>
      </c>
      <c r="CF11" s="14">
        <f>'Cash Y-to-Date'!CF12-'Cash Y-to-Date'!CE12</f>
        <v>193462.15000000002</v>
      </c>
      <c r="CG11" s="14">
        <f>'Cash Y-to-Date'!CG12-'Cash Y-to-Date'!CF12</f>
        <v>1448567.5899999999</v>
      </c>
      <c r="CH11" s="14">
        <f>'Cash Y-to-Date'!CH12</f>
        <v>-1411869.05</v>
      </c>
      <c r="CI11" s="14">
        <f>'Cash Y-to-Date'!CI12-'Cash Y-to-Date'!CH12</f>
        <v>17167.679999999935</v>
      </c>
      <c r="CJ11" s="14">
        <f>'Cash Y-to-Date'!CJ12-'Cash Y-to-Date'!CI12</f>
        <v>61001.14000000013</v>
      </c>
      <c r="CK11" s="14">
        <f>'Cash Y-to-Date'!CK12-'Cash Y-to-Date'!CJ12</f>
        <v>47780.679999999935</v>
      </c>
      <c r="CL11" s="14">
        <f>'Cash Y-to-Date'!CL12-'Cash Y-to-Date'!CK12</f>
        <v>147897.22999999998</v>
      </c>
      <c r="CM11" s="14">
        <f>'Cash Y-to-Date'!CM12-'Cash Y-to-Date'!CL12</f>
        <v>55024.100000000093</v>
      </c>
      <c r="CN11" s="14">
        <f>'Cash Y-to-Date'!CN12-'Cash Y-to-Date'!CM12</f>
        <v>10462.189999999944</v>
      </c>
      <c r="CO11" s="14">
        <f>'Cash Y-to-Date'!CO12-'Cash Y-to-Date'!CN12</f>
        <v>21797.469999999972</v>
      </c>
      <c r="CP11" s="14">
        <f>'Cash Y-to-Date'!CP12-'Cash Y-to-Date'!CO12</f>
        <v>111492.29000000004</v>
      </c>
      <c r="CQ11" s="14">
        <f>'Cash Y-to-Date'!CQ12-'Cash Y-to-Date'!CP12</f>
        <v>299535.45999999996</v>
      </c>
      <c r="CR11" s="14">
        <f>'Cash Y-to-Date'!CR12-'Cash Y-to-Date'!CQ12</f>
        <v>147995.90000000008</v>
      </c>
      <c r="CS11" s="14">
        <f>'Cash Y-to-Date'!CS12-'Cash Y-to-Date'!CR12</f>
        <v>60885.52999999997</v>
      </c>
      <c r="CT11" s="14">
        <f>'Cash Y-to-Date'!CT12</f>
        <v>6845.5</v>
      </c>
      <c r="CU11" s="14">
        <f>'Cash Y-to-Date'!CU12-'Cash Y-to-Date'!CT12</f>
        <v>17094.54</v>
      </c>
      <c r="CV11" s="14">
        <f>'Cash Y-to-Date'!CV12-'Cash Y-to-Date'!CU12</f>
        <v>50141.329999999994</v>
      </c>
      <c r="CW11" s="14">
        <f>'Cash Y-to-Date'!CW12-'Cash Y-to-Date'!CV12</f>
        <v>59937.630000000005</v>
      </c>
      <c r="CX11" s="14">
        <f>'Cash Y-to-Date'!CX12-'Cash Y-to-Date'!CW12</f>
        <v>200225.59000000003</v>
      </c>
      <c r="CY11" s="14">
        <f>'Cash Y-to-Date'!CY12-'Cash Y-to-Date'!CX12</f>
        <v>37941.429999999993</v>
      </c>
      <c r="CZ11" s="14">
        <f>'Cash Y-to-Date'!CZ12-'Cash Y-to-Date'!CY12</f>
        <v>15279.599999999977</v>
      </c>
      <c r="DA11" s="14">
        <f>'Cash Y-to-Date'!DA12-'Cash Y-to-Date'!CZ12</f>
        <v>29768.190000000002</v>
      </c>
      <c r="DB11" s="14">
        <f>'Cash Y-to-Date'!DB12-'Cash Y-to-Date'!DA12</f>
        <v>42233.359999999986</v>
      </c>
      <c r="DC11" s="14">
        <f>'Cash Y-to-Date'!DC12-'Cash Y-to-Date'!DB12</f>
        <v>353115.68</v>
      </c>
      <c r="DD11" s="14">
        <f>'Cash Y-to-Date'!DD12-'Cash Y-to-Date'!DC12</f>
        <v>213012.94000000006</v>
      </c>
      <c r="DE11" s="14">
        <f>'Cash Y-to-Date'!DE12-'Cash Y-to-Date'!DD12</f>
        <v>19974.059999999939</v>
      </c>
      <c r="DF11" s="14">
        <f>'Cash Y-to-Date'!DF12</f>
        <v>8009.2</v>
      </c>
      <c r="DG11" s="14">
        <f>'Cash Y-to-Date'!DG12-'Cash Y-to-Date'!DF12</f>
        <v>11206.079999999998</v>
      </c>
      <c r="DH11" s="14">
        <f>'Cash Y-to-Date'!DH12-'Cash Y-to-Date'!DG12</f>
        <v>27538.989999999998</v>
      </c>
      <c r="DI11" s="14">
        <f>'Cash Y-to-Date'!DI12-'Cash Y-to-Date'!DH12</f>
        <v>72196.649999999994</v>
      </c>
      <c r="DJ11" s="14">
        <f>'Cash Y-to-Date'!DJ12-'Cash Y-to-Date'!DI12</f>
        <v>227710.13</v>
      </c>
      <c r="DK11" s="14">
        <f>'Cash Y-to-Date'!DK12-'Cash Y-to-Date'!DJ12</f>
        <v>49889.419999999984</v>
      </c>
      <c r="DL11" s="14">
        <f>'Cash Y-to-Date'!DL12-'Cash Y-to-Date'!DK12</f>
        <v>7248.1800000000512</v>
      </c>
      <c r="DM11" s="14">
        <f>'Cash Y-to-Date'!DM12-'Cash Y-to-Date'!DL12</f>
        <v>10364.299999999988</v>
      </c>
      <c r="DN11" s="14">
        <f>'Cash Y-to-Date'!DN12-'Cash Y-to-Date'!DM12</f>
        <v>70383.109999999986</v>
      </c>
      <c r="DO11" s="14">
        <f>'Cash Y-to-Date'!DO12-'Cash Y-to-Date'!DN12</f>
        <v>345465.01999999996</v>
      </c>
      <c r="DP11" s="14">
        <f>'Cash Y-to-Date'!DP12-'Cash Y-to-Date'!DO12</f>
        <v>171529.72000000009</v>
      </c>
      <c r="DQ11" s="14">
        <f>'Cash Y-to-Date'!DQ12-'Cash Y-to-Date'!DP12</f>
        <v>83260.219999999972</v>
      </c>
      <c r="DR11" s="14">
        <f>'Cash Y-to-Date'!DR12</f>
        <v>8419.69</v>
      </c>
      <c r="DS11" s="14">
        <f>'Cash Y-to-Date'!DS12-'Cash Y-to-Date'!DR12</f>
        <v>7614.58</v>
      </c>
      <c r="DT11" s="14">
        <f>'Cash Y-to-Date'!DT12-'Cash Y-to-Date'!DS12</f>
        <v>8523.2999999999993</v>
      </c>
      <c r="DU11" s="14">
        <f>'Cash Y-to-Date'!DU12-'Cash Y-to-Date'!DT12</f>
        <v>92227.390000000014</v>
      </c>
      <c r="DV11" s="14">
        <f>'Cash Y-to-Date'!DV12-'Cash Y-to-Date'!DU12</f>
        <v>258372.44</v>
      </c>
      <c r="DW11" s="14">
        <f>'Cash Y-to-Date'!DW12-'Cash Y-to-Date'!DV12</f>
        <v>26117.509999999951</v>
      </c>
      <c r="DX11" s="14">
        <f>'Cash Y-to-Date'!DX12-'Cash Y-to-Date'!DW12</f>
        <v>14491.950000000012</v>
      </c>
      <c r="DY11" s="14">
        <f>'Cash Y-to-Date'!DY12-'Cash Y-to-Date'!DX12</f>
        <v>7197.1700000000419</v>
      </c>
      <c r="DZ11" s="14">
        <f>'Cash Y-to-Date'!DZ12-'Cash Y-to-Date'!DY12</f>
        <v>337651.99</v>
      </c>
      <c r="EA11" s="14">
        <f>'Cash Y-to-Date'!EA12-'Cash Y-to-Date'!DZ12</f>
        <v>116627.97999999998</v>
      </c>
      <c r="EB11" s="14">
        <f>'Cash Y-to-Date'!EB12-'Cash Y-to-Date'!EA12</f>
        <v>229173.72999999998</v>
      </c>
      <c r="EC11" s="14">
        <f>'Cash Y-to-Date'!EC12-'Cash Y-to-Date'!EB12</f>
        <v>39873.39000000013</v>
      </c>
      <c r="ED11" s="14">
        <f>'Cash Y-to-Date'!ED12</f>
        <v>20277.5</v>
      </c>
      <c r="EE11" s="14">
        <f>'Cash Y-to-Date'!EE12-'Cash Y-to-Date'!ED12</f>
        <v>1395.2700000000004</v>
      </c>
      <c r="EF11" s="14">
        <f>'Cash Y-to-Date'!EF12-'Cash Y-to-Date'!EE12</f>
        <v>30740.170000000002</v>
      </c>
      <c r="EG11" s="14">
        <f>'Cash Y-to-Date'!EG12-'Cash Y-to-Date'!EF12</f>
        <v>58878.34</v>
      </c>
      <c r="EH11" s="14">
        <f>'Cash Y-to-Date'!EH12-'Cash Y-to-Date'!EG12</f>
        <v>172434.43999999997</v>
      </c>
      <c r="EI11" s="14">
        <f>'Cash Y-to-Date'!EI12-'Cash Y-to-Date'!EH12</f>
        <v>159486.40000000002</v>
      </c>
      <c r="EJ11" s="14">
        <f>'Cash Y-to-Date'!EJ12-'Cash Y-to-Date'!EI12</f>
        <v>1401.9199999999837</v>
      </c>
      <c r="EK11" s="14">
        <f>'Cash Y-to-Date'!EK12-'Cash Y-to-Date'!EJ12</f>
        <v>16844.190000000002</v>
      </c>
      <c r="EL11" s="14">
        <f>'Cash Y-to-Date'!EL12-'Cash Y-to-Date'!EK12</f>
        <v>271713.06000000006</v>
      </c>
      <c r="EM11" s="14">
        <f>'Cash Y-to-Date'!EM12-'Cash Y-to-Date'!EL12</f>
        <v>235170.30999999994</v>
      </c>
      <c r="EN11" s="14">
        <f>'Cash Y-to-Date'!EN12-'Cash Y-to-Date'!EM12</f>
        <v>261134.51000000013</v>
      </c>
      <c r="EO11" s="14">
        <f>'Cash Y-to-Date'!EO12-'Cash Y-to-Date'!EN12</f>
        <v>-4737.1000000000931</v>
      </c>
      <c r="EP11" s="14">
        <f>'Cash Y-to-Date'!EP12</f>
        <v>27483</v>
      </c>
      <c r="EQ11" s="14">
        <f>'Cash Y-to-Date'!EQ12-'Cash Y-to-Date'!EP12</f>
        <v>40970.910000000003</v>
      </c>
      <c r="ER11" s="14">
        <f>'Cash Y-to-Date'!ER12-'Cash Y-to-Date'!EQ12</f>
        <v>6888.2399999999907</v>
      </c>
      <c r="ES11" s="14">
        <f>'Cash Y-to-Date'!ES12-'Cash Y-to-Date'!ER12</f>
        <v>57208.25</v>
      </c>
      <c r="ET11" s="14">
        <f>'Cash Y-to-Date'!ET12-'Cash Y-to-Date'!ES12</f>
        <v>313198.15000000002</v>
      </c>
      <c r="EU11" s="14">
        <f>'Cash Y-to-Date'!EU12-'Cash Y-to-Date'!ET12</f>
        <v>57213.169999999984</v>
      </c>
      <c r="EV11" s="14">
        <f>'Cash Y-to-Date'!EV12-'Cash Y-to-Date'!EU12</f>
        <v>47639.400000000023</v>
      </c>
      <c r="EW11" s="14">
        <f>'Cash Y-to-Date'!EW12-'Cash Y-to-Date'!EV12</f>
        <v>44249.949999999953</v>
      </c>
      <c r="EX11" s="14">
        <f>'Cash Y-to-Date'!EX12-'Cash Y-to-Date'!EW12</f>
        <v>47157.890000000014</v>
      </c>
      <c r="EY11" s="14">
        <f>'Cash Y-to-Date'!EY12-'Cash Y-to-Date'!EX12</f>
        <v>569417.76</v>
      </c>
      <c r="EZ11" s="14">
        <f>'Cash Y-to-Date'!EZ12-'Cash Y-to-Date'!EY12</f>
        <v>62630.810000000056</v>
      </c>
      <c r="FA11" s="14">
        <f>'Cash Y-to-Date'!FA12-'Cash Y-to-Date'!EZ12</f>
        <v>121379.04000000004</v>
      </c>
      <c r="FB11" s="14">
        <f>'Cash Y-to-Date starts FY16'!B13</f>
        <v>28906.97</v>
      </c>
      <c r="FC11" s="14">
        <f>'Cash Y-to-Date starts FY16'!C13-'Cash Y-to-Date starts FY16'!B13</f>
        <v>13321.089999999997</v>
      </c>
      <c r="FD11" s="14">
        <f>'Cash Y-to-Date starts FY16'!D13-'Cash Y-to-Date starts FY16'!C13</f>
        <v>21162.86</v>
      </c>
      <c r="FE11" s="14">
        <f>'Cash Y-to-Date starts FY16'!E13-'Cash Y-to-Date starts FY16'!D13</f>
        <v>278003.11000000004</v>
      </c>
      <c r="FF11" s="14">
        <f>'Cash Y-to-Date starts FY16'!F13-'Cash Y-to-Date starts FY16'!E13</f>
        <v>94644.849999999977</v>
      </c>
      <c r="FG11" s="14">
        <f>'Cash Y-to-Date starts FY16'!G13-'Cash Y-to-Date starts FY16'!F13</f>
        <v>27701.919999999984</v>
      </c>
      <c r="FH11" s="14">
        <f>'Cash Y-to-Date starts FY16'!H13-'Cash Y-to-Date starts FY16'!G13</f>
        <v>37949.5</v>
      </c>
      <c r="FI11" s="14">
        <f>'Cash Y-to-Date starts FY16'!I13-'Cash Y-to-Date starts FY16'!H13</f>
        <v>26879.97000000003</v>
      </c>
      <c r="FJ11" s="14">
        <f>'Cash Y-to-Date starts FY16'!J13-'Cash Y-to-Date starts FY16'!I13</f>
        <v>298241.29999999993</v>
      </c>
      <c r="FK11" s="14">
        <f>'Cash Y-to-Date starts FY16'!K13-'Cash Y-to-Date starts FY16'!J13</f>
        <v>415827.17000000004</v>
      </c>
      <c r="FL11" s="14">
        <f>'Cash Y-to-Date starts FY16'!L13-'Cash Y-to-Date starts FY16'!K13</f>
        <v>182150.53000000003</v>
      </c>
      <c r="FM11" s="14">
        <f>'Cash Y-to-Date starts FY16'!M13-'Cash Y-to-Date starts FY16'!L13</f>
        <v>42060.010000000009</v>
      </c>
      <c r="FN11" s="14">
        <f>'Cash Y-to-Date starts FY16'!N13</f>
        <v>13529.79</v>
      </c>
      <c r="FO11" s="14">
        <f>'Cash Y-to-Date starts FY16'!O13-'Cash Y-to-Date starts FY16'!N13</f>
        <v>15024.66</v>
      </c>
      <c r="FP11" s="14">
        <f>'Cash Y-to-Date starts FY16'!P13-'Cash Y-to-Date starts FY16'!O13</f>
        <v>28024.460000000003</v>
      </c>
      <c r="FQ11" s="14">
        <f>'Cash Y-to-Date starts FY16'!Q13-'Cash Y-to-Date starts FY16'!P13</f>
        <v>246037.58</v>
      </c>
      <c r="FR11" s="14">
        <f>'Cash Y-to-Date starts FY16'!R13-'Cash Y-to-Date starts FY16'!Q13</f>
        <v>138689.49</v>
      </c>
      <c r="FS11" s="14">
        <f>'Cash Y-to-Date starts FY16'!S13-'Cash Y-to-Date starts FY16'!R13</f>
        <v>13280.22000000003</v>
      </c>
      <c r="FT11" s="14">
        <f>'Cash Y-to-Date starts FY16'!T13-'Cash Y-to-Date starts FY16'!S13</f>
        <v>40578.869999999995</v>
      </c>
      <c r="FU11" s="14">
        <f>'Cash Y-to-Date starts FY16'!U13-'Cash Y-to-Date starts FY16'!T13</f>
        <v>38230.340000000026</v>
      </c>
      <c r="FV11" s="14">
        <f>'Cash Y-to-Date starts FY16'!V13-'Cash Y-to-Date starts FY16'!U13</f>
        <v>245223.89</v>
      </c>
      <c r="FW11" s="14">
        <f>'Cash Y-to-Date starts FY16'!W13-'Cash Y-to-Date starts FY16'!V13</f>
        <v>540681.84999999986</v>
      </c>
      <c r="FX11" s="14">
        <f>'Cash Y-to-Date starts FY16'!X13-'Cash Y-to-Date starts FY16'!W13</f>
        <v>68148.170000000158</v>
      </c>
      <c r="FY11" s="14">
        <f>'Cash Y-to-Date starts FY16'!Y13-'Cash Y-to-Date starts FY16'!X13</f>
        <v>-1109.1200000001118</v>
      </c>
      <c r="FZ11" s="14">
        <f>'Cash Y-to-Date starts FY16'!Z13</f>
        <v>14129.82</v>
      </c>
      <c r="GA11" s="14">
        <f>'Cash Y-to-Date starts FY16'!AA13-'Cash Y-to-Date starts FY16'!Z13</f>
        <v>21559.800000000003</v>
      </c>
      <c r="GB11" s="14">
        <f>'Cash Y-to-Date starts FY16'!AB13-'Cash Y-to-Date starts FY16'!AA13</f>
        <v>22574.11</v>
      </c>
      <c r="GC11" s="14">
        <f>'Cash Y-to-Date starts FY16'!AC13-'Cash Y-to-Date starts FY16'!AB13</f>
        <v>321574.62</v>
      </c>
      <c r="GD11" s="14">
        <f>'Cash Y-to-Date starts FY16'!AD13-'Cash Y-to-Date starts FY16'!AC13</f>
        <v>134862.91000000003</v>
      </c>
      <c r="GE11" s="14">
        <f>'Cash Y-to-Date starts FY16'!AE13-'Cash Y-to-Date starts FY16'!AD13</f>
        <v>51262.559999999939</v>
      </c>
      <c r="GF11" s="14">
        <f>'Cash Y-to-Date starts FY16'!AF13-'Cash Y-to-Date starts FY16'!AE13</f>
        <v>-3187.1999999999534</v>
      </c>
      <c r="GG11" s="14">
        <f>'Cash Y-to-Date starts FY16'!AG13-'Cash Y-to-Date starts FY16'!AF13</f>
        <v>52314.380000000005</v>
      </c>
      <c r="GH11" s="14">
        <f>'Cash Y-to-Date starts FY16'!AH13-'Cash Y-to-Date starts FY16'!AG13</f>
        <v>393643.52000000002</v>
      </c>
      <c r="GI11" s="14">
        <f>'Cash Y-to-Date starts FY16'!AI13-'Cash Y-to-Date starts FY16'!AH13</f>
        <v>554466.27</v>
      </c>
      <c r="GJ11" s="14">
        <f>'Cash Y-to-Date starts FY16'!AJ13-'Cash Y-to-Date starts FY16'!AI13</f>
        <v>121920.6399999999</v>
      </c>
      <c r="GK11" s="14">
        <f>'Cash Y-to-Date starts FY16'!AK13-'Cash Y-to-Date starts FY16'!AJ13</f>
        <v>-31325.5</v>
      </c>
      <c r="GL11" s="14">
        <f>'Cash Y-to-Date starts FY16'!AL13</f>
        <v>10492.61</v>
      </c>
      <c r="GM11" s="14">
        <f>'Cash Y-to-Date starts FY16'!AM13-'Cash Y-to-Date starts FY16'!AL13</f>
        <v>21327.27</v>
      </c>
      <c r="GN11" s="14">
        <f>'Cash Y-to-Date starts FY16'!AN13-'Cash Y-to-Date starts FY16'!AM13</f>
        <v>30511.55</v>
      </c>
      <c r="GO11" s="14">
        <f>'Cash Y-to-Date starts FY16'!AO13-'Cash Y-to-Date starts FY16'!AN13</f>
        <v>242730.35000000003</v>
      </c>
      <c r="GP11" s="14">
        <f>'Cash Y-to-Date starts FY16'!AP13-'Cash Y-to-Date starts FY16'!AO13</f>
        <v>211994.08999999997</v>
      </c>
      <c r="GQ11" s="14">
        <f>'Cash Y-to-Date starts FY16'!AQ13-'Cash Y-to-Date starts FY16'!AP13</f>
        <v>45018.930000000051</v>
      </c>
      <c r="GR11" s="14">
        <f>'Cash Y-to-Date starts FY16'!AR13-'Cash Y-to-Date starts FY16'!AQ13</f>
        <v>-468.03000000002794</v>
      </c>
      <c r="GS11" s="14">
        <f>'Cash Y-to-Date starts FY16'!AS13-'Cash Y-to-Date starts FY16'!AR13</f>
        <v>6774167.9100000001</v>
      </c>
      <c r="GT11" s="14">
        <f>'Cash Y-to-Date starts FY16'!AT13-'Cash Y-to-Date starts FY16'!AS13</f>
        <v>313749.0700000003</v>
      </c>
      <c r="GU11" s="14">
        <f>'Cash Y-to-Date starts FY16'!AU13-'Cash Y-to-Date starts FY16'!AT13</f>
        <v>369719.24000000022</v>
      </c>
      <c r="GV11" s="14">
        <f>'Cash Y-to-Date starts FY16'!AV13-'Cash Y-to-Date starts FY16'!AU13</f>
        <v>247350.25999999978</v>
      </c>
      <c r="GW11" s="14">
        <f>'Cash Y-to-Date starts FY16'!AW13-'Cash Y-to-Date starts FY16'!AV13</f>
        <v>5800071.0399999991</v>
      </c>
      <c r="GX11" s="14">
        <f>'Cash Y-to-Date starts FY16'!AX13</f>
        <v>2884217.63</v>
      </c>
      <c r="GY11" s="14">
        <f>'Cash Y-to-Date starts FY16'!AY13-'Cash Y-to-Date starts FY16'!AX13</f>
        <v>5868847.8799999999</v>
      </c>
      <c r="GZ11" s="14">
        <f>'Cash Y-to-Date starts FY16'!AZ13-'Cash Y-to-Date starts FY16'!AY13</f>
        <v>201221.9299999997</v>
      </c>
      <c r="HA11" s="14">
        <f>'Cash Y-to-Date starts FY16'!BA13-'Cash Y-to-Date starts FY16'!AZ13</f>
        <v>268769.46000000089</v>
      </c>
      <c r="HB11" s="14">
        <f>'Cash Y-to-Date starts FY16'!BB13-'Cash Y-to-Date starts FY16'!BA13</f>
        <v>5157648.1899999995</v>
      </c>
      <c r="HC11" s="14">
        <f>'Cash Y-to-Date starts FY16'!BC13-'Cash Y-to-Date starts FY16'!BB13</f>
        <v>-1590284.5600000005</v>
      </c>
      <c r="HD11" s="14">
        <f>'Cash Y-to-Date starts FY16'!BD13-'Cash Y-to-Date starts FY16'!BC13</f>
        <v>41234.640000000596</v>
      </c>
      <c r="HE11" s="14">
        <f>'Cash Y-to-Date starts FY16'!BE13-'Cash Y-to-Date starts FY16'!BD13</f>
        <v>5910288.9199999999</v>
      </c>
      <c r="HF11" s="14">
        <f>'Cash Y-to-Date starts FY16'!BF13-'Cash Y-to-Date starts FY16'!BE13</f>
        <v>724394.10000000149</v>
      </c>
      <c r="HG11" s="14">
        <f>'Cash Y-to-Date starts FY16'!BG13-'Cash Y-to-Date starts FY16'!BF13</f>
        <v>308169</v>
      </c>
      <c r="HH11" s="14">
        <f>'Cash Y-to-Date starts FY16'!BH13-'Cash Y-to-Date starts FY16'!BG13</f>
        <v>5078276.1899999976</v>
      </c>
      <c r="HI11" s="14">
        <f>'Cash Y-to-Date starts FY16'!BI13-'Cash Y-to-Date starts FY16'!BH13</f>
        <v>85811.300000000745</v>
      </c>
      <c r="HJ11" s="14">
        <f>'Cash Y-to-Date starts FY16'!BJ13</f>
        <v>2803815.51</v>
      </c>
      <c r="HK11" s="14">
        <f>'Cash Y-to-Date starts FY16'!BK13-'Cash Y-to-Date starts FY16'!BJ13</f>
        <v>4830270.55</v>
      </c>
      <c r="HL11" s="14">
        <f>'Cash Y-to-Date starts FY16'!BL13-'Cash Y-to-Date starts FY16'!BK13</f>
        <v>170271.06000000052</v>
      </c>
      <c r="HM11" s="14">
        <f>'Cash Y-to-Date starts FY16'!BM13-'Cash Y-to-Date starts FY16'!BL13</f>
        <v>32970.5</v>
      </c>
      <c r="HN11" s="14">
        <f>'Cash Y-to-Date starts FY16'!BN13-'Cash Y-to-Date starts FY16'!BM13</f>
        <v>3867592.8899999997</v>
      </c>
      <c r="HO11" s="14">
        <f>'Cash Y-to-Date starts FY16'!BO13-'Cash Y-to-Date starts FY16'!BN13</f>
        <v>12064.5</v>
      </c>
      <c r="HP11" s="14">
        <f>'Cash Y-to-Date starts FY16'!BP13-'Cash Y-to-Date starts FY16'!BO13</f>
        <v>19080.820000000298</v>
      </c>
      <c r="HQ11" s="14">
        <f>'Cash Y-to-Date starts FY16'!BQ13-'Cash Y-to-Date starts FY16'!BP13</f>
        <v>4771447.74</v>
      </c>
      <c r="HR11" s="14">
        <f>'Cash Y-to-Date starts FY16'!BR13-'Cash Y-to-Date starts FY16'!BQ13</f>
        <v>-894316.99000000022</v>
      </c>
      <c r="HS11" s="14">
        <f>'Cash Y-to-Date starts FY16'!BS13-'Cash Y-to-Date starts FY16'!BR13</f>
        <v>3239345.26</v>
      </c>
      <c r="HT11" s="14">
        <f>'Cash Y-to-Date starts FY16'!BT13-'Cash Y-to-Date starts FY16'!BS13</f>
        <v>4052810.3999999985</v>
      </c>
      <c r="HU11" s="14">
        <f>'Cash Y-to-Date starts FY16'!BU13-'Cash Y-to-Date starts FY16'!BT13</f>
        <v>10018.510000001639</v>
      </c>
      <c r="HV11" s="14">
        <f>'Cash Y-to-Date starts FY16'!BV13</f>
        <v>-6764.27</v>
      </c>
      <c r="HW11" s="14">
        <f>'Cash Y-to-Date starts FY16'!BW13-'Cash Y-to-Date starts FY16'!BV13</f>
        <v>3477731.42</v>
      </c>
      <c r="HX11" s="14">
        <f>'Cash Y-to-Date starts FY16'!BX13-'Cash Y-to-Date starts FY16'!BW13</f>
        <v>10128.790000000037</v>
      </c>
      <c r="HY11" s="14">
        <f>'Cash Y-to-Date starts FY16'!BY13-'Cash Y-to-Date starts FY16'!BX13</f>
        <v>-1753927.5999999999</v>
      </c>
      <c r="HZ11" s="14">
        <f>'Cash Y-to-Date starts FY16'!BZ13-'Cash Y-to-Date starts FY16'!BY13</f>
        <v>139711080.43000001</v>
      </c>
      <c r="IA11" s="14">
        <f>'Cash Y-to-Date starts FY16'!CA13-'Cash Y-to-Date starts FY16'!BZ13</f>
        <v>-68040230.350000009</v>
      </c>
      <c r="IB11" s="14">
        <f>'Cash Y-to-Date starts FY16'!CB13-'Cash Y-to-Date starts FY16'!CA13</f>
        <v>180420004.06</v>
      </c>
      <c r="IC11" s="14">
        <f>'Cash Y-to-Date starts FY16'!CC13-'Cash Y-to-Date starts FY16'!CB13</f>
        <v>-198335150.69999999</v>
      </c>
      <c r="ID11" s="14">
        <f>'Cash Y-to-Date starts FY16'!CD13-'Cash Y-to-Date starts FY16'!CC13</f>
        <v>-15215140.380000003</v>
      </c>
      <c r="IE11" s="14">
        <f>'Cash Y-to-Date starts FY16'!CE13-'Cash Y-to-Date starts FY16'!CD13</f>
        <v>24507019.300000004</v>
      </c>
      <c r="IF11" s="14">
        <f>'Cash Y-to-Date starts FY16'!CF13-'Cash Y-to-Date starts FY16'!CE13</f>
        <v>4542712.0099999905</v>
      </c>
      <c r="IG11" s="14">
        <f>'Cash Y-to-Date starts FY16'!CG13-'Cash Y-to-Date starts FY16'!CF13</f>
        <v>-645871.95999999344</v>
      </c>
      <c r="IH11" s="14">
        <f>'Cash Y-to-Date starts FY16'!CH13</f>
        <v>20830518.969999999</v>
      </c>
      <c r="II11" s="14">
        <f>'Cash Y-to-Date starts FY16'!CI13-'Cash Y-to-Date starts FY16'!CH13</f>
        <v>-8197195.7399999984</v>
      </c>
      <c r="IJ11" s="14">
        <f>'Cash Y-to-Date starts FY16'!CJ13-'Cash Y-to-Date starts FY16'!CI13</f>
        <v>59783266.609999999</v>
      </c>
      <c r="IK11" s="14">
        <f>'Cash Y-to-Date starts FY16'!CK13-'Cash Y-to-Date starts FY16'!CJ13</f>
        <v>96987165.120000005</v>
      </c>
      <c r="IL11" s="14">
        <f>'Cash Y-to-Date starts FY16'!CL13-'Cash Y-to-Date starts FY16'!CK13</f>
        <v>-97060730.850000009</v>
      </c>
      <c r="IM11" s="14">
        <f>'Cash Y-to-Date starts FY16'!CM13-'Cash Y-to-Date starts FY16'!CL13</f>
        <v>13163710.459999993</v>
      </c>
      <c r="IN11" s="14">
        <f>'Cash Y-to-Date starts FY16'!CN13-'Cash Y-to-Date starts FY16'!CM13</f>
        <v>71433957.480000019</v>
      </c>
      <c r="IO11" s="14">
        <f>'Cash Y-to-Date starts FY16'!CO13-'Cash Y-to-Date starts FY16'!CN13</f>
        <v>-85613216.170000017</v>
      </c>
      <c r="IP11" s="14">
        <f>'Cash Y-to-Date starts FY16'!CP13-'Cash Y-to-Date starts FY16'!CO13</f>
        <v>-36075979.949999996</v>
      </c>
      <c r="IQ11" s="14">
        <f>'Cash Y-to-Date starts FY16'!CQ13-'Cash Y-to-Date starts FY16'!CP13</f>
        <v>22554814.310000002</v>
      </c>
      <c r="IR11" s="14">
        <f>'Cash Y-to-Date starts FY16'!CR13-'Cash Y-to-Date starts FY16'!CQ13</f>
        <v>43327513.529999994</v>
      </c>
      <c r="IS11" s="14">
        <f>'Cash Y-to-Date starts FY16'!CS13-'Cash Y-to-Date starts FY16'!CR13</f>
        <v>88850075.86999999</v>
      </c>
      <c r="IT11" s="14">
        <f>'Cash Y-to-Date starts FY16'!CT13</f>
        <v>65278627.880000003</v>
      </c>
      <c r="IU11" s="14">
        <f>'Cash Y-to-Date starts FY16'!CU14-'Cash Y-to-Date starts FY16'!CT14</f>
        <v>667042014.51999998</v>
      </c>
      <c r="IV11" s="14">
        <f>'Cash Y-to-Date starts FY16'!CV14-'Cash Y-to-Date starts FY16'!CU14</f>
        <v>913494316.30000019</v>
      </c>
      <c r="IW11" s="14">
        <f>'Cash Y-to-Date starts FY16'!CW14-'Cash Y-to-Date starts FY16'!CV14</f>
        <v>1062552194.5999999</v>
      </c>
      <c r="IX11" s="14">
        <f>'Cash Y-to-Date starts FY16'!CX14-'Cash Y-to-Date starts FY16'!CW14</f>
        <v>707479656.61999989</v>
      </c>
      <c r="IY11" s="14">
        <f>'Cash Y-to-Date starts FY16'!CY14-'Cash Y-to-Date starts FY16'!CX14</f>
        <v>925782098.13999987</v>
      </c>
      <c r="IZ11" s="14">
        <f>'Cash Y-to-Date starts FY16'!CZ14-'Cash Y-to-Date starts FY16'!CY14</f>
        <v>1363363911.6000004</v>
      </c>
      <c r="JA11" s="14">
        <f>'Cash Y-to-Date starts FY16'!DA14-'Cash Y-to-Date starts FY16'!CZ14</f>
        <v>687356642.2699995</v>
      </c>
      <c r="JB11" s="14">
        <f>'Cash Y-to-Date starts FY16'!DB14-'Cash Y-to-Date starts FY16'!DA14</f>
        <v>784756564.42000008</v>
      </c>
    </row>
    <row r="12" spans="1:262">
      <c r="A12" s="3"/>
      <c r="B12" s="14" t="s">
        <v>22</v>
      </c>
      <c r="C12" s="14" t="s">
        <v>22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22</v>
      </c>
      <c r="AG12" s="14" t="s">
        <v>22</v>
      </c>
      <c r="AH12" s="14" t="s">
        <v>22</v>
      </c>
      <c r="AI12" s="14" t="s">
        <v>22</v>
      </c>
      <c r="AJ12" s="14" t="s">
        <v>22</v>
      </c>
      <c r="AK12" s="14" t="s">
        <v>22</v>
      </c>
      <c r="AL12" s="14" t="s">
        <v>22</v>
      </c>
      <c r="AM12" s="14" t="s">
        <v>22</v>
      </c>
      <c r="AN12" s="14" t="s">
        <v>22</v>
      </c>
      <c r="AO12" s="14" t="s">
        <v>22</v>
      </c>
      <c r="AP12" s="14" t="s">
        <v>22</v>
      </c>
      <c r="AQ12" s="14" t="s">
        <v>22</v>
      </c>
      <c r="AR12" s="14" t="s">
        <v>22</v>
      </c>
      <c r="AS12" s="14" t="s">
        <v>22</v>
      </c>
      <c r="AT12" s="14" t="s">
        <v>22</v>
      </c>
      <c r="AU12" s="14" t="s">
        <v>22</v>
      </c>
      <c r="AV12" s="14" t="s">
        <v>22</v>
      </c>
      <c r="AW12" s="14" t="s">
        <v>22</v>
      </c>
      <c r="AX12" s="14" t="s">
        <v>22</v>
      </c>
      <c r="AY12" s="14" t="s">
        <v>22</v>
      </c>
      <c r="AZ12" s="14" t="s">
        <v>22</v>
      </c>
      <c r="BA12" s="14" t="s">
        <v>22</v>
      </c>
      <c r="BB12" s="14" t="s">
        <v>22</v>
      </c>
      <c r="BC12" s="14" t="s">
        <v>22</v>
      </c>
      <c r="BD12" s="14" t="s">
        <v>22</v>
      </c>
      <c r="BE12" s="14" t="s">
        <v>22</v>
      </c>
      <c r="BF12" s="14" t="s">
        <v>22</v>
      </c>
      <c r="BG12" s="14" t="s">
        <v>22</v>
      </c>
      <c r="BH12" s="14" t="s">
        <v>22</v>
      </c>
      <c r="BI12" s="14" t="s">
        <v>22</v>
      </c>
      <c r="BJ12" s="14" t="s">
        <v>22</v>
      </c>
      <c r="BK12" s="14" t="s">
        <v>22</v>
      </c>
      <c r="BL12" s="14" t="s">
        <v>22</v>
      </c>
      <c r="BM12" s="14" t="s">
        <v>22</v>
      </c>
      <c r="BN12" s="14" t="s">
        <v>22</v>
      </c>
      <c r="BO12" s="14" t="s">
        <v>22</v>
      </c>
      <c r="BP12" s="14" t="s">
        <v>22</v>
      </c>
      <c r="BQ12" s="14" t="s">
        <v>22</v>
      </c>
      <c r="BR12" s="14" t="s">
        <v>22</v>
      </c>
      <c r="BS12" s="14" t="s">
        <v>22</v>
      </c>
      <c r="BT12" s="14" t="s">
        <v>22</v>
      </c>
      <c r="BU12" s="14" t="s">
        <v>22</v>
      </c>
      <c r="BV12" s="14" t="s">
        <v>22</v>
      </c>
      <c r="BW12" s="14" t="s">
        <v>22</v>
      </c>
      <c r="BX12" s="14" t="s">
        <v>22</v>
      </c>
      <c r="BY12" s="14" t="s">
        <v>22</v>
      </c>
      <c r="BZ12" s="14" t="s">
        <v>22</v>
      </c>
      <c r="CA12" s="14" t="s">
        <v>22</v>
      </c>
      <c r="CB12" s="14" t="s">
        <v>22</v>
      </c>
      <c r="CC12" s="14" t="s">
        <v>22</v>
      </c>
      <c r="CD12" s="14" t="s">
        <v>22</v>
      </c>
      <c r="CE12" s="14" t="s">
        <v>22</v>
      </c>
      <c r="CF12" s="14" t="s">
        <v>22</v>
      </c>
      <c r="CG12" s="14" t="s">
        <v>22</v>
      </c>
      <c r="CH12" s="14" t="s">
        <v>22</v>
      </c>
      <c r="CI12" s="14" t="s">
        <v>22</v>
      </c>
      <c r="CJ12" s="14" t="s">
        <v>22</v>
      </c>
      <c r="CK12" s="14" t="s">
        <v>22</v>
      </c>
      <c r="CL12" s="14" t="s">
        <v>22</v>
      </c>
      <c r="CM12" s="14" t="s">
        <v>22</v>
      </c>
      <c r="CN12" s="14" t="s">
        <v>22</v>
      </c>
      <c r="CO12" s="14" t="s">
        <v>22</v>
      </c>
      <c r="CP12" s="14" t="s">
        <v>22</v>
      </c>
      <c r="CQ12" s="14" t="s">
        <v>22</v>
      </c>
      <c r="CR12" s="14" t="s">
        <v>22</v>
      </c>
      <c r="CS12" s="14" t="s">
        <v>22</v>
      </c>
      <c r="CT12" s="14" t="s">
        <v>22</v>
      </c>
      <c r="CU12" s="14" t="s">
        <v>22</v>
      </c>
      <c r="CV12" s="14" t="s">
        <v>22</v>
      </c>
      <c r="CW12" s="14" t="s">
        <v>22</v>
      </c>
      <c r="CX12" s="14" t="s">
        <v>22</v>
      </c>
      <c r="CY12" s="14" t="s">
        <v>22</v>
      </c>
      <c r="CZ12" s="14" t="s">
        <v>22</v>
      </c>
      <c r="DA12" s="14" t="s">
        <v>22</v>
      </c>
      <c r="DB12" s="14" t="s">
        <v>22</v>
      </c>
      <c r="DC12" s="14" t="s">
        <v>22</v>
      </c>
      <c r="DD12" s="14" t="s">
        <v>22</v>
      </c>
      <c r="DE12" s="14" t="s">
        <v>22</v>
      </c>
      <c r="DF12" s="14" t="s">
        <v>22</v>
      </c>
      <c r="DG12" s="14" t="s">
        <v>22</v>
      </c>
      <c r="DH12" s="14" t="s">
        <v>22</v>
      </c>
      <c r="DI12" s="14" t="s">
        <v>22</v>
      </c>
      <c r="DJ12" s="14" t="s">
        <v>22</v>
      </c>
      <c r="DK12" s="14" t="s">
        <v>22</v>
      </c>
      <c r="DL12" s="14" t="s">
        <v>22</v>
      </c>
      <c r="DM12" s="14" t="s">
        <v>22</v>
      </c>
      <c r="DN12" s="14" t="s">
        <v>22</v>
      </c>
      <c r="DO12" s="14" t="s">
        <v>22</v>
      </c>
      <c r="DP12" s="14" t="s">
        <v>22</v>
      </c>
      <c r="DQ12" s="14" t="s">
        <v>22</v>
      </c>
      <c r="DR12" s="14" t="s">
        <v>22</v>
      </c>
      <c r="DS12" s="14" t="s">
        <v>22</v>
      </c>
      <c r="DT12" s="14" t="s">
        <v>22</v>
      </c>
      <c r="DU12" s="14" t="s">
        <v>22</v>
      </c>
      <c r="DV12" s="14" t="s">
        <v>22</v>
      </c>
      <c r="DW12" s="14" t="s">
        <v>22</v>
      </c>
      <c r="DX12" s="14" t="s">
        <v>22</v>
      </c>
      <c r="DY12" s="14" t="s">
        <v>22</v>
      </c>
      <c r="DZ12" s="14" t="s">
        <v>22</v>
      </c>
      <c r="EA12" s="14" t="s">
        <v>22</v>
      </c>
      <c r="EB12" s="14" t="s">
        <v>22</v>
      </c>
      <c r="EC12" s="14" t="s">
        <v>22</v>
      </c>
      <c r="ED12" s="14" t="s">
        <v>22</v>
      </c>
      <c r="EE12" s="14" t="s">
        <v>22</v>
      </c>
      <c r="EF12" s="14" t="s">
        <v>22</v>
      </c>
      <c r="EG12" s="14" t="s">
        <v>22</v>
      </c>
      <c r="EH12" s="14" t="s">
        <v>22</v>
      </c>
      <c r="EI12" s="14" t="s">
        <v>22</v>
      </c>
      <c r="EJ12" s="14" t="s">
        <v>22</v>
      </c>
      <c r="EK12" s="14" t="s">
        <v>22</v>
      </c>
      <c r="EL12" s="14" t="s">
        <v>22</v>
      </c>
      <c r="EM12" s="14" t="s">
        <v>22</v>
      </c>
      <c r="EN12" s="14" t="s">
        <v>22</v>
      </c>
      <c r="EO12" s="14" t="s">
        <v>22</v>
      </c>
      <c r="EP12" s="14" t="s">
        <v>22</v>
      </c>
      <c r="EQ12" s="14" t="s">
        <v>22</v>
      </c>
      <c r="ER12" s="14" t="s">
        <v>22</v>
      </c>
      <c r="ES12" s="14" t="s">
        <v>22</v>
      </c>
      <c r="ET12" s="14" t="s">
        <v>22</v>
      </c>
      <c r="EU12" s="14" t="s">
        <v>22</v>
      </c>
      <c r="EV12" s="14" t="s">
        <v>22</v>
      </c>
      <c r="EW12" s="14" t="s">
        <v>22</v>
      </c>
      <c r="EX12" s="14" t="s">
        <v>22</v>
      </c>
      <c r="EY12" s="14" t="s">
        <v>22</v>
      </c>
      <c r="EZ12" s="14" t="s">
        <v>22</v>
      </c>
      <c r="FA12" s="14" t="s">
        <v>22</v>
      </c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</row>
    <row r="13" spans="1:262">
      <c r="A13" s="3" t="s">
        <v>10</v>
      </c>
      <c r="B13" s="14">
        <f>SUM(B2:B11)</f>
        <v>295957343.16999996</v>
      </c>
      <c r="C13" s="14">
        <f>SUM(C2:C11)</f>
        <v>436377471.34999996</v>
      </c>
      <c r="D13" s="14">
        <f t="shared" ref="D13:M13" si="0">SUM(D2:D11)</f>
        <v>381428458.38</v>
      </c>
      <c r="E13" s="14">
        <f t="shared" si="0"/>
        <v>314680891.48000002</v>
      </c>
      <c r="F13" s="14">
        <f t="shared" si="0"/>
        <v>430312132.72999996</v>
      </c>
      <c r="G13" s="14">
        <f t="shared" si="0"/>
        <v>365058789.28000003</v>
      </c>
      <c r="H13" s="14">
        <f t="shared" si="0"/>
        <v>343329320.74000007</v>
      </c>
      <c r="I13" s="14">
        <f t="shared" si="0"/>
        <v>467493798.65000004</v>
      </c>
      <c r="J13" s="14">
        <f t="shared" si="0"/>
        <v>368007901.32999986</v>
      </c>
      <c r="K13" s="14">
        <f t="shared" si="0"/>
        <v>365981490.84000003</v>
      </c>
      <c r="L13" s="14">
        <f t="shared" si="0"/>
        <v>542355142.13999951</v>
      </c>
      <c r="M13" s="14">
        <f t="shared" si="0"/>
        <v>424322863.91000032</v>
      </c>
      <c r="N13" s="14">
        <f>SUM(N2:N11)</f>
        <v>303911494.03999996</v>
      </c>
      <c r="O13" s="14">
        <f>SUM(O2:O11)</f>
        <v>432557849.38</v>
      </c>
      <c r="P13" s="14">
        <f t="shared" ref="P13:Y13" si="1">SUM(P2:P11)</f>
        <v>376192009.72000003</v>
      </c>
      <c r="Q13" s="14">
        <f t="shared" si="1"/>
        <v>321683808.51000011</v>
      </c>
      <c r="R13" s="14">
        <f t="shared" si="1"/>
        <v>418817474.17000008</v>
      </c>
      <c r="S13" s="14">
        <f t="shared" si="1"/>
        <v>373763020.32999998</v>
      </c>
      <c r="T13" s="14">
        <f t="shared" si="1"/>
        <v>374191346.25999999</v>
      </c>
      <c r="U13" s="14">
        <f t="shared" si="1"/>
        <v>493745126.75000018</v>
      </c>
      <c r="V13" s="14">
        <f t="shared" si="1"/>
        <v>408972218.34000009</v>
      </c>
      <c r="W13" s="14">
        <f t="shared" si="1"/>
        <v>362609468.80000001</v>
      </c>
      <c r="X13" s="14">
        <f t="shared" si="1"/>
        <v>616816812.13999999</v>
      </c>
      <c r="Y13" s="14">
        <f t="shared" si="1"/>
        <v>442692350.39999998</v>
      </c>
      <c r="Z13" s="14">
        <f>SUM(Z2:Z11)</f>
        <v>300202009.33000004</v>
      </c>
      <c r="AA13" s="14">
        <f>SUM(AA2:AA11)</f>
        <v>507748104.00999999</v>
      </c>
      <c r="AB13" s="14">
        <f t="shared" ref="AB13:AK13" si="2">SUM(AB2:AB11)</f>
        <v>402225536.54000002</v>
      </c>
      <c r="AC13" s="14">
        <f t="shared" si="2"/>
        <v>330442860.56</v>
      </c>
      <c r="AD13" s="14">
        <f t="shared" si="2"/>
        <v>454038421.25999993</v>
      </c>
      <c r="AE13" s="14">
        <f t="shared" si="2"/>
        <v>407036892.55999988</v>
      </c>
      <c r="AF13" s="14">
        <f t="shared" si="2"/>
        <v>420340968.88000005</v>
      </c>
      <c r="AG13" s="14">
        <f t="shared" si="2"/>
        <v>494941374.2700001</v>
      </c>
      <c r="AH13" s="14">
        <f t="shared" si="2"/>
        <v>424600664.3100003</v>
      </c>
      <c r="AI13" s="14">
        <f t="shared" si="2"/>
        <v>380495546.33999974</v>
      </c>
      <c r="AJ13" s="14">
        <f t="shared" si="2"/>
        <v>633935323.21999991</v>
      </c>
      <c r="AK13" s="14">
        <f t="shared" si="2"/>
        <v>475002182.53000021</v>
      </c>
      <c r="AL13" s="14">
        <f>SUM(AL2:AL11)</f>
        <v>304739824.76999992</v>
      </c>
      <c r="AM13" s="14">
        <f>SUM(AM2:AM11)</f>
        <v>535878540.47000009</v>
      </c>
      <c r="AN13" s="14">
        <f t="shared" ref="AN13:AW13" si="3">SUM(AN2:AN11)</f>
        <v>423449997.93000007</v>
      </c>
      <c r="AO13" s="14">
        <f t="shared" si="3"/>
        <v>335939632.86999995</v>
      </c>
      <c r="AP13" s="14">
        <f t="shared" si="3"/>
        <v>472749166.19999993</v>
      </c>
      <c r="AQ13" s="14">
        <f t="shared" si="3"/>
        <v>404751602.80000001</v>
      </c>
      <c r="AR13" s="14">
        <f t="shared" si="3"/>
        <v>430172701.68000013</v>
      </c>
      <c r="AS13" s="14">
        <f t="shared" si="3"/>
        <v>494725473.68000001</v>
      </c>
      <c r="AT13" s="14">
        <f t="shared" si="3"/>
        <v>423333136.74999976</v>
      </c>
      <c r="AU13" s="14">
        <f t="shared" si="3"/>
        <v>417121788.67999977</v>
      </c>
      <c r="AV13" s="14">
        <f t="shared" si="3"/>
        <v>707939089.22000051</v>
      </c>
      <c r="AW13" s="14">
        <f t="shared" si="3"/>
        <v>476566632.5400002</v>
      </c>
      <c r="AX13" s="14">
        <f>SUM(AX2:AX11)</f>
        <v>316721385.16000009</v>
      </c>
      <c r="AY13" s="14">
        <f>SUM(AY2:AY11)</f>
        <v>575889250.93000007</v>
      </c>
      <c r="AZ13" s="14">
        <f t="shared" ref="AZ13:BI13" si="4">SUM(AZ2:AZ11)</f>
        <v>445665499.02000004</v>
      </c>
      <c r="BA13" s="14">
        <f t="shared" si="4"/>
        <v>386316400.49000007</v>
      </c>
      <c r="BB13" s="14">
        <f t="shared" si="4"/>
        <v>464896908.29999989</v>
      </c>
      <c r="BC13" s="14">
        <f t="shared" si="4"/>
        <v>429601902.16000003</v>
      </c>
      <c r="BD13" s="14">
        <f t="shared" si="4"/>
        <v>480101004.60000002</v>
      </c>
      <c r="BE13" s="14">
        <f t="shared" si="4"/>
        <v>524329602.13999999</v>
      </c>
      <c r="BF13" s="14">
        <f t="shared" si="4"/>
        <v>410398613.43999988</v>
      </c>
      <c r="BG13" s="14">
        <f t="shared" si="4"/>
        <v>432928349.98999995</v>
      </c>
      <c r="BH13" s="14">
        <f t="shared" si="4"/>
        <v>821952795.26999986</v>
      </c>
      <c r="BI13" s="14">
        <f t="shared" si="4"/>
        <v>495699655.09999996</v>
      </c>
      <c r="BJ13" s="14">
        <f>SUM(BJ2:BJ11)</f>
        <v>370819677</v>
      </c>
      <c r="BK13" s="14">
        <f>SUM(BK2:BK11)</f>
        <v>602039559.60000002</v>
      </c>
      <c r="BL13" s="14">
        <f t="shared" ref="BL13:BU13" si="5">SUM(BL2:BL11)</f>
        <v>481137093.58000016</v>
      </c>
      <c r="BM13" s="14">
        <f t="shared" si="5"/>
        <v>402190777.46999997</v>
      </c>
      <c r="BN13" s="14">
        <f t="shared" si="5"/>
        <v>565736899.07000017</v>
      </c>
      <c r="BO13" s="14">
        <f t="shared" si="5"/>
        <v>460995871.24999982</v>
      </c>
      <c r="BP13" s="14">
        <f t="shared" si="5"/>
        <v>509192614.90999997</v>
      </c>
      <c r="BQ13" s="14">
        <f t="shared" si="5"/>
        <v>630027488.77000058</v>
      </c>
      <c r="BR13" s="14">
        <f t="shared" si="5"/>
        <v>437042956.24999976</v>
      </c>
      <c r="BS13" s="14">
        <f t="shared" si="5"/>
        <v>497561152.80000001</v>
      </c>
      <c r="BT13" s="14">
        <f t="shared" si="5"/>
        <v>831212119.42999959</v>
      </c>
      <c r="BU13" s="14">
        <f t="shared" si="5"/>
        <v>549592559.33000016</v>
      </c>
      <c r="BV13" s="14">
        <f>SUM(BV2:BV11)</f>
        <v>367373090.24000001</v>
      </c>
      <c r="BW13" s="14">
        <f>SUM(BW2:BW11)</f>
        <v>669306952.31000006</v>
      </c>
      <c r="BX13" s="14">
        <f t="shared" ref="BX13:CG13" si="6">SUM(BX2:BX11)</f>
        <v>529094629.38000005</v>
      </c>
      <c r="BY13" s="14">
        <f t="shared" si="6"/>
        <v>429666294.54000008</v>
      </c>
      <c r="BZ13" s="14">
        <f t="shared" si="6"/>
        <v>615689120.11999989</v>
      </c>
      <c r="CA13" s="14">
        <f t="shared" si="6"/>
        <v>456273962.57999998</v>
      </c>
      <c r="CB13" s="14">
        <f t="shared" si="6"/>
        <v>550376548.19999993</v>
      </c>
      <c r="CC13" s="14">
        <f t="shared" si="6"/>
        <v>632169658.18000019</v>
      </c>
      <c r="CD13" s="14">
        <f t="shared" si="6"/>
        <v>481225557.50999999</v>
      </c>
      <c r="CE13" s="14">
        <f t="shared" si="6"/>
        <v>508638860.74000007</v>
      </c>
      <c r="CF13" s="14">
        <f t="shared" si="6"/>
        <v>770878035.63000011</v>
      </c>
      <c r="CG13" s="14">
        <f t="shared" si="6"/>
        <v>518888365.25999957</v>
      </c>
      <c r="CH13" s="14">
        <f t="shared" ref="CH13:CM13" si="7">SUM(CH2:CH11)</f>
        <v>379229302.13</v>
      </c>
      <c r="CI13" s="14">
        <f t="shared" si="7"/>
        <v>634240592.01999998</v>
      </c>
      <c r="CJ13" s="14">
        <f t="shared" si="7"/>
        <v>473336821.4199999</v>
      </c>
      <c r="CK13" s="14">
        <f t="shared" si="7"/>
        <v>397729126.93000007</v>
      </c>
      <c r="CL13" s="14">
        <f t="shared" si="7"/>
        <v>618695601.62000024</v>
      </c>
      <c r="CM13" s="14">
        <f t="shared" si="7"/>
        <v>475397670.11999977</v>
      </c>
      <c r="CN13" s="14">
        <f t="shared" ref="CN13:CU13" si="8">SUM(CN2:CN11)</f>
        <v>462063678.38000023</v>
      </c>
      <c r="CO13" s="14">
        <f t="shared" si="8"/>
        <v>589553358.88999999</v>
      </c>
      <c r="CP13" s="14">
        <f t="shared" si="8"/>
        <v>522574499.95000005</v>
      </c>
      <c r="CQ13" s="14">
        <f t="shared" si="8"/>
        <v>521442737.69999993</v>
      </c>
      <c r="CR13" s="14">
        <f t="shared" si="8"/>
        <v>734103772.76000023</v>
      </c>
      <c r="CS13" s="14">
        <f t="shared" si="8"/>
        <v>543598464.08999991</v>
      </c>
      <c r="CT13" s="14">
        <f t="shared" si="8"/>
        <v>387945232.49000001</v>
      </c>
      <c r="CU13" s="14">
        <f t="shared" si="8"/>
        <v>672957057.50000012</v>
      </c>
      <c r="CV13" s="14">
        <f t="shared" ref="CV13:DA13" si="9">SUM(CV2:CV11)</f>
        <v>511764406.44</v>
      </c>
      <c r="CW13" s="14">
        <f t="shared" si="9"/>
        <v>407308330.88000005</v>
      </c>
      <c r="CX13" s="14">
        <f t="shared" si="9"/>
        <v>624173010.37000012</v>
      </c>
      <c r="CY13" s="14">
        <f t="shared" si="9"/>
        <v>485290561.92000002</v>
      </c>
      <c r="CZ13" s="14">
        <f t="shared" si="9"/>
        <v>529732033.10000032</v>
      </c>
      <c r="DA13" s="14">
        <f t="shared" si="9"/>
        <v>612923420.79999983</v>
      </c>
      <c r="DB13" s="14">
        <f t="shared" ref="DB13:DG13" si="10">SUM(DB2:DB11)</f>
        <v>537482583.22000015</v>
      </c>
      <c r="DC13" s="14">
        <f t="shared" si="10"/>
        <v>507847824.83999968</v>
      </c>
      <c r="DD13" s="14">
        <f t="shared" si="10"/>
        <v>845618643.27000022</v>
      </c>
      <c r="DE13" s="14">
        <f t="shared" si="10"/>
        <v>557104821.55999994</v>
      </c>
      <c r="DF13" s="14">
        <f t="shared" si="10"/>
        <v>387108733.36000001</v>
      </c>
      <c r="DG13" s="14">
        <f t="shared" si="10"/>
        <v>661403390.29000008</v>
      </c>
      <c r="DH13" s="14">
        <f t="shared" ref="DH13:DM13" si="11">SUM(DH2:DH11)</f>
        <v>514743718.19999999</v>
      </c>
      <c r="DI13" s="14">
        <f t="shared" si="11"/>
        <v>438768669.76999992</v>
      </c>
      <c r="DJ13" s="14">
        <f t="shared" si="11"/>
        <v>621942588.82999992</v>
      </c>
      <c r="DK13" s="14">
        <f t="shared" si="11"/>
        <v>539535879.16000009</v>
      </c>
      <c r="DL13" s="14">
        <f t="shared" si="11"/>
        <v>556764531.39999998</v>
      </c>
      <c r="DM13" s="14">
        <f t="shared" si="11"/>
        <v>655855086.59999967</v>
      </c>
      <c r="DN13" s="14">
        <f t="shared" ref="DN13:DS13" si="12">SUM(DN2:DN11)</f>
        <v>556406744.30000007</v>
      </c>
      <c r="DO13" s="14">
        <f t="shared" si="12"/>
        <v>609507626.42000031</v>
      </c>
      <c r="DP13" s="14">
        <f t="shared" si="12"/>
        <v>848305011.88999987</v>
      </c>
      <c r="DQ13" s="14">
        <f t="shared" si="12"/>
        <v>625246609.03999984</v>
      </c>
      <c r="DR13" s="14">
        <f t="shared" si="12"/>
        <v>436933427.53000003</v>
      </c>
      <c r="DS13" s="14">
        <f t="shared" si="12"/>
        <v>678339711.63999999</v>
      </c>
      <c r="DT13" s="14">
        <f t="shared" ref="DT13:DY13" si="13">SUM(DT2:DT11)</f>
        <v>552436500.45999992</v>
      </c>
      <c r="DU13" s="14">
        <f t="shared" si="13"/>
        <v>499446003.39000016</v>
      </c>
      <c r="DV13" s="14">
        <f t="shared" si="13"/>
        <v>620530248.95999992</v>
      </c>
      <c r="DW13" s="14">
        <f t="shared" si="13"/>
        <v>596366715.06000006</v>
      </c>
      <c r="DX13" s="14">
        <f t="shared" si="13"/>
        <v>619801015.40000021</v>
      </c>
      <c r="DY13" s="14">
        <f t="shared" si="13"/>
        <v>691011838.03999984</v>
      </c>
      <c r="DZ13" s="14">
        <f t="shared" ref="DZ13:EE13" si="14">SUM(DZ2:DZ11)</f>
        <v>528052807.85000032</v>
      </c>
      <c r="EA13" s="14">
        <f t="shared" si="14"/>
        <v>721095119.99999976</v>
      </c>
      <c r="EB13" s="14">
        <f t="shared" si="14"/>
        <v>991099324.61000025</v>
      </c>
      <c r="EC13" s="14">
        <f t="shared" si="14"/>
        <v>623346606.68000066</v>
      </c>
      <c r="ED13" s="14">
        <f t="shared" si="14"/>
        <v>462708840.42999995</v>
      </c>
      <c r="EE13" s="14">
        <f t="shared" si="14"/>
        <v>687421027.00999999</v>
      </c>
      <c r="EF13" s="14">
        <f t="shared" ref="EF13:EK13" si="15">SUM(EF2:EF11)</f>
        <v>595915924.25</v>
      </c>
      <c r="EG13" s="14">
        <f t="shared" si="15"/>
        <v>495166834.05999988</v>
      </c>
      <c r="EH13" s="14">
        <f t="shared" si="15"/>
        <v>669856391.76000011</v>
      </c>
      <c r="EI13" s="14">
        <f t="shared" si="15"/>
        <v>549566109.3299998</v>
      </c>
      <c r="EJ13" s="14">
        <f t="shared" si="15"/>
        <v>604628826.05000007</v>
      </c>
      <c r="EK13" s="14">
        <f t="shared" si="15"/>
        <v>710051762.41000009</v>
      </c>
      <c r="EL13" s="14">
        <f t="shared" ref="EL13:EQ13" si="16">SUM(EL2:EL11)</f>
        <v>570610292.00999987</v>
      </c>
      <c r="EM13" s="14">
        <f t="shared" si="16"/>
        <v>626371835.48999977</v>
      </c>
      <c r="EN13" s="14">
        <f t="shared" si="16"/>
        <v>823325772.42000031</v>
      </c>
      <c r="EO13" s="14">
        <f t="shared" si="16"/>
        <v>627372976.19999993</v>
      </c>
      <c r="EP13" s="14">
        <f t="shared" si="16"/>
        <v>445586701.52999997</v>
      </c>
      <c r="EQ13" s="14">
        <f t="shared" si="16"/>
        <v>742903842.71999991</v>
      </c>
      <c r="ER13" s="14">
        <f t="shared" ref="ER13:EW13" si="17">SUM(ER2:ER11)</f>
        <v>617714968.12000012</v>
      </c>
      <c r="ES13" s="14">
        <f t="shared" si="17"/>
        <v>507107374.78999996</v>
      </c>
      <c r="ET13" s="14">
        <f t="shared" si="17"/>
        <v>653748961.06000018</v>
      </c>
      <c r="EU13" s="14">
        <f t="shared" si="17"/>
        <v>660054867.42999995</v>
      </c>
      <c r="EV13" s="14">
        <f t="shared" si="17"/>
        <v>574385613.26999998</v>
      </c>
      <c r="EW13" s="14">
        <f t="shared" si="17"/>
        <v>782531389.40999973</v>
      </c>
      <c r="EX13" s="14">
        <f t="shared" ref="EX13:FC13" si="18">SUM(EX2:EX11)</f>
        <v>556441821.58000028</v>
      </c>
      <c r="EY13" s="14">
        <f t="shared" si="18"/>
        <v>654924844.03000009</v>
      </c>
      <c r="EZ13" s="14">
        <f t="shared" si="18"/>
        <v>942804179.79000008</v>
      </c>
      <c r="FA13" s="14">
        <f t="shared" si="18"/>
        <v>657813818.65999949</v>
      </c>
      <c r="FB13" s="14">
        <f t="shared" si="18"/>
        <v>468064517.06</v>
      </c>
      <c r="FC13" s="14">
        <f t="shared" si="18"/>
        <v>778799071.8900001</v>
      </c>
      <c r="FD13" s="14">
        <f t="shared" ref="FD13:FI13" si="19">SUM(FD2:FD11)</f>
        <v>581486876.63</v>
      </c>
      <c r="FE13" s="14">
        <f t="shared" si="19"/>
        <v>512700282.35000002</v>
      </c>
      <c r="FF13" s="14">
        <f t="shared" si="19"/>
        <v>758947366.47000003</v>
      </c>
      <c r="FG13" s="14">
        <f t="shared" si="19"/>
        <v>623088269.50999987</v>
      </c>
      <c r="FH13" s="14">
        <f t="shared" si="19"/>
        <v>608732339.82000017</v>
      </c>
      <c r="FI13" s="14">
        <f t="shared" si="19"/>
        <v>791528039.65999973</v>
      </c>
      <c r="FJ13" s="14">
        <f t="shared" ref="FJ13:FO13" si="20">SUM(FJ2:FJ11)</f>
        <v>592066148.64999998</v>
      </c>
      <c r="FK13" s="14">
        <f t="shared" si="20"/>
        <v>562495692.64999974</v>
      </c>
      <c r="FL13" s="14">
        <f t="shared" si="20"/>
        <v>1004660608.5200005</v>
      </c>
      <c r="FM13" s="14">
        <f t="shared" si="20"/>
        <v>683120814.08999979</v>
      </c>
      <c r="FN13" s="14">
        <f t="shared" si="20"/>
        <v>462302381.28000009</v>
      </c>
      <c r="FO13" s="14">
        <f t="shared" si="20"/>
        <v>796530748.0999999</v>
      </c>
      <c r="FP13" s="14">
        <f t="shared" ref="FP13:FU13" si="21">SUM(FP2:FP11)</f>
        <v>617293894.94999993</v>
      </c>
      <c r="FQ13" s="14">
        <f t="shared" si="21"/>
        <v>514619455.27000004</v>
      </c>
      <c r="FR13" s="14">
        <f t="shared" si="21"/>
        <v>748675224.92999983</v>
      </c>
      <c r="FS13" s="14">
        <f t="shared" si="21"/>
        <v>643298996.98000038</v>
      </c>
      <c r="FT13" s="14">
        <f t="shared" si="21"/>
        <v>621312616.28000009</v>
      </c>
      <c r="FU13" s="14">
        <f t="shared" si="21"/>
        <v>709871615.86999989</v>
      </c>
      <c r="FV13" s="14">
        <f t="shared" ref="FV13:GB13" si="22">SUM(FV2:FV11)</f>
        <v>642623282.31000006</v>
      </c>
      <c r="FW13" s="14">
        <f t="shared" si="22"/>
        <v>726919367.46999979</v>
      </c>
      <c r="FX13" s="14">
        <f t="shared" si="22"/>
        <v>936762077.11999989</v>
      </c>
      <c r="FY13" s="14">
        <f t="shared" si="22"/>
        <v>680890477.29000008</v>
      </c>
      <c r="FZ13" s="14">
        <f t="shared" si="22"/>
        <v>617839252.37999988</v>
      </c>
      <c r="GA13" s="14">
        <f t="shared" si="22"/>
        <v>693594090.77999997</v>
      </c>
      <c r="GB13" s="14">
        <f t="shared" si="22"/>
        <v>681284990.99000001</v>
      </c>
      <c r="GC13" s="14">
        <f t="shared" ref="GC13:GH13" si="23">SUM(GC2:GC11)</f>
        <v>634179365.65999997</v>
      </c>
      <c r="GD13" s="14">
        <f t="shared" si="23"/>
        <v>625175022.01999986</v>
      </c>
      <c r="GE13" s="14">
        <f t="shared" si="23"/>
        <v>714497469.62</v>
      </c>
      <c r="GF13" s="14">
        <f t="shared" si="23"/>
        <v>883226230.15000021</v>
      </c>
      <c r="GG13" s="14">
        <f t="shared" si="23"/>
        <v>646176688.06999958</v>
      </c>
      <c r="GH13" s="14">
        <f t="shared" si="23"/>
        <v>608902676.93999982</v>
      </c>
      <c r="GI13" s="14">
        <f t="shared" ref="GI13:GN13" si="24">SUM(GI2:GI11)</f>
        <v>908467786.13000023</v>
      </c>
      <c r="GJ13" s="14">
        <f t="shared" si="24"/>
        <v>753163515.79999983</v>
      </c>
      <c r="GK13" s="14">
        <f t="shared" si="24"/>
        <v>753687585.1499995</v>
      </c>
      <c r="GL13" s="14">
        <f t="shared" si="24"/>
        <v>668241604.17000008</v>
      </c>
      <c r="GM13" s="14">
        <f t="shared" si="24"/>
        <v>732543953.8599999</v>
      </c>
      <c r="GN13" s="14">
        <f t="shared" si="24"/>
        <v>726352460.80000007</v>
      </c>
      <c r="GO13" s="14">
        <f t="shared" ref="GO13:GT13" si="25">SUM(GO2:GO11)</f>
        <v>686679511.71999991</v>
      </c>
      <c r="GP13" s="14">
        <f t="shared" si="25"/>
        <v>644003849.99000013</v>
      </c>
      <c r="GQ13" s="14">
        <f t="shared" si="25"/>
        <v>746408208.77999985</v>
      </c>
      <c r="GR13" s="14">
        <f t="shared" si="25"/>
        <v>796635500.98000014</v>
      </c>
      <c r="GS13" s="14">
        <f t="shared" si="25"/>
        <v>695360050.11999965</v>
      </c>
      <c r="GT13" s="14">
        <f t="shared" si="25"/>
        <v>611737098.63000059</v>
      </c>
      <c r="GU13" s="14">
        <f t="shared" ref="GU13:GZ13" si="26">SUM(GU2:GU11)</f>
        <v>1099849671.6400001</v>
      </c>
      <c r="GV13" s="14">
        <f t="shared" si="26"/>
        <v>883718554.95999956</v>
      </c>
      <c r="GW13" s="14">
        <f t="shared" si="26"/>
        <v>725601143.70000029</v>
      </c>
      <c r="GX13" s="14">
        <f t="shared" si="26"/>
        <v>738198992.34000003</v>
      </c>
      <c r="GY13" s="14">
        <f t="shared" si="26"/>
        <v>738824651.68999994</v>
      </c>
      <c r="GZ13" s="14">
        <f t="shared" si="26"/>
        <v>758129881.29999995</v>
      </c>
      <c r="HA13" s="14">
        <f t="shared" ref="HA13:HG13" si="27">SUM(HA2:HA11)</f>
        <v>739584996.04000008</v>
      </c>
      <c r="HB13" s="14">
        <f t="shared" si="27"/>
        <v>670458896.83000016</v>
      </c>
      <c r="HC13" s="14">
        <f t="shared" si="27"/>
        <v>758882291.00999975</v>
      </c>
      <c r="HD13" s="14">
        <f t="shared" si="27"/>
        <v>865060174.15000021</v>
      </c>
      <c r="HE13" s="14">
        <f t="shared" si="27"/>
        <v>687752896.99999952</v>
      </c>
      <c r="HF13" s="14">
        <f t="shared" si="27"/>
        <v>643446129.90000021</v>
      </c>
      <c r="HG13" s="14">
        <f t="shared" si="27"/>
        <v>748671754.5799998</v>
      </c>
      <c r="HH13" s="14">
        <f t="shared" ref="HH13:HN13" si="28">SUM(HH2:HH11)</f>
        <v>695788020.28000021</v>
      </c>
      <c r="HI13" s="14">
        <f t="shared" si="28"/>
        <v>759603486.62999988</v>
      </c>
      <c r="HJ13" s="14">
        <f t="shared" si="28"/>
        <v>1019629114.8599999</v>
      </c>
      <c r="HK13" s="14">
        <f t="shared" si="28"/>
        <v>842207375.21000004</v>
      </c>
      <c r="HL13" s="14">
        <f t="shared" si="28"/>
        <v>771124171.92999995</v>
      </c>
      <c r="HM13" s="14">
        <f t="shared" si="28"/>
        <v>645533628.01999986</v>
      </c>
      <c r="HN13" s="14">
        <f t="shared" si="28"/>
        <v>771888751.16000009</v>
      </c>
      <c r="HO13" s="14">
        <f t="shared" ref="HO13:HW13" si="29">SUM(HO2:HO11)</f>
        <v>789439497.63000035</v>
      </c>
      <c r="HP13" s="14">
        <f t="shared" si="29"/>
        <v>746651163.85999978</v>
      </c>
      <c r="HQ13" s="14">
        <f t="shared" si="29"/>
        <v>919026941.0399996</v>
      </c>
      <c r="HR13" s="14">
        <f t="shared" si="29"/>
        <v>688515576.23000026</v>
      </c>
      <c r="HS13" s="14">
        <f t="shared" si="29"/>
        <v>1104644802.4300001</v>
      </c>
      <c r="HT13" s="14">
        <f t="shared" si="29"/>
        <v>1046199386.0900005</v>
      </c>
      <c r="HU13" s="14">
        <f t="shared" si="29"/>
        <v>934744218.59999919</v>
      </c>
      <c r="HV13" s="14">
        <f t="shared" si="29"/>
        <v>691347744.80999994</v>
      </c>
      <c r="HW13" s="14">
        <f t="shared" si="29"/>
        <v>933671614.69999993</v>
      </c>
      <c r="HX13" s="14">
        <f t="shared" ref="HX13:IC13" si="30">SUM(HX2:HX11)</f>
        <v>841345277.48000002</v>
      </c>
      <c r="HY13" s="14">
        <f t="shared" si="30"/>
        <v>714817131.27999973</v>
      </c>
      <c r="HZ13" s="14">
        <f t="shared" si="30"/>
        <v>1022658646.4700003</v>
      </c>
      <c r="IA13" s="14">
        <f t="shared" si="30"/>
        <v>654758744.58999991</v>
      </c>
      <c r="IB13" s="14">
        <f t="shared" si="30"/>
        <v>1117357760.78</v>
      </c>
      <c r="IC13" s="14">
        <f t="shared" si="30"/>
        <v>699151646.61000013</v>
      </c>
      <c r="ID13" s="14">
        <f t="shared" ref="ID13:IJ13" si="31">SUM(ID2:ID11)</f>
        <v>763471550.61000013</v>
      </c>
      <c r="IE13" s="14">
        <f t="shared" si="31"/>
        <v>1085376164.8200006</v>
      </c>
      <c r="IF13" s="14">
        <f t="shared" si="31"/>
        <v>1443940853.1999991</v>
      </c>
      <c r="IG13" s="14">
        <f t="shared" si="31"/>
        <v>988241198.64000082</v>
      </c>
      <c r="IH13" s="14">
        <f t="shared" si="31"/>
        <v>604385481.88</v>
      </c>
      <c r="II13" s="14">
        <f t="shared" si="31"/>
        <v>995680268.97000003</v>
      </c>
      <c r="IJ13" s="14">
        <f t="shared" si="31"/>
        <v>1015042332.25</v>
      </c>
      <c r="IK13" s="14">
        <f t="shared" ref="IK13:IR13" si="32">SUM(IK2:IK11)</f>
        <v>909555404.26000011</v>
      </c>
      <c r="IL13" s="14">
        <f t="shared" si="32"/>
        <v>673555544.01999986</v>
      </c>
      <c r="IM13" s="14">
        <f t="shared" si="32"/>
        <v>929241888.44999957</v>
      </c>
      <c r="IN13" s="14">
        <f t="shared" si="32"/>
        <v>1098511784.0000002</v>
      </c>
      <c r="IO13" s="14">
        <f t="shared" si="32"/>
        <v>731436785.88000035</v>
      </c>
      <c r="IP13" s="14">
        <f t="shared" si="32"/>
        <v>804681817.78999984</v>
      </c>
      <c r="IQ13" s="14">
        <f t="shared" si="32"/>
        <v>970094082.15999985</v>
      </c>
      <c r="IR13" s="14">
        <f t="shared" si="32"/>
        <v>1319152212.6100001</v>
      </c>
      <c r="IS13" s="14">
        <f>SUM(IS2:IS11)</f>
        <v>1032973221.2700001</v>
      </c>
      <c r="IT13" s="14">
        <f>SUM(IT2:IT11)</f>
        <v>853058127.51999998</v>
      </c>
      <c r="IU13" s="14">
        <f>SUM(IU2:IU11)</f>
        <v>1334084029.04</v>
      </c>
      <c r="IV13" s="14">
        <f>SUM(IV2:IV11)</f>
        <v>1826988632.6000001</v>
      </c>
      <c r="IW13" s="14">
        <f t="shared" ref="IW13:IX13" si="33">SUM(IW2:IW11)</f>
        <v>2125104389.1999998</v>
      </c>
      <c r="IX13" s="14">
        <f t="shared" si="33"/>
        <v>1414959313.2399998</v>
      </c>
      <c r="IY13" s="14">
        <f t="shared" ref="IY13:IZ13" si="34">SUM(IY2:IY11)</f>
        <v>1851564196.4199996</v>
      </c>
      <c r="IZ13" s="14">
        <f t="shared" si="34"/>
        <v>2726727823.0300007</v>
      </c>
      <c r="JA13" s="14">
        <f t="shared" ref="JA13:JB13" si="35">SUM(JA2:JA11)</f>
        <v>1374713284.569999</v>
      </c>
      <c r="JB13" s="14">
        <f t="shared" si="35"/>
        <v>1569513128.8400002</v>
      </c>
    </row>
    <row r="14" spans="1:262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</row>
    <row r="15" spans="1:262">
      <c r="A15" s="3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</row>
    <row r="16" spans="1:262">
      <c r="A16" s="3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</row>
    <row r="17" spans="1:262">
      <c r="A17" s="3" t="s">
        <v>12</v>
      </c>
      <c r="B17" s="14">
        <f>'Cash Y-to-Date'!B18</f>
        <v>4084337.64</v>
      </c>
      <c r="C17" s="14">
        <f>'Cash Y-to-Date'!C18-'Cash Y-to-Date'!B18</f>
        <v>589107.69999999972</v>
      </c>
      <c r="D17" s="14">
        <f>'Cash Y-to-Date'!D18-'Cash Y-to-Date'!C18</f>
        <v>908547.12000000011</v>
      </c>
      <c r="E17" s="14">
        <f>'Cash Y-to-Date'!E18-'Cash Y-to-Date'!D18</f>
        <v>1669790.4299999997</v>
      </c>
      <c r="F17" s="14">
        <f>'Cash Y-to-Date'!F18-'Cash Y-to-Date'!E18</f>
        <v>979405.91000000015</v>
      </c>
      <c r="G17" s="14">
        <f>'Cash Y-to-Date'!G18-'Cash Y-to-Date'!F18</f>
        <v>1402993.1800000006</v>
      </c>
      <c r="H17" s="14">
        <f>'Cash Y-to-Date'!H18-'Cash Y-to-Date'!G18</f>
        <v>888535.8599999994</v>
      </c>
      <c r="I17" s="14">
        <f>'Cash Y-to-Date'!I18-'Cash Y-to-Date'!H18</f>
        <v>1881436.6500000004</v>
      </c>
      <c r="J17" s="14">
        <f>'Cash Y-to-Date'!J18-'Cash Y-to-Date'!I18</f>
        <v>1066559.5899999999</v>
      </c>
      <c r="K17" s="14">
        <f>'Cash Y-to-Date'!K18-'Cash Y-to-Date'!J18</f>
        <v>704421.88000000082</v>
      </c>
      <c r="L17" s="14">
        <f>'Cash Y-to-Date'!L18-'Cash Y-to-Date'!K18</f>
        <v>1174104.5999999996</v>
      </c>
      <c r="M17" s="14">
        <f>'Cash Y-to-Date'!M18-'Cash Y-to-Date'!L18</f>
        <v>823815.43999999948</v>
      </c>
      <c r="N17" s="14">
        <f>'Cash Y-to-Date'!N18</f>
        <v>1473475.54</v>
      </c>
      <c r="O17" s="14">
        <f>'Cash Y-to-Date'!O18-'Cash Y-to-Date'!N18</f>
        <v>1091594.58</v>
      </c>
      <c r="P17" s="14">
        <f>'Cash Y-to-Date'!P18-'Cash Y-to-Date'!O18</f>
        <v>578113.79999999981</v>
      </c>
      <c r="Q17" s="14">
        <f>'Cash Y-to-Date'!Q18-'Cash Y-to-Date'!P18</f>
        <v>817140.14999999991</v>
      </c>
      <c r="R17" s="14">
        <f>'Cash Y-to-Date'!R18-'Cash Y-to-Date'!Q18</f>
        <v>1021021.9600000004</v>
      </c>
      <c r="S17" s="14">
        <f>'Cash Y-to-Date'!S18-'Cash Y-to-Date'!R18</f>
        <v>1226248.1399999997</v>
      </c>
      <c r="T17" s="14">
        <f>'Cash Y-to-Date'!T18-'Cash Y-to-Date'!S18</f>
        <v>758301.29</v>
      </c>
      <c r="U17" s="14">
        <f>'Cash Y-to-Date'!U18-'Cash Y-to-Date'!T18</f>
        <v>918675.54</v>
      </c>
      <c r="V17" s="14">
        <f>'Cash Y-to-Date'!V18-'Cash Y-to-Date'!U18</f>
        <v>1418480.8000000007</v>
      </c>
      <c r="W17" s="14">
        <f>'Cash Y-to-Date'!W18-'Cash Y-to-Date'!V18</f>
        <v>1430411.2199999988</v>
      </c>
      <c r="X17" s="14">
        <f>'Cash Y-to-Date'!X18-'Cash Y-to-Date'!W18</f>
        <v>1144231.2800000012</v>
      </c>
      <c r="Y17" s="14">
        <f>'Cash Y-to-Date'!Y18-'Cash Y-to-Date'!X18</f>
        <v>1807028.3699999992</v>
      </c>
      <c r="Z17" s="14">
        <f>'Cash Y-to-Date'!Z18</f>
        <v>991981.07</v>
      </c>
      <c r="AA17" s="14">
        <f>'Cash Y-to-Date'!AA18-'Cash Y-to-Date'!Z18</f>
        <v>1113264.02</v>
      </c>
      <c r="AB17" s="14">
        <f>'Cash Y-to-Date'!AB18-'Cash Y-to-Date'!AA18</f>
        <v>1158800.7600000002</v>
      </c>
      <c r="AC17" s="14">
        <f>'Cash Y-to-Date'!AC18-'Cash Y-to-Date'!AB18</f>
        <v>1154751.48</v>
      </c>
      <c r="AD17" s="14">
        <f>'Cash Y-to-Date'!AD18-'Cash Y-to-Date'!AC18</f>
        <v>797104.58999999985</v>
      </c>
      <c r="AE17" s="14">
        <f>'Cash Y-to-Date'!AE18-'Cash Y-to-Date'!AD18</f>
        <v>1154789.5300000003</v>
      </c>
      <c r="AF17" s="14">
        <f>'Cash Y-to-Date'!AF18-'Cash Y-to-Date'!AE18</f>
        <v>808965.59999999963</v>
      </c>
      <c r="AG17" s="14">
        <f>'Cash Y-to-Date'!AG18-'Cash Y-to-Date'!AF18</f>
        <v>1048619.6100000003</v>
      </c>
      <c r="AH17" s="14">
        <f>'Cash Y-to-Date'!AH18-'Cash Y-to-Date'!AG18</f>
        <v>1231304.1600000001</v>
      </c>
      <c r="AI17" s="14">
        <f>'Cash Y-to-Date'!AI18-'Cash Y-to-Date'!AH18</f>
        <v>808208.15000000037</v>
      </c>
      <c r="AJ17" s="14">
        <f>'Cash Y-to-Date'!AJ18-'Cash Y-to-Date'!AI18</f>
        <v>1129160.1899999995</v>
      </c>
      <c r="AK17" s="14">
        <f>'Cash Y-to-Date'!AK18-'Cash Y-to-Date'!AJ18</f>
        <v>1312363.0700000003</v>
      </c>
      <c r="AL17" s="14">
        <f>'Cash Y-to-Date'!AL18</f>
        <v>611433.81000000006</v>
      </c>
      <c r="AM17" s="14">
        <f>'Cash Y-to-Date'!AM18-'Cash Y-to-Date'!AL18</f>
        <v>1685500.19</v>
      </c>
      <c r="AN17" s="14">
        <f>'Cash Y-to-Date'!AN18-'Cash Y-to-Date'!AM18</f>
        <v>1191602.1400000001</v>
      </c>
      <c r="AO17" s="14">
        <f>'Cash Y-to-Date'!AO18-'Cash Y-to-Date'!AN18</f>
        <v>794669.76000000024</v>
      </c>
      <c r="AP17" s="14">
        <f>'Cash Y-to-Date'!AP18-'Cash Y-to-Date'!AO18</f>
        <v>1273660.9399999995</v>
      </c>
      <c r="AQ17" s="14">
        <f>'Cash Y-to-Date'!AQ18-'Cash Y-to-Date'!AP18</f>
        <v>841792.33000000007</v>
      </c>
      <c r="AR17" s="14">
        <f>'Cash Y-to-Date'!AR18-'Cash Y-to-Date'!AQ18</f>
        <v>867040.16999999993</v>
      </c>
      <c r="AS17" s="14">
        <f>'Cash Y-to-Date'!AS18-'Cash Y-to-Date'!AR18</f>
        <v>1353983.4100000001</v>
      </c>
      <c r="AT17" s="14">
        <f>'Cash Y-to-Date'!AT18-'Cash Y-to-Date'!AS18</f>
        <v>1138292.7799999993</v>
      </c>
      <c r="AU17" s="14">
        <f>'Cash Y-to-Date'!AU18-'Cash Y-to-Date'!AT18</f>
        <v>600004.61000000127</v>
      </c>
      <c r="AV17" s="14">
        <f>'Cash Y-to-Date'!AV18-'Cash Y-to-Date'!AU18</f>
        <v>1305684.7999999989</v>
      </c>
      <c r="AW17" s="14">
        <f>'Cash Y-to-Date'!AW18-'Cash Y-to-Date'!AV18</f>
        <v>1343608.0999999996</v>
      </c>
      <c r="AX17" s="14">
        <f>'Cash Y-to-Date'!AX18</f>
        <v>954739.27</v>
      </c>
      <c r="AY17" s="14">
        <f>'Cash Y-to-Date'!AY18-'Cash Y-to-Date'!AX18</f>
        <v>1125826.1299999999</v>
      </c>
      <c r="AZ17" s="14">
        <f>'Cash Y-to-Date'!AZ18-'Cash Y-to-Date'!AY18</f>
        <v>1471933.8599999999</v>
      </c>
      <c r="BA17" s="14">
        <f>'Cash Y-to-Date'!BA18-'Cash Y-to-Date'!AZ18</f>
        <v>770942.78000000026</v>
      </c>
      <c r="BB17" s="14">
        <f>'Cash Y-to-Date'!BB18-'Cash Y-to-Date'!BA18</f>
        <v>777947.51999999955</v>
      </c>
      <c r="BC17" s="14">
        <f>'Cash Y-to-Date'!BC18-'Cash Y-to-Date'!BB18</f>
        <v>820558.02000000048</v>
      </c>
      <c r="BD17" s="14">
        <f>'Cash Y-to-Date'!BD18-'Cash Y-to-Date'!BC18</f>
        <v>812448.71</v>
      </c>
      <c r="BE17" s="14">
        <f>'Cash Y-to-Date'!BE18-'Cash Y-to-Date'!BD18</f>
        <v>1004239.5700000003</v>
      </c>
      <c r="BF17" s="14">
        <f>'Cash Y-to-Date'!BF18-'Cash Y-to-Date'!BE18</f>
        <v>1407993.4500000002</v>
      </c>
      <c r="BG17" s="14">
        <f>'Cash Y-to-Date'!BG18-'Cash Y-to-Date'!BF18</f>
        <v>1213553.2799999993</v>
      </c>
      <c r="BH17" s="14">
        <f>'Cash Y-to-Date'!BH18-'Cash Y-to-Date'!BG18</f>
        <v>1315661.9000000004</v>
      </c>
      <c r="BI17" s="14">
        <f>'Cash Y-to-Date'!BI18-'Cash Y-to-Date'!BH18</f>
        <v>1264569.6099999994</v>
      </c>
      <c r="BJ17" s="14">
        <f>'Cash Y-to-Date'!BJ18</f>
        <v>774947</v>
      </c>
      <c r="BK17" s="14">
        <f>'Cash Y-to-Date'!BK18-'Cash Y-to-Date'!BJ18</f>
        <v>1547958.2999999998</v>
      </c>
      <c r="BL17" s="14">
        <f>'Cash Y-to-Date'!BL18-'Cash Y-to-Date'!BK18</f>
        <v>1237989.3800000004</v>
      </c>
      <c r="BM17" s="14">
        <f>'Cash Y-to-Date'!BM18-'Cash Y-to-Date'!BL18</f>
        <v>1127781.7200000002</v>
      </c>
      <c r="BN17" s="14">
        <f>'Cash Y-to-Date'!BN18-'Cash Y-to-Date'!BM18</f>
        <v>1350084.5499999998</v>
      </c>
      <c r="BO17" s="14">
        <f>'Cash Y-to-Date'!BO18-'Cash Y-to-Date'!BN18</f>
        <v>1171678.9399999995</v>
      </c>
      <c r="BP17" s="14">
        <f>'Cash Y-to-Date'!BP18-'Cash Y-to-Date'!BO18</f>
        <v>1014270.5</v>
      </c>
      <c r="BQ17" s="14">
        <f>'Cash Y-to-Date'!BQ18-'Cash Y-to-Date'!BP18</f>
        <v>1273891.5100000007</v>
      </c>
      <c r="BR17" s="14">
        <f>'Cash Y-to-Date'!BR18-'Cash Y-to-Date'!BQ18</f>
        <v>1392256.7199999988</v>
      </c>
      <c r="BS17" s="14">
        <f>'Cash Y-to-Date'!BS18-'Cash Y-to-Date'!BR18</f>
        <v>1106054.1500000004</v>
      </c>
      <c r="BT17" s="14">
        <f>'Cash Y-to-Date'!BT18-'Cash Y-to-Date'!BS18</f>
        <v>1358316.9000000004</v>
      </c>
      <c r="BU17" s="14">
        <f>'Cash Y-to-Date'!BU18-'Cash Y-to-Date'!BT18</f>
        <v>1591253.4299999997</v>
      </c>
      <c r="BV17" s="14">
        <f>'Cash Y-to-Date'!BV18</f>
        <v>1124658.98</v>
      </c>
      <c r="BW17" s="14">
        <f>'Cash Y-to-Date'!BW18-'Cash Y-to-Date'!BV18</f>
        <v>1249889.0499999998</v>
      </c>
      <c r="BX17" s="14">
        <f>'Cash Y-to-Date'!BX18-'Cash Y-to-Date'!BW18</f>
        <v>1559504.56</v>
      </c>
      <c r="BY17" s="14">
        <f>'Cash Y-to-Date'!BY18-'Cash Y-to-Date'!BX18</f>
        <v>1028495.9500000002</v>
      </c>
      <c r="BZ17" s="14">
        <f>'Cash Y-to-Date'!BZ18-'Cash Y-to-Date'!BY18</f>
        <v>699325.62999999989</v>
      </c>
      <c r="CA17" s="14">
        <f>'Cash Y-to-Date'!CA18-'Cash Y-to-Date'!BZ18</f>
        <v>1387131.63</v>
      </c>
      <c r="CB17" s="14">
        <f>'Cash Y-to-Date'!CB18-'Cash Y-to-Date'!CA18</f>
        <v>947164.77000000048</v>
      </c>
      <c r="CC17" s="14">
        <f>'Cash Y-to-Date'!CC18-'Cash Y-to-Date'!CB18</f>
        <v>2133135.1799999997</v>
      </c>
      <c r="CD17" s="14">
        <f>'Cash Y-to-Date'!CD18-'Cash Y-to-Date'!CC18</f>
        <v>1523104.1899999995</v>
      </c>
      <c r="CE17" s="14">
        <f>'Cash Y-to-Date'!CE18-'Cash Y-to-Date'!CD18</f>
        <v>1117404.1600000001</v>
      </c>
      <c r="CF17" s="14">
        <f>'Cash Y-to-Date'!CF18-'Cash Y-to-Date'!CE18</f>
        <v>1512648.1600000001</v>
      </c>
      <c r="CG17" s="14">
        <f>'Cash Y-to-Date'!CG18-'Cash Y-to-Date'!CF18</f>
        <v>1158429.4900000002</v>
      </c>
      <c r="CH17" s="14">
        <f>'Cash Y-to-Date'!CH18</f>
        <v>1364779.63</v>
      </c>
      <c r="CI17" s="14">
        <f>'Cash Y-to-Date'!CI18-'Cash Y-to-Date'!CH18</f>
        <v>1439348.7400000002</v>
      </c>
      <c r="CJ17" s="14">
        <f>'Cash Y-to-Date'!CJ18-'Cash Y-to-Date'!CI18</f>
        <v>1275173.17</v>
      </c>
      <c r="CK17" s="14">
        <f>'Cash Y-to-Date'!CK18-'Cash Y-to-Date'!CJ18</f>
        <v>877624.55999999959</v>
      </c>
      <c r="CL17" s="14">
        <f>'Cash Y-to-Date'!CL18-'Cash Y-to-Date'!CK18</f>
        <v>1100641.5500000007</v>
      </c>
      <c r="CM17" s="14">
        <f>'Cash Y-to-Date'!CM18-'Cash Y-to-Date'!CL18</f>
        <v>990852.34999999963</v>
      </c>
      <c r="CN17" s="14">
        <f>'Cash Y-to-Date'!CN18-'Cash Y-to-Date'!CM18</f>
        <v>664179.95000000019</v>
      </c>
      <c r="CO17" s="14">
        <f>'Cash Y-to-Date'!CO18-'Cash Y-to-Date'!CN18</f>
        <v>1401681.5300000003</v>
      </c>
      <c r="CP17" s="14">
        <f>'Cash Y-to-Date'!CP18-'Cash Y-to-Date'!CO18</f>
        <v>2340281.7699999996</v>
      </c>
      <c r="CQ17" s="14">
        <f>'Cash Y-to-Date'!CQ18-'Cash Y-to-Date'!CP18</f>
        <v>947004.4299999997</v>
      </c>
      <c r="CR17" s="14">
        <f>'Cash Y-to-Date'!CR18-'Cash Y-to-Date'!CQ18</f>
        <v>1591211.75</v>
      </c>
      <c r="CS17" s="14">
        <f>'Cash Y-to-Date'!CS18-'Cash Y-to-Date'!CR18</f>
        <v>831477.22000000067</v>
      </c>
      <c r="CT17" s="14">
        <f>'Cash Y-to-Date'!CT18</f>
        <v>803027.95</v>
      </c>
      <c r="CU17" s="14">
        <f>'Cash Y-to-Date'!CU18-'Cash Y-to-Date'!CT18</f>
        <v>1530878.6500000001</v>
      </c>
      <c r="CV17" s="14">
        <f>'Cash Y-to-Date'!CV18-'Cash Y-to-Date'!CU18</f>
        <v>690153.91999999993</v>
      </c>
      <c r="CW17" s="14">
        <f>'Cash Y-to-Date'!CW18-'Cash Y-to-Date'!CV18</f>
        <v>636401.75</v>
      </c>
      <c r="CX17" s="14">
        <f>'Cash Y-to-Date'!CX18-'Cash Y-to-Date'!CW18</f>
        <v>851679.63000000035</v>
      </c>
      <c r="CY17" s="14">
        <f>'Cash Y-to-Date'!CY18-'Cash Y-to-Date'!CX18</f>
        <v>502326.70999999996</v>
      </c>
      <c r="CZ17" s="14">
        <f>'Cash Y-to-Date'!CZ18-'Cash Y-to-Date'!CY18</f>
        <v>383523.6799999997</v>
      </c>
      <c r="DA17" s="14">
        <f>'Cash Y-to-Date'!DA18-'Cash Y-to-Date'!CZ18</f>
        <v>1209013.2599999998</v>
      </c>
      <c r="DB17" s="14">
        <f>'Cash Y-to-Date'!DB18-'Cash Y-to-Date'!DA18</f>
        <v>636283.78000000026</v>
      </c>
      <c r="DC17" s="14">
        <f>'Cash Y-to-Date'!DC18-'Cash Y-to-Date'!DB18</f>
        <v>428787.16000000015</v>
      </c>
      <c r="DD17" s="14">
        <f>'Cash Y-to-Date'!DD18-'Cash Y-to-Date'!DC18</f>
        <v>904669.50999999978</v>
      </c>
      <c r="DE17" s="14">
        <f>'Cash Y-to-Date'!DE18-'Cash Y-to-Date'!DD18</f>
        <v>1385908.3699999992</v>
      </c>
      <c r="DF17" s="14">
        <f>'Cash Y-to-Date'!DF18</f>
        <v>1652972.86</v>
      </c>
      <c r="DG17" s="14">
        <f>'Cash Y-to-Date'!DG18-'Cash Y-to-Date'!DF18</f>
        <v>1784920.2299999997</v>
      </c>
      <c r="DH17" s="14">
        <f>'Cash Y-to-Date'!DH18-'Cash Y-to-Date'!DG18</f>
        <v>779857.11000000034</v>
      </c>
      <c r="DI17" s="14">
        <f>'Cash Y-to-Date'!DI18-'Cash Y-to-Date'!DH18</f>
        <v>585057.5</v>
      </c>
      <c r="DJ17" s="14">
        <f>'Cash Y-to-Date'!DJ18-'Cash Y-to-Date'!DI18</f>
        <v>878970.3599999994</v>
      </c>
      <c r="DK17" s="14">
        <f>'Cash Y-to-Date'!DK18-'Cash Y-to-Date'!DJ18</f>
        <v>384733.69000000041</v>
      </c>
      <c r="DL17" s="14">
        <f>'Cash Y-to-Date'!DL18-'Cash Y-to-Date'!DK18</f>
        <v>607422.55999999959</v>
      </c>
      <c r="DM17" s="14">
        <f>'Cash Y-to-Date'!DM18-'Cash Y-to-Date'!DL18</f>
        <v>749531.94000000041</v>
      </c>
      <c r="DN17" s="14">
        <f>'Cash Y-to-Date'!DN18-'Cash Y-to-Date'!DM18</f>
        <v>841185.05999999959</v>
      </c>
      <c r="DO17" s="14">
        <f>'Cash Y-to-Date'!DO18-'Cash Y-to-Date'!DN18</f>
        <v>1806187.21</v>
      </c>
      <c r="DP17" s="14">
        <f>'Cash Y-to-Date'!DP18-'Cash Y-to-Date'!DO18</f>
        <v>1713699.2300000004</v>
      </c>
      <c r="DQ17" s="14">
        <f>'Cash Y-to-Date'!DQ18-'Cash Y-to-Date'!DP18</f>
        <v>1199057.5999999996</v>
      </c>
      <c r="DR17" s="14">
        <f>'Cash Y-to-Date'!DR18</f>
        <v>1015925.61</v>
      </c>
      <c r="DS17" s="14">
        <f>'Cash Y-to-Date'!DS18-'Cash Y-to-Date'!DR18</f>
        <v>1478765.12</v>
      </c>
      <c r="DT17" s="14">
        <f>'Cash Y-to-Date'!DT18-'Cash Y-to-Date'!DS18</f>
        <v>1176956.0100000002</v>
      </c>
      <c r="DU17" s="14">
        <f>'Cash Y-to-Date'!DU18-'Cash Y-to-Date'!DT18</f>
        <v>697972.06999999937</v>
      </c>
      <c r="DV17" s="14">
        <f>'Cash Y-to-Date'!DV18-'Cash Y-to-Date'!DU18</f>
        <v>1489697.7800000003</v>
      </c>
      <c r="DW17" s="14">
        <f>'Cash Y-to-Date'!DW18-'Cash Y-to-Date'!DV18</f>
        <v>986324.15000000037</v>
      </c>
      <c r="DX17" s="14">
        <f>'Cash Y-to-Date'!DX18-'Cash Y-to-Date'!DW18</f>
        <v>777551.70000000019</v>
      </c>
      <c r="DY17" s="14">
        <f>'Cash Y-to-Date'!DY18-'Cash Y-to-Date'!DX18</f>
        <v>1595503.38</v>
      </c>
      <c r="DZ17" s="14">
        <f>'Cash Y-to-Date'!DZ18-'Cash Y-to-Date'!DY18</f>
        <v>901004.11999999918</v>
      </c>
      <c r="EA17" s="14">
        <f>'Cash Y-to-Date'!EA18-'Cash Y-to-Date'!DZ18</f>
        <v>1147604.2800000012</v>
      </c>
      <c r="EB17" s="14">
        <f>'Cash Y-to-Date'!EB18-'Cash Y-to-Date'!EA18</f>
        <v>1551198.5899999999</v>
      </c>
      <c r="EC17" s="14">
        <f>'Cash Y-to-Date'!EC18-'Cash Y-to-Date'!EB18</f>
        <v>1506532.0599999987</v>
      </c>
      <c r="ED17" s="14">
        <f>'Cash Y-to-Date'!ED18</f>
        <v>1135287.23</v>
      </c>
      <c r="EE17" s="14">
        <f>'Cash Y-to-Date'!EE18-'Cash Y-to-Date'!ED18</f>
        <v>1771283.65</v>
      </c>
      <c r="EF17" s="14">
        <f>'Cash Y-to-Date'!EF18-'Cash Y-to-Date'!EE18</f>
        <v>971343.91000000015</v>
      </c>
      <c r="EG17" s="14">
        <f>'Cash Y-to-Date'!EG18-'Cash Y-to-Date'!EF18</f>
        <v>827259.63999999966</v>
      </c>
      <c r="EH17" s="14">
        <f>'Cash Y-to-Date'!EH18-'Cash Y-to-Date'!EG18</f>
        <v>1396996.29</v>
      </c>
      <c r="EI17" s="14">
        <f>'Cash Y-to-Date'!EI18-'Cash Y-to-Date'!EH18</f>
        <v>662636.85000000056</v>
      </c>
      <c r="EJ17" s="14">
        <f>'Cash Y-to-Date'!EJ18-'Cash Y-to-Date'!EI18</f>
        <v>943571.6799999997</v>
      </c>
      <c r="EK17" s="14">
        <f>'Cash Y-to-Date'!EK18-'Cash Y-to-Date'!EJ18</f>
        <v>979767.52999999933</v>
      </c>
      <c r="EL17" s="14">
        <f>'Cash Y-to-Date'!EL18-'Cash Y-to-Date'!EK18</f>
        <v>1038542.6600000001</v>
      </c>
      <c r="EM17" s="14">
        <f>'Cash Y-to-Date'!EM18-'Cash Y-to-Date'!EL18</f>
        <v>1018140.0600000005</v>
      </c>
      <c r="EN17" s="14">
        <f>'Cash Y-to-Date'!EN18-'Cash Y-to-Date'!EM18</f>
        <v>1300734.1600000001</v>
      </c>
      <c r="EO17" s="14">
        <f>'Cash Y-to-Date'!EO18-'Cash Y-to-Date'!EN18</f>
        <v>728784.02999999933</v>
      </c>
      <c r="EP17" s="14">
        <f>'Cash Y-to-Date'!EP18</f>
        <v>2013685.69</v>
      </c>
      <c r="EQ17" s="14">
        <f>'Cash Y-to-Date'!EQ18-'Cash Y-to-Date'!EP18</f>
        <v>1304412.6000000001</v>
      </c>
      <c r="ER17" s="14">
        <f>'Cash Y-to-Date'!ER18-'Cash Y-to-Date'!EQ18</f>
        <v>1425822.2400000002</v>
      </c>
      <c r="ES17" s="14">
        <f>'Cash Y-to-Date'!ES18-'Cash Y-to-Date'!ER18</f>
        <v>1308689.1299999999</v>
      </c>
      <c r="ET17" s="14">
        <f>'Cash Y-to-Date'!ET18-'Cash Y-to-Date'!ES18</f>
        <v>798323.37999999989</v>
      </c>
      <c r="EU17" s="14">
        <f>'Cash Y-to-Date'!EU18-'Cash Y-to-Date'!ET18</f>
        <v>487085.54000000004</v>
      </c>
      <c r="EV17" s="14">
        <f>'Cash Y-to-Date'!EV18-'Cash Y-to-Date'!EU18</f>
        <v>1031192.5999999996</v>
      </c>
      <c r="EW17" s="14">
        <f>'Cash Y-to-Date'!EW18-'Cash Y-to-Date'!EV18</f>
        <v>1226077.3200000003</v>
      </c>
      <c r="EX17" s="14">
        <f>'Cash Y-to-Date'!EX18-'Cash Y-to-Date'!EW18</f>
        <v>822192.27999999933</v>
      </c>
      <c r="EY17" s="14">
        <f>'Cash Y-to-Date'!EY18-'Cash Y-to-Date'!EX18</f>
        <v>2656248.6100000013</v>
      </c>
      <c r="EZ17" s="14">
        <f>'Cash Y-to-Date'!EZ18-'Cash Y-to-Date'!EY18</f>
        <v>1236803.8599999994</v>
      </c>
      <c r="FA17" s="14">
        <f>'Cash Y-to-Date'!FA18-'Cash Y-to-Date'!EZ18</f>
        <v>1195194.6199999992</v>
      </c>
      <c r="FB17" s="14">
        <f>'Cash Y-to-Date starts FY16'!B16</f>
        <v>1185191.6599999999</v>
      </c>
      <c r="FC17" s="14">
        <f>'Cash Y-to-Date starts FY16'!C16-'Cash Y-to-Date starts FY16'!B16</f>
        <v>1699268.09</v>
      </c>
      <c r="FD17" s="14">
        <f>'Cash Y-to-Date starts FY16'!D16-'Cash Y-to-Date starts FY16'!C16</f>
        <v>1115658.1600000001</v>
      </c>
      <c r="FE17" s="14">
        <f>'Cash Y-to-Date starts FY16'!E16-'Cash Y-to-Date starts FY16'!D16</f>
        <v>883656.51999999955</v>
      </c>
      <c r="FF17" s="14">
        <f>'Cash Y-to-Date starts FY16'!F16-'Cash Y-to-Date starts FY16'!E16</f>
        <v>1042403.25</v>
      </c>
      <c r="FG17" s="14">
        <f>'Cash Y-to-Date starts FY16'!G16-'Cash Y-to-Date starts FY16'!F16</f>
        <v>464585.33000000007</v>
      </c>
      <c r="FH17" s="14">
        <f>'Cash Y-to-Date starts FY16'!H16-'Cash Y-to-Date starts FY16'!G16</f>
        <v>986375.74000000022</v>
      </c>
      <c r="FI17" s="14">
        <f>'Cash Y-to-Date starts FY16'!I16-'Cash Y-to-Date starts FY16'!H16</f>
        <v>590773.87000000011</v>
      </c>
      <c r="FJ17" s="14">
        <f>'Cash Y-to-Date starts FY16'!J16-'Cash Y-to-Date starts FY16'!I16</f>
        <v>393575.18999999948</v>
      </c>
      <c r="FK17" s="14">
        <f>'Cash Y-to-Date starts FY16'!K16-'Cash Y-to-Date starts FY16'!J16</f>
        <v>1010599.6100000003</v>
      </c>
      <c r="FL17" s="14">
        <f>'Cash Y-to-Date starts FY16'!L16-'Cash Y-to-Date starts FY16'!K16</f>
        <v>1430676.5099999998</v>
      </c>
      <c r="FM17" s="14">
        <f>'Cash Y-to-Date starts FY16'!M16-'Cash Y-to-Date starts FY16'!L16</f>
        <v>1285247.0099999998</v>
      </c>
      <c r="FN17" s="14">
        <f>'Cash Y-to-Date starts FY16'!N16</f>
        <v>971319.67</v>
      </c>
      <c r="FO17" s="14">
        <f>'Cash Y-to-Date starts FY16'!O16-'Cash Y-to-Date starts FY16'!N16</f>
        <v>888546.38</v>
      </c>
      <c r="FP17" s="14">
        <f>'Cash Y-to-Date starts FY16'!P16-'Cash Y-to-Date starts FY16'!O16</f>
        <v>1053784.8299999998</v>
      </c>
      <c r="FQ17" s="14">
        <f>'Cash Y-to-Date starts FY16'!Q16-'Cash Y-to-Date starts FY16'!P16</f>
        <v>507037.20000000019</v>
      </c>
      <c r="FR17" s="14">
        <f>'Cash Y-to-Date starts FY16'!R16-'Cash Y-to-Date starts FY16'!Q16</f>
        <v>918610.54999999981</v>
      </c>
      <c r="FS17" s="14">
        <f>'Cash Y-to-Date starts FY16'!S16-'Cash Y-to-Date starts FY16'!R16</f>
        <v>661497.10000000056</v>
      </c>
      <c r="FT17" s="14">
        <f>'Cash Y-to-Date starts FY16'!T16-'Cash Y-to-Date starts FY16'!S16</f>
        <v>773508.16999999993</v>
      </c>
      <c r="FU17" s="14">
        <f>'Cash Y-to-Date starts FY16'!U16-'Cash Y-to-Date starts FY16'!T16</f>
        <v>1135795.4899999993</v>
      </c>
      <c r="FV17" s="14">
        <f>'Cash Y-to-Date starts FY16'!V16-'Cash Y-to-Date starts FY16'!U16</f>
        <v>766460.12000000011</v>
      </c>
      <c r="FW17" s="14">
        <f>'Cash Y-to-Date starts FY16'!W16-'Cash Y-to-Date starts FY16'!V16</f>
        <v>1732492.92</v>
      </c>
      <c r="FX17" s="14">
        <f>'Cash Y-to-Date starts FY16'!X16-'Cash Y-to-Date starts FY16'!W16</f>
        <v>865802.16999999993</v>
      </c>
      <c r="FY17" s="14">
        <f>'Cash Y-to-Date starts FY16'!Y16-'Cash Y-to-Date starts FY16'!X16</f>
        <v>1247856.6400000006</v>
      </c>
      <c r="FZ17" s="14">
        <f>'Cash Y-to-Date starts FY16'!Z16</f>
        <v>1278746.4099999999</v>
      </c>
      <c r="GA17" s="14">
        <f>'Cash Y-to-Date starts FY16'!AA16-'Cash Y-to-Date starts FY16'!Z16</f>
        <v>910210.58000000031</v>
      </c>
      <c r="GB17" s="14">
        <f>'Cash Y-to-Date starts FY16'!AB16-'Cash Y-to-Date starts FY16'!AA16</f>
        <v>928284.53999999957</v>
      </c>
      <c r="GC17" s="14">
        <f>'Cash Y-to-Date starts FY16'!AC16-'Cash Y-to-Date starts FY16'!AB16</f>
        <v>760587.74000000022</v>
      </c>
      <c r="GD17" s="14">
        <f>'Cash Y-to-Date starts FY16'!AD16-'Cash Y-to-Date starts FY16'!AC16</f>
        <v>554381.30000000028</v>
      </c>
      <c r="GE17" s="14">
        <f>'Cash Y-to-Date starts FY16'!AE16-'Cash Y-to-Date starts FY16'!AD16</f>
        <v>1065043.2799999993</v>
      </c>
      <c r="GF17" s="14">
        <f>'Cash Y-to-Date starts FY16'!AF16-'Cash Y-to-Date starts FY16'!AE16</f>
        <v>1106448.8600000003</v>
      </c>
      <c r="GG17" s="14">
        <f>'Cash Y-to-Date starts FY16'!AG16-'Cash Y-to-Date starts FY16'!AF16</f>
        <v>1676292.0099999998</v>
      </c>
      <c r="GH17" s="14">
        <f>'Cash Y-to-Date starts FY16'!AH16-'Cash Y-to-Date starts FY16'!AG16</f>
        <v>1000165.1399999997</v>
      </c>
      <c r="GI17" s="14">
        <f>'Cash Y-to-Date starts FY16'!AI16-'Cash Y-to-Date starts FY16'!AH16</f>
        <v>1170371.75</v>
      </c>
      <c r="GJ17" s="14">
        <f>'Cash Y-to-Date starts FY16'!AJ16-'Cash Y-to-Date starts FY16'!AI16</f>
        <v>456281.06000000052</v>
      </c>
      <c r="GK17" s="14">
        <f>'Cash Y-to-Date starts FY16'!AK16-'Cash Y-to-Date starts FY16'!AJ16</f>
        <v>1059695.67</v>
      </c>
      <c r="GL17" s="14">
        <f>'Cash Y-to-Date starts FY16'!AL16</f>
        <v>1074919.05</v>
      </c>
      <c r="GM17" s="14">
        <f>'Cash Y-to-Date starts FY16'!AM16-'Cash Y-to-Date starts FY16'!AL16</f>
        <v>1069952.4999999998</v>
      </c>
      <c r="GN17" s="14">
        <f>'Cash Y-to-Date starts FY16'!AN16-'Cash Y-to-Date starts FY16'!AM16</f>
        <v>1435489.7600000002</v>
      </c>
      <c r="GO17" s="14">
        <f>'Cash Y-to-Date starts FY16'!AO16-'Cash Y-to-Date starts FY16'!AN16</f>
        <v>537436.00999999978</v>
      </c>
      <c r="GP17" s="14">
        <f>'Cash Y-to-Date starts FY16'!AP16-'Cash Y-to-Date starts FY16'!AO16</f>
        <v>167964.27000000002</v>
      </c>
      <c r="GQ17" s="14">
        <f>'Cash Y-to-Date starts FY16'!AQ16-'Cash Y-to-Date starts FY16'!AP16</f>
        <v>882799.66000000015</v>
      </c>
      <c r="GR17" s="14">
        <f>'Cash Y-to-Date starts FY16'!AR16-'Cash Y-to-Date starts FY16'!AQ16</f>
        <v>1322234.7699999996</v>
      </c>
      <c r="GS17" s="14">
        <f>'Cash Y-to-Date starts FY16'!AS16-'Cash Y-to-Date starts FY16'!AR16</f>
        <v>736895.20000000019</v>
      </c>
      <c r="GT17" s="14">
        <f>'Cash Y-to-Date starts FY16'!AT16-'Cash Y-to-Date starts FY16'!AS16</f>
        <v>1341737.5300000003</v>
      </c>
      <c r="GU17" s="14">
        <f>'Cash Y-to-Date starts FY16'!AU16-'Cash Y-to-Date starts FY16'!AT16</f>
        <v>1058576.6799999997</v>
      </c>
      <c r="GV17" s="14">
        <f>'Cash Y-to-Date starts FY16'!AV16-'Cash Y-to-Date starts FY16'!AU16</f>
        <v>771357.65000000037</v>
      </c>
      <c r="GW17" s="14">
        <f>'Cash Y-to-Date starts FY16'!AW16-'Cash Y-to-Date starts FY16'!AV16</f>
        <v>820321.02999999933</v>
      </c>
      <c r="GX17" s="14">
        <f>'Cash Y-to-Date starts FY16'!AX16</f>
        <v>1243440.8400000001</v>
      </c>
      <c r="GY17" s="14">
        <f>'Cash Y-to-Date starts FY16'!AY16-'Cash Y-to-Date starts FY16'!AX16</f>
        <v>1490685.07</v>
      </c>
      <c r="GZ17" s="14">
        <f>'Cash Y-to-Date starts FY16'!AZ16-'Cash Y-to-Date starts FY16'!AY16</f>
        <v>821894.62999999989</v>
      </c>
      <c r="HA17" s="14">
        <f>'Cash Y-to-Date starts FY16'!BA16-'Cash Y-to-Date starts FY16'!AZ16</f>
        <v>574710.71</v>
      </c>
      <c r="HB17" s="14">
        <f>'Cash Y-to-Date starts FY16'!BB16-'Cash Y-to-Date starts FY16'!BA16</f>
        <v>877348.19000000041</v>
      </c>
      <c r="HC17" s="14">
        <f>'Cash Y-to-Date starts FY16'!BC16-'Cash Y-to-Date starts FY16'!BB16</f>
        <v>993066.4299999997</v>
      </c>
      <c r="HD17" s="14">
        <f>'Cash Y-to-Date starts FY16'!BD16-'Cash Y-to-Date starts FY16'!BC16</f>
        <v>1093054.5499999998</v>
      </c>
      <c r="HE17" s="14">
        <f>'Cash Y-to-Date starts FY16'!BE16-'Cash Y-to-Date starts FY16'!BD16</f>
        <v>1143691.0200000005</v>
      </c>
      <c r="HF17" s="14">
        <f>'Cash Y-to-Date starts FY16'!BF16-'Cash Y-to-Date starts FY16'!BE16</f>
        <v>1436261.3499999987</v>
      </c>
      <c r="HG17" s="14">
        <f>'Cash Y-to-Date starts FY16'!BG16-'Cash Y-to-Date starts FY16'!BF16</f>
        <v>768979.40000000037</v>
      </c>
      <c r="HH17" s="14">
        <f>'Cash Y-to-Date starts FY16'!BH16-'Cash Y-to-Date starts FY16'!BG16</f>
        <v>617988.78000000119</v>
      </c>
      <c r="HI17" s="14">
        <f>'Cash Y-to-Date starts FY16'!BI16-'Cash Y-to-Date starts FY16'!BH16</f>
        <v>1526096.7599999998</v>
      </c>
      <c r="HJ17" s="14">
        <f>'Cash Y-to-Date starts FY16'!BJ16</f>
        <v>503508.33</v>
      </c>
      <c r="HK17" s="14">
        <f>'Cash Y-to-Date starts FY16'!BK16-'Cash Y-to-Date starts FY16'!BJ16</f>
        <v>429140.24999999994</v>
      </c>
      <c r="HL17" s="14">
        <f>'Cash Y-to-Date starts FY16'!BL16-'Cash Y-to-Date starts FY16'!BK16</f>
        <v>493887.42000000004</v>
      </c>
      <c r="HM17" s="14">
        <f>'Cash Y-to-Date starts FY16'!BM16-'Cash Y-to-Date starts FY16'!BL16</f>
        <v>461285.07000000007</v>
      </c>
      <c r="HN17" s="14">
        <f>'Cash Y-to-Date starts FY16'!BN16-'Cash Y-to-Date starts FY16'!BM16</f>
        <v>363919.42000000016</v>
      </c>
      <c r="HO17" s="14">
        <f>'Cash Y-to-Date starts FY16'!BO16-'Cash Y-to-Date starts FY16'!BN16</f>
        <v>701541.41999999993</v>
      </c>
      <c r="HP17" s="14">
        <f>'Cash Y-to-Date starts FY16'!BP16-'Cash Y-to-Date starts FY16'!BO16</f>
        <v>545747.31000000006</v>
      </c>
      <c r="HQ17" s="14">
        <f>'Cash Y-to-Date starts FY16'!BQ16-'Cash Y-to-Date starts FY16'!BP16</f>
        <v>808650.43000000017</v>
      </c>
      <c r="HR17" s="14">
        <f>'Cash Y-to-Date starts FY16'!BR16-'Cash Y-to-Date starts FY16'!BQ16</f>
        <v>749995.47999999952</v>
      </c>
      <c r="HS17" s="14">
        <f>'Cash Y-to-Date starts FY16'!BS16-'Cash Y-to-Date starts FY16'!BR16</f>
        <v>801285.52000000048</v>
      </c>
      <c r="HT17" s="14">
        <f>'Cash Y-to-Date starts FY16'!BT16-'Cash Y-to-Date starts FY16'!BS16</f>
        <v>474147.51999999955</v>
      </c>
      <c r="HU17" s="14">
        <f>'Cash Y-to-Date starts FY16'!BU16-'Cash Y-to-Date starts FY16'!BT16</f>
        <v>721780.53000000026</v>
      </c>
      <c r="HV17" s="14">
        <f>'Cash Y-to-Date starts FY16'!BV16</f>
        <v>618807.13</v>
      </c>
      <c r="HW17" s="14">
        <f>'Cash Y-to-Date starts FY16'!BW16-'Cash Y-to-Date starts FY16'!BV16</f>
        <v>988559.99999999988</v>
      </c>
      <c r="HX17" s="14">
        <f>'Cash Y-to-Date starts FY16'!BX16-'Cash Y-to-Date starts FY16'!BW16</f>
        <v>977152.48</v>
      </c>
      <c r="HY17" s="14">
        <f>'Cash Y-to-Date starts FY16'!BY16-'Cash Y-to-Date starts FY16'!BX16</f>
        <v>856815.20000000019</v>
      </c>
      <c r="HZ17" s="14">
        <f>'Cash Y-to-Date starts FY16'!BZ16-'Cash Y-to-Date starts FY16'!BY16</f>
        <v>685689.54999999981</v>
      </c>
      <c r="IA17" s="14">
        <f>'Cash Y-to-Date starts FY16'!CA16-'Cash Y-to-Date starts FY16'!BZ16</f>
        <v>1037969.4099999997</v>
      </c>
      <c r="IB17" s="14">
        <f>'Cash Y-to-Date starts FY16'!CB16-'Cash Y-to-Date starts FY16'!CA16</f>
        <v>1063961.0700000003</v>
      </c>
      <c r="IC17" s="14">
        <f>'Cash Y-to-Date starts FY16'!CC16-'Cash Y-to-Date starts FY16'!CB16</f>
        <v>979349.65000000037</v>
      </c>
      <c r="ID17" s="14">
        <f>'Cash Y-to-Date starts FY16'!CD16-'Cash Y-to-Date starts FY16'!CC16</f>
        <v>1032598.6099999994</v>
      </c>
      <c r="IE17" s="14">
        <f>'Cash Y-to-Date starts FY16'!CE16-'Cash Y-to-Date starts FY16'!CD16</f>
        <v>742346.29000000097</v>
      </c>
      <c r="IF17" s="14">
        <f>'Cash Y-to-Date starts FY16'!CF16-'Cash Y-to-Date starts FY16'!CE16</f>
        <v>996521.6799999997</v>
      </c>
      <c r="IG17" s="14">
        <f>'Cash Y-to-Date starts FY16'!CG16-'Cash Y-to-Date starts FY16'!CF16</f>
        <v>1694553.9699999988</v>
      </c>
      <c r="IH17" s="14">
        <f>'Cash Y-to-Date starts FY16'!CH16</f>
        <v>860359.31</v>
      </c>
      <c r="II17" s="14">
        <f>'Cash Y-to-Date starts FY16'!CI16-'Cash Y-to-Date starts FY16'!CH16</f>
        <v>1195577.21</v>
      </c>
      <c r="IJ17" s="14">
        <f>'Cash Y-to-Date starts FY16'!CJ16-'Cash Y-to-Date starts FY16'!CI16</f>
        <v>1363190.4700000002</v>
      </c>
      <c r="IK17" s="14">
        <f>'Cash Y-to-Date starts FY16'!CK16-'Cash Y-to-Date starts FY16'!CJ16</f>
        <v>697086.25</v>
      </c>
      <c r="IL17" s="14">
        <f>'Cash Y-to-Date starts FY16'!CL16-'Cash Y-to-Date starts FY16'!CK16</f>
        <v>954035.72999999952</v>
      </c>
      <c r="IM17" s="14">
        <f>'Cash Y-to-Date starts FY16'!CM16-'Cash Y-to-Date starts FY16'!CL16</f>
        <v>852710.33999999985</v>
      </c>
      <c r="IN17" s="14">
        <f>'Cash Y-to-Date starts FY16'!CN16-'Cash Y-to-Date starts FY16'!CM16</f>
        <v>1490013.5700000003</v>
      </c>
      <c r="IO17" s="14">
        <f>'Cash Y-to-Date starts FY16'!CO16-'Cash Y-to-Date starts FY16'!CN16</f>
        <v>1257061.8199999994</v>
      </c>
      <c r="IP17" s="14">
        <f>'Cash Y-to-Date starts FY16'!CP16-'Cash Y-to-Date starts FY16'!CO16</f>
        <v>992005.13000000082</v>
      </c>
      <c r="IQ17" s="14">
        <f>'Cash Y-to-Date starts FY16'!CQ16-'Cash Y-to-Date starts FY16'!CP16</f>
        <v>772631.43999999948</v>
      </c>
      <c r="IR17" s="14">
        <f>'Cash Y-to-Date starts FY16'!CR16-'Cash Y-to-Date starts FY16'!CQ16</f>
        <v>943493.33999999985</v>
      </c>
      <c r="IS17" s="14">
        <f>'Cash Y-to-Date starts FY16'!CS16-'Cash Y-to-Date starts FY16'!CR16</f>
        <v>1903094.9000000004</v>
      </c>
      <c r="IT17" s="14">
        <f>'Cash Y-to-Date starts FY16'!CT16</f>
        <v>672667.89</v>
      </c>
      <c r="IU17" s="14">
        <f>'Cash Y-to-Date starts FY16'!CU16-'Cash Y-to-Date starts FY16'!CT16</f>
        <v>1187186.8900000001</v>
      </c>
      <c r="IV17" s="14">
        <f>'Cash Y-to-Date starts FY16'!CV16-'Cash Y-to-Date starts FY16'!CU16</f>
        <v>1069326.8600000001</v>
      </c>
      <c r="IW17" s="14">
        <f>'Cash Y-to-Date starts FY16'!CW16-'Cash Y-to-Date starts FY16'!CV16</f>
        <v>1326926.48</v>
      </c>
      <c r="IX17" s="14">
        <f>'Cash Y-to-Date starts FY16'!CX16-'Cash Y-to-Date starts FY16'!CW16</f>
        <v>815398.33000000007</v>
      </c>
      <c r="IY17" s="14">
        <f>'Cash Y-to-Date starts FY16'!CY16-'Cash Y-to-Date starts FY16'!CX16</f>
        <v>940347.84999999963</v>
      </c>
      <c r="IZ17" s="14">
        <f>'Cash Y-to-Date starts FY16'!CZ16-'Cash Y-to-Date starts FY16'!CY16</f>
        <v>1490123.2000000002</v>
      </c>
      <c r="JA17" s="14">
        <f>'Cash Y-to-Date starts FY16'!DA16-'Cash Y-to-Date starts FY16'!CZ16</f>
        <v>1120775.4700000007</v>
      </c>
      <c r="JB17" s="14">
        <f>'Cash Y-to-Date starts FY16'!DB16-'Cash Y-to-Date starts FY16'!DA16</f>
        <v>635038.51999999955</v>
      </c>
    </row>
    <row r="18" spans="1:262">
      <c r="A18" s="3" t="s">
        <v>52</v>
      </c>
      <c r="B18" s="14">
        <f>'Cash Y-to-Date'!B19+'Cash Y-to-Date'!B20</f>
        <v>2750000</v>
      </c>
      <c r="C18" s="14">
        <f>'Cash Y-to-Date'!C19-'Cash Y-to-Date'!B19+'Cash Y-to-Date'!C20-'Cash Y-to-Date'!B20</f>
        <v>3750000</v>
      </c>
      <c r="D18" s="14">
        <f>'Cash Y-to-Date'!D19-'Cash Y-to-Date'!C19+'Cash Y-to-Date'!D20-'Cash Y-to-Date'!C20</f>
        <v>3750000</v>
      </c>
      <c r="E18" s="14">
        <f>'Cash Y-to-Date'!E19-'Cash Y-to-Date'!D19+'Cash Y-to-Date'!E20-'Cash Y-to-Date'!D20</f>
        <v>4750000</v>
      </c>
      <c r="F18" s="14">
        <f>'Cash Y-to-Date'!F19-'Cash Y-to-Date'!E19+'Cash Y-to-Date'!F20-'Cash Y-to-Date'!E20</f>
        <v>4250000</v>
      </c>
      <c r="G18" s="14">
        <f>'Cash Y-to-Date'!G19-'Cash Y-to-Date'!F19+'Cash Y-to-Date'!G20-'Cash Y-to-Date'!F20</f>
        <v>5250000</v>
      </c>
      <c r="H18" s="14">
        <f>'Cash Y-to-Date'!H19-'Cash Y-to-Date'!G19+'Cash Y-to-Date'!H20-'Cash Y-to-Date'!G20</f>
        <v>3750000</v>
      </c>
      <c r="I18" s="14">
        <f>'Cash Y-to-Date'!I19-'Cash Y-to-Date'!H19+'Cash Y-to-Date'!I20-'Cash Y-to-Date'!H20</f>
        <v>4250000</v>
      </c>
      <c r="J18" s="14">
        <f>'Cash Y-to-Date'!J19-'Cash Y-to-Date'!I19+'Cash Y-to-Date'!J20-'Cash Y-to-Date'!I20</f>
        <v>3750000</v>
      </c>
      <c r="K18" s="14">
        <f>'Cash Y-to-Date'!K19-'Cash Y-to-Date'!J19+'Cash Y-to-Date'!K20-'Cash Y-to-Date'!J20</f>
        <v>4250000</v>
      </c>
      <c r="L18" s="14">
        <f>'Cash Y-to-Date'!L19-'Cash Y-to-Date'!K19+'Cash Y-to-Date'!L20-'Cash Y-to-Date'!K20</f>
        <v>4250000</v>
      </c>
      <c r="M18" s="14">
        <f>'Cash Y-to-Date'!M19-'Cash Y-to-Date'!L19+'Cash Y-to-Date'!M20-'Cash Y-to-Date'!L20</f>
        <v>4250000</v>
      </c>
      <c r="N18" s="14">
        <f>'Cash Y-to-Date'!N19+'Cash Y-to-Date'!N20</f>
        <v>2750000</v>
      </c>
      <c r="O18" s="14">
        <f>'Cash Y-to-Date'!O19-'Cash Y-to-Date'!N19+'Cash Y-to-Date'!O20-'Cash Y-to-Date'!N20</f>
        <v>3750000</v>
      </c>
      <c r="P18" s="14">
        <f>'Cash Y-to-Date'!P19-'Cash Y-to-Date'!O19+'Cash Y-to-Date'!P20-'Cash Y-to-Date'!O20</f>
        <v>3750000</v>
      </c>
      <c r="Q18" s="14">
        <f>'Cash Y-to-Date'!Q19-'Cash Y-to-Date'!P19+'Cash Y-to-Date'!Q20-'Cash Y-to-Date'!P20</f>
        <v>4750000</v>
      </c>
      <c r="R18" s="14">
        <f>'Cash Y-to-Date'!R19-'Cash Y-to-Date'!Q19+'Cash Y-to-Date'!R20-'Cash Y-to-Date'!Q20</f>
        <v>4250000</v>
      </c>
      <c r="S18" s="14">
        <f>'Cash Y-to-Date'!S19-'Cash Y-to-Date'!R19+'Cash Y-to-Date'!S20-'Cash Y-to-Date'!R20</f>
        <v>5750000</v>
      </c>
      <c r="T18" s="14">
        <f>'Cash Y-to-Date'!T19-'Cash Y-to-Date'!S19+'Cash Y-to-Date'!T20-'Cash Y-to-Date'!S20</f>
        <v>5250000</v>
      </c>
      <c r="U18" s="14">
        <f>'Cash Y-to-Date'!U19-'Cash Y-to-Date'!T19+'Cash Y-to-Date'!U20-'Cash Y-to-Date'!T20</f>
        <v>4250000</v>
      </c>
      <c r="V18" s="14">
        <f>'Cash Y-to-Date'!V19-'Cash Y-to-Date'!U19+'Cash Y-to-Date'!V20-'Cash Y-to-Date'!U20</f>
        <v>5250000</v>
      </c>
      <c r="W18" s="14">
        <f>'Cash Y-to-Date'!W19-'Cash Y-to-Date'!V19+'Cash Y-to-Date'!W20-'Cash Y-to-Date'!V20</f>
        <v>5250000</v>
      </c>
      <c r="X18" s="14">
        <f>'Cash Y-to-Date'!X19-'Cash Y-to-Date'!W19+'Cash Y-to-Date'!X20-'Cash Y-to-Date'!W20</f>
        <v>5750000</v>
      </c>
      <c r="Y18" s="14">
        <f>'Cash Y-to-Date'!Y19-'Cash Y-to-Date'!X19+'Cash Y-to-Date'!Y20-'Cash Y-to-Date'!X20</f>
        <v>7250000</v>
      </c>
      <c r="Z18" s="14">
        <f>'Cash Y-to-Date'!Z19+'Cash Y-to-Date'!Z20</f>
        <v>2750000</v>
      </c>
      <c r="AA18" s="14">
        <f>'Cash Y-to-Date'!AA19-'Cash Y-to-Date'!Z19+'Cash Y-to-Date'!AA20-'Cash Y-to-Date'!Z20</f>
        <v>3750000</v>
      </c>
      <c r="AB18" s="14">
        <f>'Cash Y-to-Date'!AB19-'Cash Y-to-Date'!AA19+'Cash Y-to-Date'!AB20-'Cash Y-to-Date'!AA20</f>
        <v>3750000</v>
      </c>
      <c r="AC18" s="14">
        <f>'Cash Y-to-Date'!AC19-'Cash Y-to-Date'!AB19+'Cash Y-to-Date'!AC20-'Cash Y-to-Date'!AB20</f>
        <v>4750000</v>
      </c>
      <c r="AD18" s="14">
        <f>'Cash Y-to-Date'!AD19-'Cash Y-to-Date'!AC19+'Cash Y-to-Date'!AD20-'Cash Y-to-Date'!AC20</f>
        <v>4250000</v>
      </c>
      <c r="AE18" s="14">
        <f>'Cash Y-to-Date'!AE19-'Cash Y-to-Date'!AD19+'Cash Y-to-Date'!AE20-'Cash Y-to-Date'!AD20</f>
        <v>5750000</v>
      </c>
      <c r="AF18" s="14">
        <f>'Cash Y-to-Date'!AF19-'Cash Y-to-Date'!AE19+'Cash Y-to-Date'!AF20-'Cash Y-to-Date'!AE20</f>
        <v>5250000</v>
      </c>
      <c r="AG18" s="14">
        <f>'Cash Y-to-Date'!AG19-'Cash Y-to-Date'!AF19+'Cash Y-to-Date'!AG20-'Cash Y-to-Date'!AF20</f>
        <v>4250000</v>
      </c>
      <c r="AH18" s="14">
        <f>'Cash Y-to-Date'!AH19-'Cash Y-to-Date'!AG19+'Cash Y-to-Date'!AH20-'Cash Y-to-Date'!AG20</f>
        <v>5250000</v>
      </c>
      <c r="AI18" s="14">
        <f>'Cash Y-to-Date'!AI19-'Cash Y-to-Date'!AH19+'Cash Y-to-Date'!AI20-'Cash Y-to-Date'!AH20</f>
        <v>5250000</v>
      </c>
      <c r="AJ18" s="14">
        <f>'Cash Y-to-Date'!AJ19-'Cash Y-to-Date'!AI19+'Cash Y-to-Date'!AJ20-'Cash Y-to-Date'!AI20</f>
        <v>7250000</v>
      </c>
      <c r="AK18" s="14">
        <f>'Cash Y-to-Date'!AK19-'Cash Y-to-Date'!AJ19+'Cash Y-to-Date'!AK20-'Cash Y-to-Date'!AJ20</f>
        <v>6750000</v>
      </c>
      <c r="AL18" s="14">
        <f>'Cash Y-to-Date'!AL19+'Cash Y-to-Date'!AL20</f>
        <v>2000000</v>
      </c>
      <c r="AM18" s="14">
        <f>'Cash Y-to-Date'!AM19-'Cash Y-to-Date'!AL19+'Cash Y-to-Date'!AM20-'Cash Y-to-Date'!AL20</f>
        <v>5775081</v>
      </c>
      <c r="AN18" s="14">
        <f>'Cash Y-to-Date'!AN19-'Cash Y-to-Date'!AM19+'Cash Y-to-Date'!AN20-'Cash Y-to-Date'!AM20</f>
        <v>3750000</v>
      </c>
      <c r="AO18" s="14">
        <f>'Cash Y-to-Date'!AO19-'Cash Y-to-Date'!AN19+'Cash Y-to-Date'!AO20-'Cash Y-to-Date'!AN20</f>
        <v>4750000</v>
      </c>
      <c r="AP18" s="14">
        <f>'Cash Y-to-Date'!AP19-'Cash Y-to-Date'!AO19+'Cash Y-to-Date'!AP20-'Cash Y-to-Date'!AO20</f>
        <v>4250000</v>
      </c>
      <c r="AQ18" s="14">
        <f>'Cash Y-to-Date'!AQ19-'Cash Y-to-Date'!AP19+'Cash Y-to-Date'!AQ20-'Cash Y-to-Date'!AP20</f>
        <v>5750000</v>
      </c>
      <c r="AR18" s="14">
        <f>'Cash Y-to-Date'!AR19-'Cash Y-to-Date'!AQ19+'Cash Y-to-Date'!AR20-'Cash Y-to-Date'!AQ20</f>
        <v>5250000</v>
      </c>
      <c r="AS18" s="14">
        <f>'Cash Y-to-Date'!AS19-'Cash Y-to-Date'!AR19+'Cash Y-to-Date'!AS20-'Cash Y-to-Date'!AR20</f>
        <v>4250000</v>
      </c>
      <c r="AT18" s="14">
        <f>'Cash Y-to-Date'!AT19-'Cash Y-to-Date'!AS19+'Cash Y-to-Date'!AT20-'Cash Y-to-Date'!AS20</f>
        <v>5250000</v>
      </c>
      <c r="AU18" s="14">
        <f>'Cash Y-to-Date'!AU19-'Cash Y-to-Date'!AT19+'Cash Y-to-Date'!AU20-'Cash Y-to-Date'!AT20</f>
        <v>5250000</v>
      </c>
      <c r="AV18" s="14">
        <f>'Cash Y-to-Date'!AV19-'Cash Y-to-Date'!AU19+'Cash Y-to-Date'!AV20-'Cash Y-to-Date'!AU20</f>
        <v>7250000</v>
      </c>
      <c r="AW18" s="14">
        <f>'Cash Y-to-Date'!AW19-'Cash Y-to-Date'!AV19+'Cash Y-to-Date'!AW20-'Cash Y-to-Date'!AV20</f>
        <v>10250000</v>
      </c>
      <c r="AX18" s="14">
        <f>'Cash Y-to-Date'!AX19+'Cash Y-to-Date'!AX20</f>
        <v>2750000</v>
      </c>
      <c r="AY18" s="14">
        <f>'Cash Y-to-Date'!AY19-'Cash Y-to-Date'!AX19+'Cash Y-to-Date'!AY20-'Cash Y-to-Date'!AX20</f>
        <v>6011652.5199999996</v>
      </c>
      <c r="AZ18" s="14">
        <f>'Cash Y-to-Date'!AZ19-'Cash Y-to-Date'!AY19+'Cash Y-to-Date'!AZ20-'Cash Y-to-Date'!AY20</f>
        <v>3749999.9999999995</v>
      </c>
      <c r="BA18" s="14">
        <f>'Cash Y-to-Date'!BA19-'Cash Y-to-Date'!AZ19+'Cash Y-to-Date'!BA20-'Cash Y-to-Date'!AZ20</f>
        <v>4750000</v>
      </c>
      <c r="BB18" s="14">
        <f>'Cash Y-to-Date'!BB19-'Cash Y-to-Date'!BA19+'Cash Y-to-Date'!BB20-'Cash Y-to-Date'!BA20</f>
        <v>4250000</v>
      </c>
      <c r="BC18" s="14">
        <f>'Cash Y-to-Date'!BC19-'Cash Y-to-Date'!BB19+'Cash Y-to-Date'!BC20-'Cash Y-to-Date'!BB20</f>
        <v>5750000</v>
      </c>
      <c r="BD18" s="14">
        <f>'Cash Y-to-Date'!BD19-'Cash Y-to-Date'!BC19+'Cash Y-to-Date'!BD20-'Cash Y-to-Date'!BC20</f>
        <v>7250000</v>
      </c>
      <c r="BE18" s="14">
        <f>'Cash Y-to-Date'!BE19-'Cash Y-to-Date'!BD19+'Cash Y-to-Date'!BE20-'Cash Y-to-Date'!BD20</f>
        <v>4250000</v>
      </c>
      <c r="BF18" s="14">
        <f>'Cash Y-to-Date'!BF19-'Cash Y-to-Date'!BE19+'Cash Y-to-Date'!BF20-'Cash Y-to-Date'!BE20</f>
        <v>5250000</v>
      </c>
      <c r="BG18" s="14">
        <f>'Cash Y-to-Date'!BG19-'Cash Y-to-Date'!BF19+'Cash Y-to-Date'!BG20-'Cash Y-to-Date'!BF20</f>
        <v>6250000</v>
      </c>
      <c r="BH18" s="14">
        <f>'Cash Y-to-Date'!BH19-'Cash Y-to-Date'!BG19+'Cash Y-to-Date'!BH20-'Cash Y-to-Date'!BG20</f>
        <v>7250000</v>
      </c>
      <c r="BI18" s="14">
        <f>'Cash Y-to-Date'!BI19-'Cash Y-to-Date'!BH19+'Cash Y-to-Date'!BI20-'Cash Y-to-Date'!BH20</f>
        <v>7250000</v>
      </c>
      <c r="BJ18" s="14">
        <f>'Cash Y-to-Date'!BJ19+'Cash Y-to-Date'!BJ20</f>
        <v>2750000</v>
      </c>
      <c r="BK18" s="14">
        <f>'Cash Y-to-Date'!BK19-'Cash Y-to-Date'!BJ19+'Cash Y-to-Date'!BK20-'Cash Y-to-Date'!BJ20</f>
        <v>7176821.8099999996</v>
      </c>
      <c r="BL18" s="14">
        <f>'Cash Y-to-Date'!BL19-'Cash Y-to-Date'!BK19+'Cash Y-to-Date'!BL20-'Cash Y-to-Date'!BK20</f>
        <v>3899999.9999999991</v>
      </c>
      <c r="BM18" s="14">
        <f>'Cash Y-to-Date'!BM19-'Cash Y-to-Date'!BL19+'Cash Y-to-Date'!BM20-'Cash Y-to-Date'!BL20</f>
        <v>6599999.9999999991</v>
      </c>
      <c r="BN18" s="14">
        <f>'Cash Y-to-Date'!BN19-'Cash Y-to-Date'!BM19+'Cash Y-to-Date'!BN20-'Cash Y-to-Date'!BM20</f>
        <v>5499999.9999999991</v>
      </c>
      <c r="BO18" s="14">
        <f>'Cash Y-to-Date'!BO19-'Cash Y-to-Date'!BN19+'Cash Y-to-Date'!BO20-'Cash Y-to-Date'!BN20</f>
        <v>7500000.0000000009</v>
      </c>
      <c r="BP18" s="14">
        <f>'Cash Y-to-Date'!BP19-'Cash Y-to-Date'!BO19+'Cash Y-to-Date'!BP20-'Cash Y-to-Date'!BO20</f>
        <v>7000000</v>
      </c>
      <c r="BQ18" s="14">
        <f>'Cash Y-to-Date'!BQ19-'Cash Y-to-Date'!BP19+'Cash Y-to-Date'!BQ20-'Cash Y-to-Date'!BP20</f>
        <v>4500000</v>
      </c>
      <c r="BR18" s="14">
        <f>'Cash Y-to-Date'!BR19-'Cash Y-to-Date'!BQ19+'Cash Y-to-Date'!BR20-'Cash Y-to-Date'!BQ20</f>
        <v>5500000.0000000019</v>
      </c>
      <c r="BS18" s="14">
        <f>'Cash Y-to-Date'!BS19-'Cash Y-to-Date'!BR19+'Cash Y-to-Date'!BS20-'Cash Y-to-Date'!BR20</f>
        <v>7000000.0000000019</v>
      </c>
      <c r="BT18" s="14">
        <f>'Cash Y-to-Date'!BT19-'Cash Y-to-Date'!BS19+'Cash Y-to-Date'!BT20-'Cash Y-to-Date'!BS20</f>
        <v>7500000.0000000019</v>
      </c>
      <c r="BU18" s="14">
        <f>'Cash Y-to-Date'!BU19-'Cash Y-to-Date'!BT19+'Cash Y-to-Date'!BU20-'Cash Y-to-Date'!BT20</f>
        <v>7500000.0000000019</v>
      </c>
      <c r="BV18" s="14">
        <f>'Cash Y-to-Date'!BV19+'Cash Y-to-Date'!BV20</f>
        <v>4969798</v>
      </c>
      <c r="BW18" s="14">
        <f>'Cash Y-to-Date'!BW19-'Cash Y-to-Date'!BV19+'Cash Y-to-Date'!BW20-'Cash Y-to-Date'!BV20</f>
        <v>0</v>
      </c>
      <c r="BX18" s="14">
        <f>'Cash Y-to-Date'!BX19-'Cash Y-to-Date'!BW19+'Cash Y-to-Date'!BX20-'Cash Y-to-Date'!BW20</f>
        <v>10300000</v>
      </c>
      <c r="BY18" s="14">
        <f>'Cash Y-to-Date'!BY19-'Cash Y-to-Date'!BX19+'Cash Y-to-Date'!BY20-'Cash Y-to-Date'!BX20</f>
        <v>6600000</v>
      </c>
      <c r="BZ18" s="14">
        <f>'Cash Y-to-Date'!BZ19-'Cash Y-to-Date'!BY19+'Cash Y-to-Date'!BZ20-'Cash Y-to-Date'!BY20</f>
        <v>12250000</v>
      </c>
      <c r="CA18" s="14">
        <f>'Cash Y-to-Date'!CA19-'Cash Y-to-Date'!BZ19+'Cash Y-to-Date'!CA20-'Cash Y-to-Date'!BZ20</f>
        <v>7500000</v>
      </c>
      <c r="CB18" s="14">
        <f>'Cash Y-to-Date'!CB19-'Cash Y-to-Date'!CA19+'Cash Y-to-Date'!CB20-'Cash Y-to-Date'!CA20</f>
        <v>7000000</v>
      </c>
      <c r="CC18" s="14">
        <f>'Cash Y-to-Date'!CC19-'Cash Y-to-Date'!CB19+'Cash Y-to-Date'!CC20-'Cash Y-to-Date'!CB20</f>
        <v>4500000</v>
      </c>
      <c r="CD18" s="14">
        <f>'Cash Y-to-Date'!CD19-'Cash Y-to-Date'!CC19+'Cash Y-to-Date'!CD20-'Cash Y-to-Date'!CC20</f>
        <v>5500000</v>
      </c>
      <c r="CE18" s="14">
        <f>'Cash Y-to-Date'!CE19-'Cash Y-to-Date'!CD19+'Cash Y-to-Date'!CE20-'Cash Y-to-Date'!CD20</f>
        <v>7000000</v>
      </c>
      <c r="CF18" s="14">
        <f>'Cash Y-to-Date'!CF19-'Cash Y-to-Date'!CE19+'Cash Y-to-Date'!CF20-'Cash Y-to-Date'!CE20</f>
        <v>7500000</v>
      </c>
      <c r="CG18" s="14">
        <f>'Cash Y-to-Date'!CG19-'Cash Y-to-Date'!CF19+'Cash Y-to-Date'!CG20-'Cash Y-to-Date'!CF20</f>
        <v>12400000</v>
      </c>
      <c r="CH18" s="14">
        <f>'Cash Y-to-Date'!CH19+'Cash Y-to-Date'!CH20</f>
        <v>6734586.1600000001</v>
      </c>
      <c r="CI18" s="14">
        <f>'Cash Y-to-Date'!CI19-'Cash Y-to-Date'!CH19+'Cash Y-to-Date'!CI20-'Cash Y-to-Date'!CH20</f>
        <v>6275000</v>
      </c>
      <c r="CJ18" s="14">
        <f>'Cash Y-to-Date'!CJ19-'Cash Y-to-Date'!CI19+'Cash Y-to-Date'!CJ20-'Cash Y-to-Date'!CI20</f>
        <v>6275000</v>
      </c>
      <c r="CK18" s="14">
        <f>'Cash Y-to-Date'!CK19-'Cash Y-to-Date'!CJ19+'Cash Y-to-Date'!CK20-'Cash Y-to-Date'!CJ20</f>
        <v>12275000</v>
      </c>
      <c r="CL18" s="14">
        <f>'Cash Y-to-Date'!CL19-'Cash Y-to-Date'!CK19+'Cash Y-to-Date'!CL20-'Cash Y-to-Date'!CK20</f>
        <v>4275000</v>
      </c>
      <c r="CM18" s="14">
        <f>'Cash Y-to-Date'!CM19-'Cash Y-to-Date'!CL19+'Cash Y-to-Date'!CM20-'Cash Y-to-Date'!CL20</f>
        <v>6275000</v>
      </c>
      <c r="CN18" s="14">
        <f>'Cash Y-to-Date'!CN19-'Cash Y-to-Date'!CM19+'Cash Y-to-Date'!CN20-'Cash Y-to-Date'!CM20</f>
        <v>6275000</v>
      </c>
      <c r="CO18" s="14">
        <f>'Cash Y-to-Date'!CO19-'Cash Y-to-Date'!CN19+'Cash Y-to-Date'!CO20-'Cash Y-to-Date'!CN20</f>
        <v>6275000</v>
      </c>
      <c r="CP18" s="14">
        <f>'Cash Y-to-Date'!CP19-'Cash Y-to-Date'!CO19+'Cash Y-to-Date'!CP20-'Cash Y-to-Date'!CO20</f>
        <v>6625000</v>
      </c>
      <c r="CQ18" s="14">
        <f>'Cash Y-to-Date'!CQ19-'Cash Y-to-Date'!CP19+'Cash Y-to-Date'!CQ20-'Cash Y-to-Date'!CP20</f>
        <v>7125000</v>
      </c>
      <c r="CR18" s="14">
        <f>'Cash Y-to-Date'!CR19-'Cash Y-to-Date'!CQ19+'Cash Y-to-Date'!CR20-'Cash Y-to-Date'!CQ20</f>
        <v>6125000</v>
      </c>
      <c r="CS18" s="14">
        <f>'Cash Y-to-Date'!CS19-'Cash Y-to-Date'!CR19+'Cash Y-to-Date'!CS20-'Cash Y-to-Date'!CR20</f>
        <v>5800000</v>
      </c>
      <c r="CT18" s="14">
        <f>'Cash Y-to-Date'!CT19+'Cash Y-to-Date'!CT20</f>
        <v>7568243.1100000003</v>
      </c>
      <c r="CU18" s="14">
        <f>'Cash Y-to-Date'!CU19-'Cash Y-to-Date'!CT19+'Cash Y-to-Date'!CU20-'Cash Y-to-Date'!CT20</f>
        <v>7224999.9999999991</v>
      </c>
      <c r="CV18" s="14">
        <f>'Cash Y-to-Date'!CV19-'Cash Y-to-Date'!CU19+'Cash Y-to-Date'!CV20-'Cash Y-to-Date'!CU20</f>
        <v>7725000</v>
      </c>
      <c r="CW18" s="14">
        <f>'Cash Y-to-Date'!CW19-'Cash Y-to-Date'!CV19+'Cash Y-to-Date'!CW20-'Cash Y-to-Date'!CV20</f>
        <v>12225000</v>
      </c>
      <c r="CX18" s="14">
        <f>'Cash Y-to-Date'!CX19-'Cash Y-to-Date'!CW19+'Cash Y-to-Date'!CX20-'Cash Y-to-Date'!CW20</f>
        <v>4224999.9999999991</v>
      </c>
      <c r="CY18" s="14">
        <f>'Cash Y-to-Date'!CY19-'Cash Y-to-Date'!CX19+'Cash Y-to-Date'!CY20-'Cash Y-to-Date'!CX20</f>
        <v>8224999.9999999991</v>
      </c>
      <c r="CZ18" s="14">
        <f>'Cash Y-to-Date'!CZ19-'Cash Y-to-Date'!CY19+'Cash Y-to-Date'!CZ20-'Cash Y-to-Date'!CY20</f>
        <v>6224999.9999999991</v>
      </c>
      <c r="DA18" s="14">
        <f>'Cash Y-to-Date'!DA19-'Cash Y-to-Date'!CZ19+'Cash Y-to-Date'!DA20-'Cash Y-to-Date'!CZ20</f>
        <v>6225000</v>
      </c>
      <c r="DB18" s="14">
        <f>'Cash Y-to-Date'!DB19-'Cash Y-to-Date'!DA19+'Cash Y-to-Date'!DB20-'Cash Y-to-Date'!DA20</f>
        <v>8225000</v>
      </c>
      <c r="DC18" s="14">
        <f>'Cash Y-to-Date'!DC19-'Cash Y-to-Date'!DB19+'Cash Y-to-Date'!DC20-'Cash Y-to-Date'!DB20</f>
        <v>6725000</v>
      </c>
      <c r="DD18" s="14">
        <f>'Cash Y-to-Date'!DD19-'Cash Y-to-Date'!DC19+'Cash Y-to-Date'!DD20-'Cash Y-to-Date'!DC20</f>
        <v>7225000</v>
      </c>
      <c r="DE18" s="14">
        <f>'Cash Y-to-Date'!DE19-'Cash Y-to-Date'!DD19+'Cash Y-to-Date'!DE20-'Cash Y-to-Date'!DD20</f>
        <v>7500000</v>
      </c>
      <c r="DF18" s="14">
        <f>'Cash Y-to-Date'!DF19+'Cash Y-to-Date'!DF20</f>
        <v>2500000</v>
      </c>
      <c r="DG18" s="14">
        <f>'Cash Y-to-Date'!DG19-'Cash Y-to-Date'!DF19+'Cash Y-to-Date'!DG20-'Cash Y-to-Date'!DF20</f>
        <v>13600624.16</v>
      </c>
      <c r="DH18" s="14">
        <f>'Cash Y-to-Date'!DH19-'Cash Y-to-Date'!DG19+'Cash Y-to-Date'!DH20-'Cash Y-to-Date'!DG20</f>
        <v>6800000</v>
      </c>
      <c r="DI18" s="14">
        <f>'Cash Y-to-Date'!DI19-'Cash Y-to-Date'!DH19+'Cash Y-to-Date'!DI20-'Cash Y-to-Date'!DH20</f>
        <v>11300000</v>
      </c>
      <c r="DJ18" s="14">
        <f>'Cash Y-to-Date'!DJ19-'Cash Y-to-Date'!DI19+'Cash Y-to-Date'!DJ20-'Cash Y-to-Date'!DI20</f>
        <v>0</v>
      </c>
      <c r="DK18" s="14">
        <f>'Cash Y-to-Date'!DK19-'Cash Y-to-Date'!DJ19+'Cash Y-to-Date'!DK20-'Cash Y-to-Date'!DJ20</f>
        <v>14100000</v>
      </c>
      <c r="DL18" s="14">
        <f>'Cash Y-to-Date'!DL19-'Cash Y-to-Date'!DK19+'Cash Y-to-Date'!DL20-'Cash Y-to-Date'!DK20</f>
        <v>6300000</v>
      </c>
      <c r="DM18" s="14">
        <f>'Cash Y-to-Date'!DM19-'Cash Y-to-Date'!DL19+'Cash Y-to-Date'!DM20-'Cash Y-to-Date'!DL20</f>
        <v>7300000</v>
      </c>
      <c r="DN18" s="14">
        <f>'Cash Y-to-Date'!DN19-'Cash Y-to-Date'!DM19+'Cash Y-to-Date'!DN20-'Cash Y-to-Date'!DM20</f>
        <v>7300000</v>
      </c>
      <c r="DO18" s="14">
        <f>'Cash Y-to-Date'!DO19-'Cash Y-to-Date'!DN19+'Cash Y-to-Date'!DO20-'Cash Y-to-Date'!DN20</f>
        <v>8800000</v>
      </c>
      <c r="DP18" s="14">
        <f>'Cash Y-to-Date'!DP19-'Cash Y-to-Date'!DO19+'Cash Y-to-Date'!DP20-'Cash Y-to-Date'!DO20</f>
        <v>8300000</v>
      </c>
      <c r="DQ18" s="14">
        <f>'Cash Y-to-Date'!DQ19-'Cash Y-to-Date'!DP19+'Cash Y-to-Date'!DQ20-'Cash Y-to-Date'!DP20</f>
        <v>8300000</v>
      </c>
      <c r="DR18" s="14">
        <f>'Cash Y-to-Date'!DR19+'Cash Y-to-Date'!DR20</f>
        <v>8300000</v>
      </c>
      <c r="DS18" s="14">
        <f>'Cash Y-to-Date'!DS19-'Cash Y-to-Date'!DR19+'Cash Y-to-Date'!DS20-'Cash Y-to-Date'!DR20</f>
        <v>9748685.9499999993</v>
      </c>
      <c r="DT18" s="14">
        <f>'Cash Y-to-Date'!DT19-'Cash Y-to-Date'!DS19+'Cash Y-to-Date'!DT20-'Cash Y-to-Date'!DS20</f>
        <v>9000000</v>
      </c>
      <c r="DU18" s="14">
        <f>'Cash Y-to-Date'!DU19-'Cash Y-to-Date'!DT19+'Cash Y-to-Date'!DU20-'Cash Y-to-Date'!DT20</f>
        <v>6999999.9999999991</v>
      </c>
      <c r="DV18" s="14">
        <f>'Cash Y-to-Date'!DV19-'Cash Y-to-Date'!DU19+'Cash Y-to-Date'!DV20-'Cash Y-to-Date'!DU20</f>
        <v>7799999.9999999991</v>
      </c>
      <c r="DW18" s="14">
        <f>'Cash Y-to-Date'!DW19-'Cash Y-to-Date'!DV19+'Cash Y-to-Date'!DW20-'Cash Y-to-Date'!DV20</f>
        <v>10827326.930000003</v>
      </c>
      <c r="DX18" s="14">
        <f>'Cash Y-to-Date'!DX19-'Cash Y-to-Date'!DW19+'Cash Y-to-Date'!DX20-'Cash Y-to-Date'!DW20</f>
        <v>5475328.7599999998</v>
      </c>
      <c r="DY18" s="14">
        <f>'Cash Y-to-Date'!DY19-'Cash Y-to-Date'!DX19+'Cash Y-to-Date'!DY20-'Cash Y-to-Date'!DX20</f>
        <v>7725220.9900000021</v>
      </c>
      <c r="DZ18" s="14">
        <f>'Cash Y-to-Date'!DZ19-'Cash Y-to-Date'!DY19+'Cash Y-to-Date'!DZ20-'Cash Y-to-Date'!DY20</f>
        <v>4587425.1100000013</v>
      </c>
      <c r="EA18" s="14">
        <f>'Cash Y-to-Date'!EA19-'Cash Y-to-Date'!DZ19+'Cash Y-to-Date'!EA20-'Cash Y-to-Date'!DZ20</f>
        <v>5000000.0000000019</v>
      </c>
      <c r="EB18" s="14">
        <f>'Cash Y-to-Date'!EB19-'Cash Y-to-Date'!EA19+'Cash Y-to-Date'!EB20-'Cash Y-to-Date'!EA20</f>
        <v>10499999.999999998</v>
      </c>
      <c r="EC18" s="14">
        <f>'Cash Y-to-Date'!EC19-'Cash Y-to-Date'!EB19+'Cash Y-to-Date'!EC20-'Cash Y-to-Date'!EB20</f>
        <v>10084698.48</v>
      </c>
      <c r="ED18" s="14">
        <f>'Cash Y-to-Date'!ED19+'Cash Y-to-Date'!ED20</f>
        <v>3216118.66</v>
      </c>
      <c r="EE18" s="14">
        <f>'Cash Y-to-Date'!EE19-'Cash Y-to-Date'!ED19+'Cash Y-to-Date'!EE20-'Cash Y-to-Date'!ED20</f>
        <v>11083189.369999999</v>
      </c>
      <c r="EF18" s="14">
        <f>'Cash Y-to-Date'!EF19-'Cash Y-to-Date'!EE19+'Cash Y-to-Date'!EF20-'Cash Y-to-Date'!EE20</f>
        <v>8254397.0200000005</v>
      </c>
      <c r="EG18" s="14">
        <f>'Cash Y-to-Date'!EG19-'Cash Y-to-Date'!EF19+'Cash Y-to-Date'!EG20-'Cash Y-to-Date'!EF20</f>
        <v>8694993.200000003</v>
      </c>
      <c r="EH18" s="14">
        <f>'Cash Y-to-Date'!EH19-'Cash Y-to-Date'!EG19+'Cash Y-to-Date'!EH20-'Cash Y-to-Date'!EG20</f>
        <v>12999691.35</v>
      </c>
      <c r="EI18" s="14">
        <f>'Cash Y-to-Date'!EI19-'Cash Y-to-Date'!EH19+'Cash Y-to-Date'!EI20-'Cash Y-to-Date'!EH20</f>
        <v>5017656.2400000021</v>
      </c>
      <c r="EJ18" s="14">
        <f>'Cash Y-to-Date'!EJ19-'Cash Y-to-Date'!EI19+'Cash Y-to-Date'!EJ20-'Cash Y-to-Date'!EI20</f>
        <v>8936930.0700000003</v>
      </c>
      <c r="EK18" s="14">
        <f>'Cash Y-to-Date'!EK19-'Cash Y-to-Date'!EJ19+'Cash Y-to-Date'!EK20-'Cash Y-to-Date'!EJ20</f>
        <v>7402480.3200000022</v>
      </c>
      <c r="EL18" s="14">
        <f>'Cash Y-to-Date'!EL19-'Cash Y-to-Date'!EK19+'Cash Y-to-Date'!EL20-'Cash Y-to-Date'!EK20</f>
        <v>8137816.5099999998</v>
      </c>
      <c r="EM18" s="14">
        <f>'Cash Y-to-Date'!EM19-'Cash Y-to-Date'!EL19+'Cash Y-to-Date'!EM20-'Cash Y-to-Date'!EL20</f>
        <v>7851333.979999993</v>
      </c>
      <c r="EN18" s="14">
        <f>'Cash Y-to-Date'!EN19-'Cash Y-to-Date'!EM19+'Cash Y-to-Date'!EN20-'Cash Y-to-Date'!EM20</f>
        <v>7578613.9800000004</v>
      </c>
      <c r="EO18" s="14">
        <f>'Cash Y-to-Date'!EO19-'Cash Y-to-Date'!EN19+'Cash Y-to-Date'!EO20-'Cash Y-to-Date'!EN20</f>
        <v>7456472.3200000003</v>
      </c>
      <c r="EP18" s="14">
        <f>'Cash Y-to-Date'!EP19+'Cash Y-to-Date'!EP20</f>
        <v>7708963.9299999997</v>
      </c>
      <c r="EQ18" s="14">
        <f>'Cash Y-to-Date'!EQ19-'Cash Y-to-Date'!EP19+'Cash Y-to-Date'!EQ20-'Cash Y-to-Date'!EP20</f>
        <v>10587471.880000001</v>
      </c>
      <c r="ER18" s="14">
        <f>'Cash Y-to-Date'!ER19-'Cash Y-to-Date'!EQ19+'Cash Y-to-Date'!ER20-'Cash Y-to-Date'!EQ20</f>
        <v>7481850.2699999996</v>
      </c>
      <c r="ES18" s="14">
        <f>'Cash Y-to-Date'!ES19-'Cash Y-to-Date'!ER19+'Cash Y-to-Date'!ES20-'Cash Y-to-Date'!ER20</f>
        <v>8543474.9399999995</v>
      </c>
      <c r="ET18" s="14">
        <f>'Cash Y-to-Date'!ET19-'Cash Y-to-Date'!ES19+'Cash Y-to-Date'!ET20-'Cash Y-to-Date'!ES20</f>
        <v>10430458.449999999</v>
      </c>
      <c r="EU18" s="14">
        <f>'Cash Y-to-Date'!EU19-'Cash Y-to-Date'!ET19+'Cash Y-to-Date'!EU20-'Cash Y-to-Date'!ET20</f>
        <v>7409326.7700000005</v>
      </c>
      <c r="EV18" s="14">
        <f>'Cash Y-to-Date'!EV19-'Cash Y-to-Date'!EU19+'Cash Y-to-Date'!EV20-'Cash Y-to-Date'!EU20</f>
        <v>8128966.0600000005</v>
      </c>
      <c r="EW18" s="14">
        <f>'Cash Y-to-Date'!EW19-'Cash Y-to-Date'!EV19+'Cash Y-to-Date'!EW20-'Cash Y-to-Date'!EV20</f>
        <v>9286706.0800000019</v>
      </c>
      <c r="EX18" s="14">
        <f>'Cash Y-to-Date'!EX19-'Cash Y-to-Date'!EW19+'Cash Y-to-Date'!EX20-'Cash Y-to-Date'!EW20</f>
        <v>9479646.5299999993</v>
      </c>
      <c r="EY18" s="14">
        <f>'Cash Y-to-Date'!EY19-'Cash Y-to-Date'!EX19+'Cash Y-to-Date'!EY20-'Cash Y-to-Date'!EX20</f>
        <v>9670587.370000001</v>
      </c>
      <c r="EZ18" s="14">
        <f>'Cash Y-to-Date'!EZ19-'Cash Y-to-Date'!EY19+'Cash Y-to-Date'!EZ20-'Cash Y-to-Date'!EY20</f>
        <v>9098409.5999999996</v>
      </c>
      <c r="FA18" s="14">
        <f>'Cash Y-to-Date'!FA19-'Cash Y-to-Date'!EZ19+'Cash Y-to-Date'!FA20-'Cash Y-to-Date'!EZ20</f>
        <v>10571640.16</v>
      </c>
      <c r="FB18" s="14">
        <f>'Cash Y-to-Date starts FY16'!B17</f>
        <v>10774967.029999999</v>
      </c>
      <c r="FC18" s="14">
        <f>'Cash Y-to-Date starts FY16'!C17-'Cash Y-to-Date starts FY16'!B17</f>
        <v>7347308.7400000002</v>
      </c>
      <c r="FD18" s="14">
        <f>'Cash Y-to-Date starts FY16'!D17-'Cash Y-to-Date starts FY16'!C17</f>
        <v>9270580.1999999993</v>
      </c>
      <c r="FE18" s="14">
        <f>'Cash Y-to-Date starts FY16'!E17-'Cash Y-to-Date starts FY16'!D17</f>
        <v>9147969.4200000018</v>
      </c>
      <c r="FF18" s="14">
        <f>'Cash Y-to-Date starts FY16'!F17-'Cash Y-to-Date starts FY16'!E17</f>
        <v>10536458.18</v>
      </c>
      <c r="FG18" s="14">
        <f>'Cash Y-to-Date starts FY16'!G17-'Cash Y-to-Date starts FY16'!F17</f>
        <v>10671374.420000002</v>
      </c>
      <c r="FH18" s="14">
        <f>'Cash Y-to-Date starts FY16'!H17-'Cash Y-to-Date starts FY16'!G17</f>
        <v>10095572.880000003</v>
      </c>
      <c r="FI18" s="14">
        <f>'Cash Y-to-Date starts FY16'!I17-'Cash Y-to-Date starts FY16'!H17</f>
        <v>7396474.1999999881</v>
      </c>
      <c r="FJ18" s="14">
        <f>'Cash Y-to-Date starts FY16'!J17-'Cash Y-to-Date starts FY16'!I17</f>
        <v>8668916.4400000125</v>
      </c>
      <c r="FK18" s="14">
        <f>'Cash Y-to-Date starts FY16'!K17-'Cash Y-to-Date starts FY16'!J17</f>
        <v>9616796.2399999946</v>
      </c>
      <c r="FL18" s="14">
        <f>'Cash Y-to-Date starts FY16'!L17-'Cash Y-to-Date starts FY16'!K17</f>
        <v>9006434.6200000048</v>
      </c>
      <c r="FM18" s="14">
        <f>'Cash Y-to-Date starts FY16'!M17-'Cash Y-to-Date starts FY16'!L17</f>
        <v>9740199.6400000006</v>
      </c>
      <c r="FN18" s="14">
        <f>'Cash Y-to-Date starts FY16'!N17</f>
        <v>9928598.3399999999</v>
      </c>
      <c r="FO18" s="14">
        <f>'Cash Y-to-Date starts FY16'!O17-'Cash Y-to-Date starts FY16'!N17</f>
        <v>7563416.3200000003</v>
      </c>
      <c r="FP18" s="14">
        <f>'Cash Y-to-Date starts FY16'!P17-'Cash Y-to-Date starts FY16'!O17</f>
        <v>9680082.3399999999</v>
      </c>
      <c r="FQ18" s="14">
        <f>'Cash Y-to-Date starts FY16'!Q17-'Cash Y-to-Date starts FY16'!P17</f>
        <v>9139859.6599999964</v>
      </c>
      <c r="FR18" s="14">
        <f>'Cash Y-to-Date starts FY16'!R17-'Cash Y-to-Date starts FY16'!Q17</f>
        <v>10610963.290000007</v>
      </c>
      <c r="FS18" s="14">
        <f>'Cash Y-to-Date starts FY16'!S17-'Cash Y-to-Date starts FY16'!R17</f>
        <v>10912518.339999996</v>
      </c>
      <c r="FT18" s="14">
        <f>'Cash Y-to-Date starts FY16'!T17-'Cash Y-to-Date starts FY16'!S17</f>
        <v>11131050.020000003</v>
      </c>
      <c r="FU18" s="14">
        <f>'Cash Y-to-Date starts FY16'!U17-'Cash Y-to-Date starts FY16'!T17</f>
        <v>8079884.8199999928</v>
      </c>
      <c r="FV18" s="14">
        <f>'Cash Y-to-Date starts FY16'!V17-'Cash Y-to-Date starts FY16'!U17</f>
        <v>8603784.2300000042</v>
      </c>
      <c r="FW18" s="14">
        <f>'Cash Y-to-Date starts FY16'!W17-'Cash Y-to-Date starts FY16'!V17</f>
        <v>9730044.2699999958</v>
      </c>
      <c r="FX18" s="14">
        <f>'Cash Y-to-Date starts FY16'!X17-'Cash Y-to-Date starts FY16'!W17</f>
        <v>9086757.3599999994</v>
      </c>
      <c r="FY18" s="14">
        <f>'Cash Y-to-Date starts FY16'!Y17-'Cash Y-to-Date starts FY16'!X17</f>
        <v>11574378.800000012</v>
      </c>
      <c r="FZ18" s="14">
        <f>'Cash Y-to-Date starts FY16'!Z17</f>
        <v>9103053.5399999991</v>
      </c>
      <c r="GA18" s="14">
        <f>'Cash Y-to-Date starts FY16'!AA17-'Cash Y-to-Date starts FY16'!Z17</f>
        <v>9226170.3500000015</v>
      </c>
      <c r="GB18" s="14">
        <f>'Cash Y-to-Date starts FY16'!AB17-'Cash Y-to-Date starts FY16'!AA17</f>
        <v>8378205.7899999991</v>
      </c>
      <c r="GC18" s="14">
        <f>'Cash Y-to-Date starts FY16'!AC17-'Cash Y-to-Date starts FY16'!AB17</f>
        <v>10279880.350000001</v>
      </c>
      <c r="GD18" s="14">
        <f>'Cash Y-to-Date starts FY16'!AD17-'Cash Y-to-Date starts FY16'!AC17</f>
        <v>11238211.600000001</v>
      </c>
      <c r="GE18" s="14">
        <f>'Cash Y-to-Date starts FY16'!AE17-'Cash Y-to-Date starts FY16'!AD17</f>
        <v>8716572.349999994</v>
      </c>
      <c r="GF18" s="14">
        <f>'Cash Y-to-Date starts FY16'!AF17-'Cash Y-to-Date starts FY16'!AE17</f>
        <v>11160389.780000009</v>
      </c>
      <c r="GG18" s="14">
        <f>'Cash Y-to-Date starts FY16'!AG17-'Cash Y-to-Date starts FY16'!AF17</f>
        <v>9318580.7099999934</v>
      </c>
      <c r="GH18" s="14">
        <f>'Cash Y-to-Date starts FY16'!AH17-'Cash Y-to-Date starts FY16'!AG17</f>
        <v>9076052.0600000024</v>
      </c>
      <c r="GI18" s="14">
        <f>'Cash Y-to-Date starts FY16'!AI17-'Cash Y-to-Date starts FY16'!AH17</f>
        <v>9636385.4399999976</v>
      </c>
      <c r="GJ18" s="14">
        <f>'Cash Y-to-Date starts FY16'!AJ17-'Cash Y-to-Date starts FY16'!AI17</f>
        <v>10405522.390000001</v>
      </c>
      <c r="GK18" s="14">
        <f>'Cash Y-to-Date starts FY16'!AK17-'Cash Y-to-Date starts FY16'!AJ17</f>
        <v>11531826.239999995</v>
      </c>
      <c r="GL18" s="14">
        <f>'Cash Y-to-Date starts FY16'!AL17</f>
        <v>9591293.5800000001</v>
      </c>
      <c r="GM18" s="14">
        <f>'Cash Y-to-Date starts FY16'!AM17-'Cash Y-to-Date starts FY16'!AL17</f>
        <v>9543405.2999999989</v>
      </c>
      <c r="GN18" s="14">
        <f>'Cash Y-to-Date starts FY16'!AN17-'Cash Y-to-Date starts FY16'!AM17</f>
        <v>11572599.98</v>
      </c>
      <c r="GO18" s="14">
        <f>'Cash Y-to-Date starts FY16'!AO17-'Cash Y-to-Date starts FY16'!AN17</f>
        <v>9271490.7599999979</v>
      </c>
      <c r="GP18" s="14">
        <f>'Cash Y-to-Date starts FY16'!AP17-'Cash Y-to-Date starts FY16'!AO17</f>
        <v>11892739.950000003</v>
      </c>
      <c r="GQ18" s="14">
        <f>'Cash Y-to-Date starts FY16'!AQ17-'Cash Y-to-Date starts FY16'!AP17</f>
        <v>10978522.710000001</v>
      </c>
      <c r="GR18" s="14">
        <f>'Cash Y-to-Date starts FY16'!AR17-'Cash Y-to-Date starts FY16'!AQ17</f>
        <v>11351613.539999992</v>
      </c>
      <c r="GS18" s="14">
        <f>'Cash Y-to-Date starts FY16'!AS17-'Cash Y-to-Date starts FY16'!AR17</f>
        <v>9785304.6100000143</v>
      </c>
      <c r="GT18" s="14">
        <f>'Cash Y-to-Date starts FY16'!AT17-'Cash Y-to-Date starts FY16'!AS17</f>
        <v>9588876.9299999923</v>
      </c>
      <c r="GU18" s="14">
        <f>'Cash Y-to-Date starts FY16'!AU17-'Cash Y-to-Date starts FY16'!AT17</f>
        <v>10894815.609999999</v>
      </c>
      <c r="GV18" s="14">
        <f>'Cash Y-to-Date starts FY16'!AV17-'Cash Y-to-Date starts FY16'!AU17</f>
        <v>9464181.049999997</v>
      </c>
      <c r="GW18" s="14">
        <f>'Cash Y-to-Date starts FY16'!AW17-'Cash Y-to-Date starts FY16'!AV17</f>
        <v>11679685.510000005</v>
      </c>
      <c r="GX18" s="14">
        <f>'Cash Y-to-Date starts FY16'!AX17</f>
        <v>11487239.869999999</v>
      </c>
      <c r="GY18" s="14">
        <f>'Cash Y-to-Date starts FY16'!AY17-'Cash Y-to-Date starts FY16'!AX17</f>
        <v>9813256.9900000002</v>
      </c>
      <c r="GZ18" s="14">
        <f>'Cash Y-to-Date starts FY16'!AZ17-'Cash Y-to-Date starts FY16'!AY17</f>
        <v>11549545.949999999</v>
      </c>
      <c r="HA18" s="14">
        <f>'Cash Y-to-Date starts FY16'!BA17-'Cash Y-to-Date starts FY16'!AZ17</f>
        <v>9568670.7200000025</v>
      </c>
      <c r="HB18" s="14">
        <f>'Cash Y-to-Date starts FY16'!BB17-'Cash Y-to-Date starts FY16'!BA17</f>
        <v>11347804.369999997</v>
      </c>
      <c r="HC18" s="14">
        <f>'Cash Y-to-Date starts FY16'!BC17-'Cash Y-to-Date starts FY16'!BB17</f>
        <v>11501263.840000004</v>
      </c>
      <c r="HD18" s="14">
        <f>'Cash Y-to-Date starts FY16'!BD17-'Cash Y-to-Date starts FY16'!BC17</f>
        <v>13037981.800000004</v>
      </c>
      <c r="HE18" s="14">
        <f>'Cash Y-to-Date starts FY16'!BE17-'Cash Y-to-Date starts FY16'!BD17</f>
        <v>10282318.739999995</v>
      </c>
      <c r="HF18" s="14">
        <f>'Cash Y-to-Date starts FY16'!BF17-'Cash Y-to-Date starts FY16'!BE17</f>
        <v>9280740.7099999934</v>
      </c>
      <c r="HG18" s="14">
        <f>'Cash Y-to-Date starts FY16'!BG17-'Cash Y-to-Date starts FY16'!BF17</f>
        <v>11244429.100000009</v>
      </c>
      <c r="HH18" s="14">
        <f>'Cash Y-to-Date starts FY16'!BH17-'Cash Y-to-Date starts FY16'!BG17</f>
        <v>10015558.399999991</v>
      </c>
      <c r="HI18" s="14">
        <f>'Cash Y-to-Date starts FY16'!BI17-'Cash Y-to-Date starts FY16'!BH17</f>
        <v>12779593.520000011</v>
      </c>
      <c r="HJ18" s="14">
        <f>'Cash Y-to-Date starts FY16'!BJ17</f>
        <v>13101923.16</v>
      </c>
      <c r="HK18" s="14">
        <f>'Cash Y-to-Date starts FY16'!BK17-'Cash Y-to-Date starts FY16'!BJ17</f>
        <v>11497276.309999999</v>
      </c>
      <c r="HL18" s="14">
        <f>'Cash Y-to-Date starts FY16'!BL17-'Cash Y-to-Date starts FY16'!BK17</f>
        <v>13738073.600000001</v>
      </c>
      <c r="HM18" s="14">
        <f>'Cash Y-to-Date starts FY16'!BM17-'Cash Y-to-Date starts FY16'!BL17</f>
        <v>11548002.600000001</v>
      </c>
      <c r="HN18" s="14">
        <f>'Cash Y-to-Date starts FY16'!BN17-'Cash Y-to-Date starts FY16'!BM17</f>
        <v>13568046.390000001</v>
      </c>
      <c r="HO18" s="14">
        <f>'Cash Y-to-Date starts FY16'!BO17-'Cash Y-to-Date starts FY16'!BN17</f>
        <v>10148695.310000002</v>
      </c>
      <c r="HP18" s="14">
        <f>'Cash Y-to-Date starts FY16'!BP17-'Cash Y-to-Date starts FY16'!BO17</f>
        <v>12505792.789999992</v>
      </c>
      <c r="HQ18" s="14">
        <f>'Cash Y-to-Date starts FY16'!BQ17-'Cash Y-to-Date starts FY16'!BP17</f>
        <v>11534877</v>
      </c>
      <c r="HR18" s="14">
        <f>'Cash Y-to-Date starts FY16'!BR17-'Cash Y-to-Date starts FY16'!BQ17</f>
        <v>11081496.320000008</v>
      </c>
      <c r="HS18" s="14">
        <f>'Cash Y-to-Date starts FY16'!BS17-'Cash Y-to-Date starts FY16'!BR17</f>
        <v>11036615.179999992</v>
      </c>
      <c r="HT18" s="14">
        <f>'Cash Y-to-Date starts FY16'!BT17-'Cash Y-to-Date starts FY16'!BS17</f>
        <v>11749224.930000007</v>
      </c>
      <c r="HU18" s="14">
        <f>'Cash Y-to-Date starts FY16'!BU17-'Cash Y-to-Date starts FY16'!BT17</f>
        <v>14903479.639999986</v>
      </c>
      <c r="HV18" s="14">
        <f>'Cash Y-to-Date starts FY16'!BV17</f>
        <v>16862346</v>
      </c>
      <c r="HW18" s="14">
        <f>'Cash Y-to-Date starts FY16'!BW17-'Cash Y-to-Date starts FY16'!BV17</f>
        <v>13519968.800000001</v>
      </c>
      <c r="HX18" s="14">
        <f>'Cash Y-to-Date starts FY16'!BX17-'Cash Y-to-Date starts FY16'!BW17</f>
        <v>11622727.459999997</v>
      </c>
      <c r="HY18" s="14">
        <f>'Cash Y-to-Date starts FY16'!BY17-'Cash Y-to-Date starts FY16'!BX17</f>
        <v>10411046.020000003</v>
      </c>
      <c r="HZ18" s="14">
        <f>'Cash Y-to-Date starts FY16'!BZ17-'Cash Y-to-Date starts FY16'!BY17</f>
        <v>14170553.589999996</v>
      </c>
      <c r="IA18" s="14">
        <f>'Cash Y-to-Date starts FY16'!CA17-'Cash Y-to-Date starts FY16'!BZ17</f>
        <v>13097358.949999996</v>
      </c>
      <c r="IB18" s="14">
        <f>'Cash Y-to-Date starts FY16'!CB17-'Cash Y-to-Date starts FY16'!CA17</f>
        <v>14422042.840000004</v>
      </c>
      <c r="IC18" s="14">
        <f>'Cash Y-to-Date starts FY16'!CC17-'Cash Y-to-Date starts FY16'!CB17</f>
        <v>10741696.310000002</v>
      </c>
      <c r="ID18" s="14">
        <f>'Cash Y-to-Date starts FY16'!CD17-'Cash Y-to-Date starts FY16'!CC17</f>
        <v>10721904.769999996</v>
      </c>
      <c r="IE18" s="14">
        <f>'Cash Y-to-Date starts FY16'!CE17-'Cash Y-to-Date starts FY16'!CD17</f>
        <v>12496049.670000002</v>
      </c>
      <c r="IF18" s="14">
        <f>'Cash Y-to-Date starts FY16'!CF17-'Cash Y-to-Date starts FY16'!CE17</f>
        <v>13365251.840000004</v>
      </c>
      <c r="IG18" s="14">
        <f>'Cash Y-to-Date starts FY16'!CG17-'Cash Y-to-Date starts FY16'!CF17</f>
        <v>11415700.569999993</v>
      </c>
      <c r="IH18" s="14">
        <f>'Cash Y-to-Date starts FY16'!CH17</f>
        <v>12517449.42</v>
      </c>
      <c r="II18" s="14">
        <f>'Cash Y-to-Date starts FY16'!CI17-'Cash Y-to-Date starts FY16'!CH17</f>
        <v>13949142.619999999</v>
      </c>
      <c r="IJ18" s="14">
        <f>'Cash Y-to-Date starts FY16'!CJ17-'Cash Y-to-Date starts FY16'!CI17</f>
        <v>12446122.030000001</v>
      </c>
      <c r="IK18" s="14">
        <f>'Cash Y-to-Date starts FY16'!CK17-'Cash Y-to-Date starts FY16'!CJ17</f>
        <v>12560657.839999996</v>
      </c>
      <c r="IL18" s="14">
        <f>'Cash Y-to-Date starts FY16'!CL17-'Cash Y-to-Date starts FY16'!CK17</f>
        <v>13908427.080000006</v>
      </c>
      <c r="IM18" s="14">
        <f>'Cash Y-to-Date starts FY16'!CM17-'Cash Y-to-Date starts FY16'!CL17</f>
        <v>12573539.789999999</v>
      </c>
      <c r="IN18" s="14">
        <f>'Cash Y-to-Date starts FY16'!CN17-'Cash Y-to-Date starts FY16'!CM17</f>
        <v>12370575.280000001</v>
      </c>
      <c r="IO18" s="14">
        <f>'Cash Y-to-Date starts FY16'!CO17-'Cash Y-to-Date starts FY16'!CN17</f>
        <v>12025236.25999999</v>
      </c>
      <c r="IP18" s="14">
        <f>'Cash Y-to-Date starts FY16'!CP17-'Cash Y-to-Date starts FY16'!CO17</f>
        <v>10722059.150000006</v>
      </c>
      <c r="IQ18" s="14">
        <f>'Cash Y-to-Date starts FY16'!CQ17-'Cash Y-to-Date starts FY16'!CP17</f>
        <v>12144231.540000007</v>
      </c>
      <c r="IR18" s="14">
        <f>'Cash Y-to-Date starts FY16'!CR17-'Cash Y-to-Date starts FY16'!CQ17</f>
        <v>11355145.999999985</v>
      </c>
      <c r="IS18" s="14">
        <f>'Cash Y-to-Date starts FY16'!CS17-'Cash Y-to-Date starts FY16'!CR17</f>
        <v>13916431.100000024</v>
      </c>
      <c r="IT18" s="14">
        <f>'Cash Y-to-Date starts FY16'!CT17</f>
        <v>12665141.539999999</v>
      </c>
      <c r="IU18" s="14">
        <f>'Cash Y-to-Date starts FY16'!CU17-'Cash Y-to-Date starts FY16'!CT17</f>
        <v>11602954.09</v>
      </c>
      <c r="IV18" s="14">
        <f>'Cash Y-to-Date starts FY16'!CV17-'Cash Y-to-Date starts FY16'!CU17</f>
        <v>8657021.1500000022</v>
      </c>
      <c r="IW18" s="14">
        <f>'Cash Y-to-Date starts FY16'!CW17-'Cash Y-to-Date starts FY16'!CV17</f>
        <v>16473599.18</v>
      </c>
      <c r="IX18" s="14">
        <f>'Cash Y-to-Date starts FY16'!CX17-'Cash Y-to-Date starts FY16'!CW17</f>
        <v>13566221.57</v>
      </c>
      <c r="IY18" s="14">
        <f>'Cash Y-to-Date starts FY16'!CY17-'Cash Y-to-Date starts FY16'!CX17</f>
        <v>13619985.870000005</v>
      </c>
      <c r="IZ18" s="14">
        <f>'Cash Y-to-Date starts FY16'!CZ17-'Cash Y-to-Date starts FY16'!CY17</f>
        <v>11510336.899999991</v>
      </c>
      <c r="JA18" s="14">
        <f>'Cash Y-to-Date starts FY16'!DA17-'Cash Y-to-Date starts FY16'!CZ17</f>
        <v>11110847.75</v>
      </c>
      <c r="JB18" s="14">
        <f>'Cash Y-to-Date starts FY16'!DB17-'Cash Y-to-Date starts FY16'!DA17</f>
        <v>12386909.859999999</v>
      </c>
    </row>
    <row r="19" spans="1:262">
      <c r="A19" s="3" t="s">
        <v>13</v>
      </c>
      <c r="B19" s="14">
        <f>'Cash Y-to-Date'!B21</f>
        <v>4305723.29</v>
      </c>
      <c r="C19" s="14">
        <f>'Cash Y-to-Date'!C21-'Cash Y-to-Date'!B21</f>
        <v>1577442.33</v>
      </c>
      <c r="D19" s="14">
        <f>'Cash Y-to-Date'!D21-'Cash Y-to-Date'!C21</f>
        <v>1164111.1299999999</v>
      </c>
      <c r="E19" s="14">
        <f>'Cash Y-to-Date'!E21-'Cash Y-to-Date'!D21</f>
        <v>1741884.8399999999</v>
      </c>
      <c r="F19" s="14">
        <f>'Cash Y-to-Date'!F21-'Cash Y-to-Date'!E21</f>
        <v>1348342.6099999994</v>
      </c>
      <c r="G19" s="14">
        <f>'Cash Y-to-Date'!G21-'Cash Y-to-Date'!F21</f>
        <v>1349216.2300000004</v>
      </c>
      <c r="H19" s="14">
        <f>'Cash Y-to-Date'!H21-'Cash Y-to-Date'!G21</f>
        <v>1240025.6300000008</v>
      </c>
      <c r="I19" s="14">
        <f>'Cash Y-to-Date'!I21-'Cash Y-to-Date'!H21</f>
        <v>1417036.9399999995</v>
      </c>
      <c r="J19" s="14">
        <f>'Cash Y-to-Date'!J21-'Cash Y-to-Date'!I21</f>
        <v>1013656.8900000006</v>
      </c>
      <c r="K19" s="14">
        <f>'Cash Y-to-Date'!K21-'Cash Y-to-Date'!J21</f>
        <v>1552884.6099999994</v>
      </c>
      <c r="L19" s="14">
        <f>'Cash Y-to-Date'!L21-'Cash Y-to-Date'!K21</f>
        <v>698039.26000000164</v>
      </c>
      <c r="M19" s="14">
        <f>'Cash Y-to-Date'!M21-'Cash Y-to-Date'!L21</f>
        <v>661651.23999999836</v>
      </c>
      <c r="N19" s="14">
        <f>'Cash Y-to-Date'!N21</f>
        <v>369074.19</v>
      </c>
      <c r="O19" s="14">
        <f>'Cash Y-to-Date'!O21-'Cash Y-to-Date'!N21</f>
        <v>406983.05</v>
      </c>
      <c r="P19" s="14">
        <f>'Cash Y-to-Date'!P21-'Cash Y-to-Date'!O21</f>
        <v>683285.91999999993</v>
      </c>
      <c r="Q19" s="14">
        <f>'Cash Y-to-Date'!Q21-'Cash Y-to-Date'!P21</f>
        <v>411946.74</v>
      </c>
      <c r="R19" s="14">
        <f>'Cash Y-to-Date'!R21-'Cash Y-to-Date'!Q21</f>
        <v>629286.60000000009</v>
      </c>
      <c r="S19" s="14">
        <f>'Cash Y-to-Date'!S21-'Cash Y-to-Date'!R21</f>
        <v>970358.06999999983</v>
      </c>
      <c r="T19" s="14">
        <f>'Cash Y-to-Date'!T21-'Cash Y-to-Date'!S21</f>
        <v>821733.17000000039</v>
      </c>
      <c r="U19" s="14">
        <f>'Cash Y-to-Date'!U21-'Cash Y-to-Date'!T21</f>
        <v>714255.46</v>
      </c>
      <c r="V19" s="14">
        <f>'Cash Y-to-Date'!V21-'Cash Y-to-Date'!U21</f>
        <v>745202.75999999978</v>
      </c>
      <c r="W19" s="14">
        <f>'Cash Y-to-Date'!W21-'Cash Y-to-Date'!V21</f>
        <v>669474.46</v>
      </c>
      <c r="X19" s="14">
        <f>'Cash Y-to-Date'!X21-'Cash Y-to-Date'!W21</f>
        <v>381858.77000000048</v>
      </c>
      <c r="Y19" s="14">
        <f>'Cash Y-to-Date'!Y21-'Cash Y-to-Date'!X21</f>
        <v>755655.50999999978</v>
      </c>
      <c r="Z19" s="14">
        <f>'Cash Y-to-Date'!Z21</f>
        <v>464664.67</v>
      </c>
      <c r="AA19" s="14">
        <f>'Cash Y-to-Date'!AA21-'Cash Y-to-Date'!Z21</f>
        <v>485199.36000000004</v>
      </c>
      <c r="AB19" s="14">
        <f>'Cash Y-to-Date'!AB21-'Cash Y-to-Date'!AA21</f>
        <v>655006.42999999993</v>
      </c>
      <c r="AC19" s="14">
        <f>'Cash Y-to-Date'!AC21-'Cash Y-to-Date'!AB21</f>
        <v>299518.16999999993</v>
      </c>
      <c r="AD19" s="14">
        <f>'Cash Y-to-Date'!AD21-'Cash Y-to-Date'!AC21</f>
        <v>1577773.5</v>
      </c>
      <c r="AE19" s="14">
        <f>'Cash Y-to-Date'!AE21-'Cash Y-to-Date'!AD21</f>
        <v>1556743.37</v>
      </c>
      <c r="AF19" s="14">
        <f>'Cash Y-to-Date'!AF21-'Cash Y-to-Date'!AE21</f>
        <v>1595639.0300000003</v>
      </c>
      <c r="AG19" s="14">
        <f>'Cash Y-to-Date'!AG21-'Cash Y-to-Date'!AF21</f>
        <v>237582.13999999966</v>
      </c>
      <c r="AH19" s="14">
        <f>'Cash Y-to-Date'!AH21-'Cash Y-to-Date'!AG21</f>
        <v>592537.87999999989</v>
      </c>
      <c r="AI19" s="14">
        <f>'Cash Y-to-Date'!AI21-'Cash Y-to-Date'!AH21</f>
        <v>747282.62000000011</v>
      </c>
      <c r="AJ19" s="14">
        <f>'Cash Y-to-Date'!AJ21-'Cash Y-to-Date'!AI21</f>
        <v>561725.24000000022</v>
      </c>
      <c r="AK19" s="14">
        <f>'Cash Y-to-Date'!AK21-'Cash Y-to-Date'!AJ21</f>
        <v>911188.43999999948</v>
      </c>
      <c r="AL19" s="14">
        <f>'Cash Y-to-Date'!AL21</f>
        <v>1214866.23</v>
      </c>
      <c r="AM19" s="14">
        <f>'Cash Y-to-Date'!AM21-'Cash Y-to-Date'!AL21</f>
        <v>767541.59000000008</v>
      </c>
      <c r="AN19" s="14">
        <f>'Cash Y-to-Date'!AN21-'Cash Y-to-Date'!AM21</f>
        <v>1106984.8800000001</v>
      </c>
      <c r="AO19" s="14">
        <f>'Cash Y-to-Date'!AO21-'Cash Y-to-Date'!AN21</f>
        <v>1155287.8799999999</v>
      </c>
      <c r="AP19" s="14">
        <f>'Cash Y-to-Date'!AP21-'Cash Y-to-Date'!AO21</f>
        <v>2344994.37</v>
      </c>
      <c r="AQ19" s="14">
        <f>'Cash Y-to-Date'!AQ21-'Cash Y-to-Date'!AP21</f>
        <v>1994083.29</v>
      </c>
      <c r="AR19" s="14">
        <f>'Cash Y-to-Date'!AR21-'Cash Y-to-Date'!AQ21</f>
        <v>1675487.1600000001</v>
      </c>
      <c r="AS19" s="14">
        <f>'Cash Y-to-Date'!AS21-'Cash Y-to-Date'!AR21</f>
        <v>2392941.58</v>
      </c>
      <c r="AT19" s="14">
        <f>'Cash Y-to-Date'!AT21-'Cash Y-to-Date'!AS21</f>
        <v>1768291.6799999997</v>
      </c>
      <c r="AU19" s="14">
        <f>'Cash Y-to-Date'!AU21-'Cash Y-to-Date'!AT21</f>
        <v>1201911.6600000001</v>
      </c>
      <c r="AV19" s="14">
        <f>'Cash Y-to-Date'!AV21-'Cash Y-to-Date'!AU21</f>
        <v>1654123.7399999984</v>
      </c>
      <c r="AW19" s="14">
        <f>'Cash Y-to-Date'!AW21-'Cash Y-to-Date'!AV21</f>
        <v>201006.4299999997</v>
      </c>
      <c r="AX19" s="14">
        <f>'Cash Y-to-Date'!AX21</f>
        <v>2758742.56</v>
      </c>
      <c r="AY19" s="14">
        <f>'Cash Y-to-Date'!AY21-'Cash Y-to-Date'!AX21</f>
        <v>1160056.3599999999</v>
      </c>
      <c r="AZ19" s="14">
        <f>'Cash Y-to-Date'!AZ21-'Cash Y-to-Date'!AY21</f>
        <v>2256214.21</v>
      </c>
      <c r="BA19" s="14">
        <f>'Cash Y-to-Date'!BA21-'Cash Y-to-Date'!AZ21</f>
        <v>2342074.5499999998</v>
      </c>
      <c r="BB19" s="14">
        <f>'Cash Y-to-Date'!BB21-'Cash Y-to-Date'!BA21</f>
        <v>3890927.33</v>
      </c>
      <c r="BC19" s="14">
        <f>'Cash Y-to-Date'!BC21-'Cash Y-to-Date'!BB21</f>
        <v>2574006.59</v>
      </c>
      <c r="BD19" s="14">
        <f>'Cash Y-to-Date'!BD21-'Cash Y-to-Date'!BC21</f>
        <v>3140005.2200000007</v>
      </c>
      <c r="BE19" s="14">
        <f>'Cash Y-to-Date'!BE21-'Cash Y-to-Date'!BD21</f>
        <v>3493785.4499999993</v>
      </c>
      <c r="BF19" s="14">
        <f>'Cash Y-to-Date'!BF21-'Cash Y-to-Date'!BE21</f>
        <v>2990535.75</v>
      </c>
      <c r="BG19" s="14">
        <f>'Cash Y-to-Date'!BG21-'Cash Y-to-Date'!BF21</f>
        <v>2129865.9800000004</v>
      </c>
      <c r="BH19" s="14">
        <f>'Cash Y-to-Date'!BH21-'Cash Y-to-Date'!BG21</f>
        <v>1410639.2100000009</v>
      </c>
      <c r="BI19" s="14">
        <f>'Cash Y-to-Date'!BI21-'Cash Y-to-Date'!BH21</f>
        <v>551470.28999999911</v>
      </c>
      <c r="BJ19" s="14">
        <f>'Cash Y-to-Date'!BJ21</f>
        <v>3186897</v>
      </c>
      <c r="BK19" s="14">
        <f>'Cash Y-to-Date'!BK21-'Cash Y-to-Date'!BJ21</f>
        <v>460974.64999999991</v>
      </c>
      <c r="BL19" s="14">
        <f>'Cash Y-to-Date'!BL21-'Cash Y-to-Date'!BK21</f>
        <v>1574470.06</v>
      </c>
      <c r="BM19" s="14">
        <f>'Cash Y-to-Date'!BM21-'Cash Y-to-Date'!BL21</f>
        <v>3012283.4699999997</v>
      </c>
      <c r="BN19" s="14">
        <f>'Cash Y-to-Date'!BN21-'Cash Y-to-Date'!BM21</f>
        <v>4705193.42</v>
      </c>
      <c r="BO19" s="14">
        <f>'Cash Y-to-Date'!BO21-'Cash Y-to-Date'!BN21</f>
        <v>2682741.6500000004</v>
      </c>
      <c r="BP19" s="14">
        <f>'Cash Y-to-Date'!BP21-'Cash Y-to-Date'!BO21</f>
        <v>3584431.5</v>
      </c>
      <c r="BQ19" s="14">
        <f>'Cash Y-to-Date'!BQ21-'Cash Y-to-Date'!BP21</f>
        <v>2839585.5500000007</v>
      </c>
      <c r="BR19" s="14">
        <f>'Cash Y-to-Date'!BR21-'Cash Y-to-Date'!BQ21</f>
        <v>1962711.7599999979</v>
      </c>
      <c r="BS19" s="14">
        <f>'Cash Y-to-Date'!BS21-'Cash Y-to-Date'!BR21</f>
        <v>516003.97000000253</v>
      </c>
      <c r="BT19" s="14">
        <f>'Cash Y-to-Date'!BT21-'Cash Y-to-Date'!BS21</f>
        <v>356053.21999999881</v>
      </c>
      <c r="BU19" s="14">
        <f>'Cash Y-to-Date'!BU21-'Cash Y-to-Date'!BT21</f>
        <v>412907.8200000003</v>
      </c>
      <c r="BV19" s="14">
        <f>'Cash Y-to-Date'!BV21</f>
        <v>517964.62</v>
      </c>
      <c r="BW19" s="14">
        <f>'Cash Y-to-Date'!BW21-'Cash Y-to-Date'!BV21</f>
        <v>2447348.62</v>
      </c>
      <c r="BX19" s="14">
        <f>'Cash Y-to-Date'!BX21-'Cash Y-to-Date'!BW21</f>
        <v>1224930.23</v>
      </c>
      <c r="BY19" s="14">
        <f>'Cash Y-to-Date'!BY21-'Cash Y-to-Date'!BX21</f>
        <v>1596543.9099999997</v>
      </c>
      <c r="BZ19" s="14">
        <f>'Cash Y-to-Date'!BZ21-'Cash Y-to-Date'!BY21</f>
        <v>2504139.38</v>
      </c>
      <c r="CA19" s="14">
        <f>'Cash Y-to-Date'!CA21-'Cash Y-to-Date'!BZ21</f>
        <v>1233654.5899999999</v>
      </c>
      <c r="CB19" s="14">
        <f>'Cash Y-to-Date'!CB21-'Cash Y-to-Date'!CA21</f>
        <v>1526011.9600000009</v>
      </c>
      <c r="CC19" s="14">
        <f>'Cash Y-to-Date'!CC21-'Cash Y-to-Date'!CB21</f>
        <v>1833090.2299999986</v>
      </c>
      <c r="CD19" s="14">
        <f>'Cash Y-to-Date'!CD21-'Cash Y-to-Date'!CC21</f>
        <v>900461.0700000003</v>
      </c>
      <c r="CE19" s="14">
        <f>'Cash Y-to-Date'!CE21-'Cash Y-to-Date'!CD21</f>
        <v>429212.97000000067</v>
      </c>
      <c r="CF19" s="14">
        <f>'Cash Y-to-Date'!CF21-'Cash Y-to-Date'!CE21</f>
        <v>313048.58999999985</v>
      </c>
      <c r="CG19" s="14">
        <f>'Cash Y-to-Date'!CG21-'Cash Y-to-Date'!CF21</f>
        <v>49018.240000000224</v>
      </c>
      <c r="CH19" s="14">
        <f>'Cash Y-to-Date'!CH21</f>
        <v>16907.009999999998</v>
      </c>
      <c r="CI19" s="14">
        <f>'Cash Y-to-Date'!CI21-'Cash Y-to-Date'!CH21</f>
        <v>43836.78</v>
      </c>
      <c r="CJ19" s="14">
        <f>'Cash Y-to-Date'!CJ21-'Cash Y-to-Date'!CI21</f>
        <v>177060.47999999998</v>
      </c>
      <c r="CK19" s="14">
        <f>'Cash Y-to-Date'!CK21-'Cash Y-to-Date'!CJ21</f>
        <v>249423.86000000002</v>
      </c>
      <c r="CL19" s="14">
        <f>'Cash Y-to-Date'!CL21-'Cash Y-to-Date'!CK21</f>
        <v>318984.33999999997</v>
      </c>
      <c r="CM19" s="14">
        <f>'Cash Y-to-Date'!CM21-'Cash Y-to-Date'!CL21</f>
        <v>308227.12000000011</v>
      </c>
      <c r="CN19" s="14">
        <f>'Cash Y-to-Date'!CN21-'Cash Y-to-Date'!CM21</f>
        <v>220347.17999999993</v>
      </c>
      <c r="CO19" s="14">
        <f>'Cash Y-to-Date'!CO21-'Cash Y-to-Date'!CN21</f>
        <v>299458.21999999997</v>
      </c>
      <c r="CP19" s="14">
        <f>'Cash Y-to-Date'!CP21-'Cash Y-to-Date'!CO21</f>
        <v>279484.1100000001</v>
      </c>
      <c r="CQ19" s="14">
        <f>'Cash Y-to-Date'!CQ21-'Cash Y-to-Date'!CP21</f>
        <v>1836369.2199999997</v>
      </c>
      <c r="CR19" s="14">
        <f>'Cash Y-to-Date'!CR21-'Cash Y-to-Date'!CQ21</f>
        <v>171507.45000000019</v>
      </c>
      <c r="CS19" s="14">
        <f>'Cash Y-to-Date'!CS21-'Cash Y-to-Date'!CR21</f>
        <v>107265.08000000007</v>
      </c>
      <c r="CT19" s="14">
        <f>'Cash Y-to-Date'!CT21</f>
        <v>170391.12</v>
      </c>
      <c r="CU19" s="14">
        <f>'Cash Y-to-Date'!CU21-'Cash Y-to-Date'!CT21</f>
        <v>165160.94</v>
      </c>
      <c r="CV19" s="14">
        <f>'Cash Y-to-Date'!CV21-'Cash Y-to-Date'!CU21</f>
        <v>265401.55</v>
      </c>
      <c r="CW19" s="14">
        <f>'Cash Y-to-Date'!CW21-'Cash Y-to-Date'!CV21</f>
        <v>442885.67000000004</v>
      </c>
      <c r="CX19" s="14">
        <f>'Cash Y-to-Date'!CX21-'Cash Y-to-Date'!CW21</f>
        <v>794524.07000000007</v>
      </c>
      <c r="CY19" s="14">
        <f>'Cash Y-to-Date'!CY21-'Cash Y-to-Date'!CX21</f>
        <v>94803.529999999795</v>
      </c>
      <c r="CZ19" s="14">
        <f>'Cash Y-to-Date'!CZ21-'Cash Y-to-Date'!CY21</f>
        <v>318341.93999999994</v>
      </c>
      <c r="DA19" s="14">
        <f>'Cash Y-to-Date'!DA21-'Cash Y-to-Date'!CZ21</f>
        <v>248419.72999999998</v>
      </c>
      <c r="DB19" s="14">
        <f>'Cash Y-to-Date'!DB21-'Cash Y-to-Date'!DA21</f>
        <v>110860.3200000003</v>
      </c>
      <c r="DC19" s="14">
        <f>'Cash Y-to-Date'!DC21-'Cash Y-to-Date'!DB21</f>
        <v>137642.68999999994</v>
      </c>
      <c r="DD19" s="14">
        <f>'Cash Y-to-Date'!DD21-'Cash Y-to-Date'!DC21</f>
        <v>112073.96999999974</v>
      </c>
      <c r="DE19" s="14">
        <f>'Cash Y-to-Date'!DE21-'Cash Y-to-Date'!DD21</f>
        <v>129089.75</v>
      </c>
      <c r="DF19" s="14">
        <f>'Cash Y-to-Date'!DF21</f>
        <v>184842.53</v>
      </c>
      <c r="DG19" s="14">
        <f>'Cash Y-to-Date'!DG21-'Cash Y-to-Date'!DF21</f>
        <v>119846.43000000002</v>
      </c>
      <c r="DH19" s="14">
        <f>'Cash Y-to-Date'!DH21-'Cash Y-to-Date'!DG21</f>
        <v>183326.95999999996</v>
      </c>
      <c r="DI19" s="14">
        <f>'Cash Y-to-Date'!DI21-'Cash Y-to-Date'!DH21</f>
        <v>182985.78999999998</v>
      </c>
      <c r="DJ19" s="14">
        <f>'Cash Y-to-Date'!DJ21-'Cash Y-to-Date'!DI21</f>
        <v>222094</v>
      </c>
      <c r="DK19" s="14">
        <f>'Cash Y-to-Date'!DK21-'Cash Y-to-Date'!DJ21</f>
        <v>279030.49</v>
      </c>
      <c r="DL19" s="14">
        <f>'Cash Y-to-Date'!DL21-'Cash Y-to-Date'!DK21</f>
        <v>191919.25</v>
      </c>
      <c r="DM19" s="14">
        <f>'Cash Y-to-Date'!DM21-'Cash Y-to-Date'!DL21</f>
        <v>207769.42999999993</v>
      </c>
      <c r="DN19" s="14">
        <f>'Cash Y-to-Date'!DN21-'Cash Y-to-Date'!DM21</f>
        <v>234000.41000000015</v>
      </c>
      <c r="DO19" s="14">
        <f>'Cash Y-to-Date'!DO21-'Cash Y-to-Date'!DN21</f>
        <v>250878.09999999986</v>
      </c>
      <c r="DP19" s="14">
        <f>'Cash Y-to-Date'!DP21-'Cash Y-to-Date'!DO21</f>
        <v>231489.09000000008</v>
      </c>
      <c r="DQ19" s="14">
        <f>'Cash Y-to-Date'!DQ21-'Cash Y-to-Date'!DP21</f>
        <v>161233.83999999985</v>
      </c>
      <c r="DR19" s="14">
        <f>'Cash Y-to-Date'!DR21</f>
        <v>165644.63</v>
      </c>
      <c r="DS19" s="14">
        <f>'Cash Y-to-Date'!DS21-'Cash Y-to-Date'!DR21</f>
        <v>115051.57</v>
      </c>
      <c r="DT19" s="14">
        <f>'Cash Y-to-Date'!DT21-'Cash Y-to-Date'!DS21</f>
        <v>108108.51999999996</v>
      </c>
      <c r="DU19" s="14">
        <f>'Cash Y-to-Date'!DU21-'Cash Y-to-Date'!DT21</f>
        <v>188631.46000000008</v>
      </c>
      <c r="DV19" s="14">
        <f>'Cash Y-to-Date'!DV21-'Cash Y-to-Date'!DU21</f>
        <v>269064.02999999991</v>
      </c>
      <c r="DW19" s="14">
        <f>'Cash Y-to-Date'!DW21-'Cash Y-to-Date'!DV21</f>
        <v>275711.05000000005</v>
      </c>
      <c r="DX19" s="14">
        <f>'Cash Y-to-Date'!DX21-'Cash Y-to-Date'!DW21</f>
        <v>259610.64999999991</v>
      </c>
      <c r="DY19" s="14">
        <f>'Cash Y-to-Date'!DY21-'Cash Y-to-Date'!DX21</f>
        <v>236907.87000000011</v>
      </c>
      <c r="DZ19" s="14">
        <f>'Cash Y-to-Date'!DZ21-'Cash Y-to-Date'!DY21</f>
        <v>187823.57000000007</v>
      </c>
      <c r="EA19" s="14">
        <f>'Cash Y-to-Date'!EA21-'Cash Y-to-Date'!DZ21</f>
        <v>265227.92999999993</v>
      </c>
      <c r="EB19" s="14">
        <f>'Cash Y-to-Date'!EB21-'Cash Y-to-Date'!EA21</f>
        <v>306207.47999999975</v>
      </c>
      <c r="EC19" s="14">
        <f>'Cash Y-to-Date'!EC21-'Cash Y-to-Date'!EB21</f>
        <v>249087.7200000002</v>
      </c>
      <c r="ED19" s="14">
        <f>'Cash Y-to-Date'!ED21</f>
        <v>155056</v>
      </c>
      <c r="EE19" s="14">
        <f>'Cash Y-to-Date'!EE21-'Cash Y-to-Date'!ED21</f>
        <v>153482.51</v>
      </c>
      <c r="EF19" s="14">
        <f>'Cash Y-to-Date'!EF21-'Cash Y-to-Date'!EE21</f>
        <v>166064.33999999997</v>
      </c>
      <c r="EG19" s="14">
        <f>'Cash Y-to-Date'!EG21-'Cash Y-to-Date'!EF21</f>
        <v>345207.66000000003</v>
      </c>
      <c r="EH19" s="14">
        <f>'Cash Y-to-Date'!EH21-'Cash Y-to-Date'!EG21</f>
        <v>410578.85000000009</v>
      </c>
      <c r="EI19" s="14">
        <f>'Cash Y-to-Date'!EI21-'Cash Y-to-Date'!EH21</f>
        <v>408277.7899999998</v>
      </c>
      <c r="EJ19" s="14">
        <f>'Cash Y-to-Date'!EJ21-'Cash Y-to-Date'!EI21</f>
        <v>398256.2100000002</v>
      </c>
      <c r="EK19" s="14">
        <f>'Cash Y-to-Date'!EK21-'Cash Y-to-Date'!EJ21</f>
        <v>216961.53000000003</v>
      </c>
      <c r="EL19" s="14">
        <f>'Cash Y-to-Date'!EL21-'Cash Y-to-Date'!EK21</f>
        <v>117776.27000000002</v>
      </c>
      <c r="EM19" s="14">
        <f>'Cash Y-to-Date'!EM21-'Cash Y-to-Date'!EL21</f>
        <v>337232.89999999991</v>
      </c>
      <c r="EN19" s="14">
        <f>'Cash Y-to-Date'!EN21-'Cash Y-to-Date'!EM21</f>
        <v>213737.75999999978</v>
      </c>
      <c r="EO19" s="14">
        <f>'Cash Y-to-Date'!EO21-'Cash Y-to-Date'!EN21</f>
        <v>453257.64000000013</v>
      </c>
      <c r="EP19" s="14">
        <f>'Cash Y-to-Date'!EP21</f>
        <v>279814.19</v>
      </c>
      <c r="EQ19" s="14">
        <f>'Cash Y-to-Date'!EQ21-'Cash Y-to-Date'!EP21</f>
        <v>184719.61</v>
      </c>
      <c r="ER19" s="14">
        <f>'Cash Y-to-Date'!ER21-'Cash Y-to-Date'!EQ21</f>
        <v>115285.79999999999</v>
      </c>
      <c r="ES19" s="14">
        <f>'Cash Y-to-Date'!ES21-'Cash Y-to-Date'!ER21</f>
        <v>320927.73</v>
      </c>
      <c r="ET19" s="14">
        <f>'Cash Y-to-Date'!ET21-'Cash Y-to-Date'!ES21</f>
        <v>233664.82999999996</v>
      </c>
      <c r="EU19" s="14">
        <f>'Cash Y-to-Date'!EU21-'Cash Y-to-Date'!ET21</f>
        <v>465789.48</v>
      </c>
      <c r="EV19" s="14">
        <f>'Cash Y-to-Date'!EV21-'Cash Y-to-Date'!EU21</f>
        <v>599087.8600000001</v>
      </c>
      <c r="EW19" s="14">
        <f>'Cash Y-to-Date'!EW21-'Cash Y-to-Date'!EV21</f>
        <v>348126.66999999993</v>
      </c>
      <c r="EX19" s="14">
        <f>'Cash Y-to-Date'!EX21-'Cash Y-to-Date'!EW21</f>
        <v>159492.95999999996</v>
      </c>
      <c r="EY19" s="14">
        <f>'Cash Y-to-Date'!EY21-'Cash Y-to-Date'!EX21</f>
        <v>312349.61000000034</v>
      </c>
      <c r="EZ19" s="14">
        <f>'Cash Y-to-Date'!EZ21-'Cash Y-to-Date'!EY21</f>
        <v>176871.81999999983</v>
      </c>
      <c r="FA19" s="14">
        <f>'Cash Y-to-Date'!FA21-'Cash Y-to-Date'!EZ21</f>
        <v>459635.04000000004</v>
      </c>
      <c r="FB19" s="14">
        <f>'Cash Y-to-Date starts FY16'!B18</f>
        <v>427335.56</v>
      </c>
      <c r="FC19" s="14">
        <f>'Cash Y-to-Date starts FY16'!C18-'Cash Y-to-Date starts FY16'!B18</f>
        <v>142703.25000000006</v>
      </c>
      <c r="FD19" s="14">
        <f>'Cash Y-to-Date starts FY16'!D18-'Cash Y-to-Date starts FY16'!C18</f>
        <v>269653.53999999992</v>
      </c>
      <c r="FE19" s="14">
        <f>'Cash Y-to-Date starts FY16'!E18-'Cash Y-to-Date starts FY16'!D18</f>
        <v>332568.79999999993</v>
      </c>
      <c r="FF19" s="14">
        <f>'Cash Y-to-Date starts FY16'!F18-'Cash Y-to-Date starts FY16'!E18</f>
        <v>279543.98</v>
      </c>
      <c r="FG19" s="14">
        <f>'Cash Y-to-Date starts FY16'!G18-'Cash Y-to-Date starts FY16'!F18</f>
        <v>548925.39000000013</v>
      </c>
      <c r="FH19" s="14">
        <f>'Cash Y-to-Date starts FY16'!H18-'Cash Y-to-Date starts FY16'!G18</f>
        <v>389379.31000000006</v>
      </c>
      <c r="FI19" s="14">
        <f>'Cash Y-to-Date starts FY16'!I18-'Cash Y-to-Date starts FY16'!H18</f>
        <v>310344.94999999972</v>
      </c>
      <c r="FJ19" s="14">
        <f>'Cash Y-to-Date starts FY16'!J18-'Cash Y-to-Date starts FY16'!I18</f>
        <v>234890.19000000041</v>
      </c>
      <c r="FK19" s="14">
        <f>'Cash Y-to-Date starts FY16'!K18-'Cash Y-to-Date starts FY16'!J18</f>
        <v>338256.53999999957</v>
      </c>
      <c r="FL19" s="14">
        <f>'Cash Y-to-Date starts FY16'!L18-'Cash Y-to-Date starts FY16'!K18</f>
        <v>297725.67000000039</v>
      </c>
      <c r="FM19" s="14">
        <f>'Cash Y-to-Date starts FY16'!M18-'Cash Y-to-Date starts FY16'!L18</f>
        <v>553304.98999999976</v>
      </c>
      <c r="FN19" s="14">
        <f>'Cash Y-to-Date starts FY16'!N18</f>
        <v>122539.72</v>
      </c>
      <c r="FO19" s="14">
        <f>'Cash Y-to-Date starts FY16'!O18-'Cash Y-to-Date starts FY16'!N18</f>
        <v>155962.06999999998</v>
      </c>
      <c r="FP19" s="14">
        <f>'Cash Y-to-Date starts FY16'!P18-'Cash Y-to-Date starts FY16'!O18</f>
        <v>158240.20000000001</v>
      </c>
      <c r="FQ19" s="14">
        <f>'Cash Y-to-Date starts FY16'!Q18-'Cash Y-to-Date starts FY16'!P18</f>
        <v>137805.41000000003</v>
      </c>
      <c r="FR19" s="14">
        <f>'Cash Y-to-Date starts FY16'!R18-'Cash Y-to-Date starts FY16'!Q18</f>
        <v>175254.84999999998</v>
      </c>
      <c r="FS19" s="14">
        <f>'Cash Y-to-Date starts FY16'!S18-'Cash Y-to-Date starts FY16'!R18</f>
        <v>407474.57000000007</v>
      </c>
      <c r="FT19" s="14">
        <f>'Cash Y-to-Date starts FY16'!T18-'Cash Y-to-Date starts FY16'!S18</f>
        <v>259542.97999999998</v>
      </c>
      <c r="FU19" s="14">
        <f>'Cash Y-to-Date starts FY16'!U18-'Cash Y-to-Date starts FY16'!T18</f>
        <v>227820.3899999999</v>
      </c>
      <c r="FV19" s="14">
        <f>'Cash Y-to-Date starts FY16'!V18-'Cash Y-to-Date starts FY16'!U18</f>
        <v>159402.26</v>
      </c>
      <c r="FW19" s="14">
        <f>'Cash Y-to-Date starts FY16'!W18-'Cash Y-to-Date starts FY16'!V18</f>
        <v>96716.570000000065</v>
      </c>
      <c r="FX19" s="14">
        <f>'Cash Y-to-Date starts FY16'!X18-'Cash Y-to-Date starts FY16'!W18</f>
        <v>139993.75</v>
      </c>
      <c r="FY19" s="14">
        <f>'Cash Y-to-Date starts FY16'!Y18-'Cash Y-to-Date starts FY16'!X18</f>
        <v>220834.37000000011</v>
      </c>
      <c r="FZ19" s="14">
        <f>'Cash Y-to-Date starts FY16'!Z18</f>
        <v>73619.520000000004</v>
      </c>
      <c r="GA19" s="14">
        <f>'Cash Y-to-Date starts FY16'!AA18-'Cash Y-to-Date starts FY16'!Z18</f>
        <v>82963.930000000008</v>
      </c>
      <c r="GB19" s="14">
        <f>'Cash Y-to-Date starts FY16'!AB18-'Cash Y-to-Date starts FY16'!AA18</f>
        <v>91735.099999999977</v>
      </c>
      <c r="GC19" s="14">
        <f>'Cash Y-to-Date starts FY16'!AC18-'Cash Y-to-Date starts FY16'!AB18</f>
        <v>143502.58000000002</v>
      </c>
      <c r="GD19" s="14">
        <f>'Cash Y-to-Date starts FY16'!AD18-'Cash Y-to-Date starts FY16'!AC18</f>
        <v>480279.95999999996</v>
      </c>
      <c r="GE19" s="14">
        <f>'Cash Y-to-Date starts FY16'!AE18-'Cash Y-to-Date starts FY16'!AD18</f>
        <v>533917.57999999996</v>
      </c>
      <c r="GF19" s="14">
        <f>'Cash Y-to-Date starts FY16'!AF18-'Cash Y-to-Date starts FY16'!AE18</f>
        <v>379491.77</v>
      </c>
      <c r="GG19" s="14">
        <f>'Cash Y-to-Date starts FY16'!AG18-'Cash Y-to-Date starts FY16'!AF18</f>
        <v>441882.43999999994</v>
      </c>
      <c r="GH19" s="14">
        <f>'Cash Y-to-Date starts FY16'!AH18-'Cash Y-to-Date starts FY16'!AG18</f>
        <v>569104.09000000032</v>
      </c>
      <c r="GI19" s="14">
        <f>'Cash Y-to-Date starts FY16'!AI18-'Cash Y-to-Date starts FY16'!AH18</f>
        <v>477935.1799999997</v>
      </c>
      <c r="GJ19" s="14">
        <f>'Cash Y-to-Date starts FY16'!AJ18-'Cash Y-to-Date starts FY16'!AI18</f>
        <v>785124.80000000028</v>
      </c>
      <c r="GK19" s="14">
        <f>'Cash Y-to-Date starts FY16'!AK18-'Cash Y-to-Date starts FY16'!AJ18</f>
        <v>672835.93999999948</v>
      </c>
      <c r="GL19" s="14">
        <f>'Cash Y-to-Date starts FY16'!AL18</f>
        <v>270605.57</v>
      </c>
      <c r="GM19" s="14">
        <f>'Cash Y-to-Date starts FY16'!AM18-'Cash Y-to-Date starts FY16'!AL18</f>
        <v>493178.61000000004</v>
      </c>
      <c r="GN19" s="14">
        <f>'Cash Y-to-Date starts FY16'!AN18-'Cash Y-to-Date starts FY16'!AM18</f>
        <v>534203.45999999985</v>
      </c>
      <c r="GO19" s="14">
        <f>'Cash Y-to-Date starts FY16'!AO18-'Cash Y-to-Date starts FY16'!AN18</f>
        <v>375011.57000000007</v>
      </c>
      <c r="GP19" s="14">
        <f>'Cash Y-to-Date starts FY16'!AP18-'Cash Y-to-Date starts FY16'!AO18</f>
        <v>1226252.6299999999</v>
      </c>
      <c r="GQ19" s="14">
        <f>'Cash Y-to-Date starts FY16'!AQ18-'Cash Y-to-Date starts FY16'!AP18</f>
        <v>1131591.0500000003</v>
      </c>
      <c r="GR19" s="14">
        <f>'Cash Y-to-Date starts FY16'!AR18-'Cash Y-to-Date starts FY16'!AQ18</f>
        <v>810328.7099999995</v>
      </c>
      <c r="GS19" s="14">
        <f>'Cash Y-to-Date starts FY16'!AS18-'Cash Y-to-Date starts FY16'!AR18</f>
        <v>729751.03000000026</v>
      </c>
      <c r="GT19" s="14">
        <f>'Cash Y-to-Date starts FY16'!AT18-'Cash Y-to-Date starts FY16'!AS18</f>
        <v>1116184.1399999997</v>
      </c>
      <c r="GU19" s="14">
        <f>'Cash Y-to-Date starts FY16'!AU18-'Cash Y-to-Date starts FY16'!AT18</f>
        <v>562537.60000000056</v>
      </c>
      <c r="GV19" s="14">
        <f>'Cash Y-to-Date starts FY16'!AV18-'Cash Y-to-Date starts FY16'!AU18</f>
        <v>1098635.1799999997</v>
      </c>
      <c r="GW19" s="14">
        <f>'Cash Y-to-Date starts FY16'!AW18-'Cash Y-to-Date starts FY16'!AV18</f>
        <v>650386.13999999966</v>
      </c>
      <c r="GX19" s="14">
        <f>'Cash Y-to-Date starts FY16'!AX18</f>
        <v>349617.48</v>
      </c>
      <c r="GY19" s="14">
        <f>'Cash Y-to-Date starts FY16'!AY18-'Cash Y-to-Date starts FY16'!AX18</f>
        <v>1490539.33</v>
      </c>
      <c r="GZ19" s="14">
        <f>'Cash Y-to-Date starts FY16'!AZ18-'Cash Y-to-Date starts FY16'!AY18</f>
        <v>1337029.1600000001</v>
      </c>
      <c r="HA19" s="14">
        <f>'Cash Y-to-Date starts FY16'!BA18-'Cash Y-to-Date starts FY16'!AZ18</f>
        <v>1138604.2799999998</v>
      </c>
      <c r="HB19" s="14">
        <f>'Cash Y-to-Date starts FY16'!BB18-'Cash Y-to-Date starts FY16'!BA18</f>
        <v>2473677.7599999998</v>
      </c>
      <c r="HC19" s="14">
        <f>'Cash Y-to-Date starts FY16'!BC18-'Cash Y-to-Date starts FY16'!BB18</f>
        <v>1322008.5600000005</v>
      </c>
      <c r="HD19" s="14">
        <f>'Cash Y-to-Date starts FY16'!BD18-'Cash Y-to-Date starts FY16'!BC18</f>
        <v>1302582.6199999992</v>
      </c>
      <c r="HE19" s="14">
        <f>'Cash Y-to-Date starts FY16'!BE18-'Cash Y-to-Date starts FY16'!BD18</f>
        <v>916155.08000000007</v>
      </c>
      <c r="HF19" s="14">
        <f>'Cash Y-to-Date starts FY16'!BF18-'Cash Y-to-Date starts FY16'!BE18</f>
        <v>1540436.6100000013</v>
      </c>
      <c r="HG19" s="14">
        <f>'Cash Y-to-Date starts FY16'!BG18-'Cash Y-to-Date starts FY16'!BF18</f>
        <v>1230688.9699999988</v>
      </c>
      <c r="HH19" s="14">
        <f>'Cash Y-to-Date starts FY16'!BH18-'Cash Y-to-Date starts FY16'!BG18</f>
        <v>1320893.58</v>
      </c>
      <c r="HI19" s="14">
        <f>'Cash Y-to-Date starts FY16'!BI18-'Cash Y-to-Date starts FY16'!BH18</f>
        <v>676205.62000000104</v>
      </c>
      <c r="HJ19" s="14">
        <f>'Cash Y-to-Date starts FY16'!BJ18</f>
        <v>276380.76</v>
      </c>
      <c r="HK19" s="14">
        <f>'Cash Y-to-Date starts FY16'!BK18-'Cash Y-to-Date starts FY16'!BJ18</f>
        <v>244486.86</v>
      </c>
      <c r="HL19" s="14">
        <f>'Cash Y-to-Date starts FY16'!BL18-'Cash Y-to-Date starts FY16'!BK18</f>
        <v>296824.88</v>
      </c>
      <c r="HM19" s="14">
        <f>'Cash Y-to-Date starts FY16'!BM18-'Cash Y-to-Date starts FY16'!BL18</f>
        <v>131944.31000000006</v>
      </c>
      <c r="HN19" s="14">
        <f>'Cash Y-to-Date starts FY16'!BN18-'Cash Y-to-Date starts FY16'!BM18</f>
        <v>167138.19999999995</v>
      </c>
      <c r="HO19" s="14">
        <f>'Cash Y-to-Date starts FY16'!BO18-'Cash Y-to-Date starts FY16'!BN18</f>
        <v>179809.04000000004</v>
      </c>
      <c r="HP19" s="14">
        <f>'Cash Y-to-Date starts FY16'!BP18-'Cash Y-to-Date starts FY16'!BO18</f>
        <v>125249.3899999999</v>
      </c>
      <c r="HQ19" s="14">
        <f>'Cash Y-to-Date starts FY16'!BQ18-'Cash Y-to-Date starts FY16'!BP18</f>
        <v>62019.189999999944</v>
      </c>
      <c r="HR19" s="14">
        <f>'Cash Y-to-Date starts FY16'!BR18-'Cash Y-to-Date starts FY16'!BQ18</f>
        <v>516818.81000000006</v>
      </c>
      <c r="HS19" s="14">
        <f>'Cash Y-to-Date starts FY16'!BS18-'Cash Y-to-Date starts FY16'!BR18</f>
        <v>237988.56999999983</v>
      </c>
      <c r="HT19" s="14">
        <f>'Cash Y-to-Date starts FY16'!BT18-'Cash Y-to-Date starts FY16'!BS18</f>
        <v>192287.16000000015</v>
      </c>
      <c r="HU19" s="14">
        <f>'Cash Y-to-Date starts FY16'!BU18-'Cash Y-to-Date starts FY16'!BT18</f>
        <v>108770.87000000011</v>
      </c>
      <c r="HV19" s="14">
        <f>'Cash Y-to-Date starts FY16'!BV18</f>
        <v>120589.27</v>
      </c>
      <c r="HW19" s="14">
        <f>'Cash Y-to-Date starts FY16'!BW18-'Cash Y-to-Date starts FY16'!BV18</f>
        <v>70752.059999999983</v>
      </c>
      <c r="HX19" s="14">
        <f>'Cash Y-to-Date starts FY16'!BX18-'Cash Y-to-Date starts FY16'!BW18</f>
        <v>145376.36000000002</v>
      </c>
      <c r="HY19" s="14">
        <f>'Cash Y-to-Date starts FY16'!BY18-'Cash Y-to-Date starts FY16'!BX18</f>
        <v>189979.06</v>
      </c>
      <c r="HZ19" s="14">
        <f>'Cash Y-to-Date starts FY16'!BZ18-'Cash Y-to-Date starts FY16'!BY18</f>
        <v>427951.91000000003</v>
      </c>
      <c r="IA19" s="14">
        <f>'Cash Y-to-Date starts FY16'!CA18-'Cash Y-to-Date starts FY16'!BZ18</f>
        <v>140995.96999999986</v>
      </c>
      <c r="IB19" s="14">
        <f>'Cash Y-to-Date starts FY16'!CB18-'Cash Y-to-Date starts FY16'!CA18</f>
        <v>169833.91000000015</v>
      </c>
      <c r="IC19" s="14">
        <f>'Cash Y-to-Date starts FY16'!CC18-'Cash Y-to-Date starts FY16'!CB18</f>
        <v>254764.72999999998</v>
      </c>
      <c r="ID19" s="14">
        <f>'Cash Y-to-Date starts FY16'!CD18-'Cash Y-to-Date starts FY16'!CC18</f>
        <v>302959.44999999995</v>
      </c>
      <c r="IE19" s="14">
        <f>'Cash Y-to-Date starts FY16'!CE18-'Cash Y-to-Date starts FY16'!CD18</f>
        <v>703149.59000000008</v>
      </c>
      <c r="IF19" s="14">
        <f>'Cash Y-to-Date starts FY16'!CF18-'Cash Y-to-Date starts FY16'!CE18</f>
        <v>567388.58000000007</v>
      </c>
      <c r="IG19" s="14">
        <f>'Cash Y-to-Date starts FY16'!CG18-'Cash Y-to-Date starts FY16'!CF18</f>
        <v>505326.35000000009</v>
      </c>
      <c r="IH19" s="14">
        <f>'Cash Y-to-Date starts FY16'!CH18</f>
        <v>1043155.43</v>
      </c>
      <c r="II19" s="14">
        <f>'Cash Y-to-Date starts FY16'!CI18-'Cash Y-to-Date starts FY16'!CH18</f>
        <v>1701189.46</v>
      </c>
      <c r="IJ19" s="14">
        <f>'Cash Y-to-Date starts FY16'!CJ18-'Cash Y-to-Date starts FY16'!CI18</f>
        <v>1364364.85</v>
      </c>
      <c r="IK19" s="14">
        <f>'Cash Y-to-Date starts FY16'!CK18-'Cash Y-to-Date starts FY16'!CJ18</f>
        <v>3959108.1499999994</v>
      </c>
      <c r="IL19" s="14">
        <f>'Cash Y-to-Date starts FY16'!CL18-'Cash Y-to-Date starts FY16'!CK18</f>
        <v>4975119.7500000009</v>
      </c>
      <c r="IM19" s="14">
        <f>'Cash Y-to-Date starts FY16'!CM18-'Cash Y-to-Date starts FY16'!CL18</f>
        <v>5791167.1799999997</v>
      </c>
      <c r="IN19" s="14">
        <f>'Cash Y-to-Date starts FY16'!CN18-'Cash Y-to-Date starts FY16'!CM18</f>
        <v>11206966.620000001</v>
      </c>
      <c r="IO19" s="14">
        <f>'Cash Y-to-Date starts FY16'!CO18-'Cash Y-to-Date starts FY16'!CN18</f>
        <v>9275032.6500000022</v>
      </c>
      <c r="IP19" s="14">
        <f>'Cash Y-to-Date starts FY16'!CP18-'Cash Y-to-Date starts FY16'!CO18</f>
        <v>10903257.939999998</v>
      </c>
      <c r="IQ19" s="14">
        <f>'Cash Y-to-Date starts FY16'!CQ18-'Cash Y-to-Date starts FY16'!CP18</f>
        <v>7120343.3699999973</v>
      </c>
      <c r="IR19" s="14">
        <f>'Cash Y-to-Date starts FY16'!CR18-'Cash Y-to-Date starts FY16'!CQ18</f>
        <v>7184403.0600000024</v>
      </c>
      <c r="IS19" s="14">
        <f>'Cash Y-to-Date starts FY16'!CS18-'Cash Y-to-Date starts FY16'!CR18</f>
        <v>5757964.0200000033</v>
      </c>
      <c r="IT19" s="14">
        <f>'Cash Y-to-Date starts FY16'!CT18</f>
        <v>7716214.9900000002</v>
      </c>
      <c r="IU19" s="14">
        <f>'Cash Y-to-Date starts FY16'!CU18-'Cash Y-to-Date starts FY16'!CT18</f>
        <v>8875750.5700000003</v>
      </c>
      <c r="IV19" s="14">
        <f>'Cash Y-to-Date starts FY16'!CV18-'Cash Y-to-Date starts FY16'!CU18</f>
        <v>10325177.659999998</v>
      </c>
      <c r="IW19" s="14">
        <f>'Cash Y-to-Date starts FY16'!CW18-'Cash Y-to-Date starts FY16'!CV18</f>
        <v>12351282.660000004</v>
      </c>
      <c r="IX19" s="14">
        <f>'Cash Y-to-Date starts FY16'!CX18-'Cash Y-to-Date starts FY16'!CW18</f>
        <v>12958391.329999998</v>
      </c>
      <c r="IY19" s="14">
        <f>'Cash Y-to-Date starts FY16'!CY18-'Cash Y-to-Date starts FY16'!CX18</f>
        <v>12389562.589999996</v>
      </c>
      <c r="IZ19" s="14">
        <f>'Cash Y-to-Date starts FY16'!CZ18-'Cash Y-to-Date starts FY16'!CY18</f>
        <v>11635292.700000003</v>
      </c>
      <c r="JA19" s="14">
        <f>'Cash Y-to-Date starts FY16'!DA18-'Cash Y-to-Date starts FY16'!CZ18</f>
        <v>13623680.150000006</v>
      </c>
      <c r="JB19" s="14">
        <f>'Cash Y-to-Date starts FY16'!DB18-'Cash Y-to-Date starts FY16'!DA18</f>
        <v>12836128.909999996</v>
      </c>
    </row>
    <row r="20" spans="1:262">
      <c r="A20" s="3" t="s">
        <v>14</v>
      </c>
      <c r="B20" s="14">
        <f>'Cash Y-to-Date'!B22</f>
        <v>5491389.6500000004</v>
      </c>
      <c r="C20" s="14">
        <f>'Cash Y-to-Date'!C22-'Cash Y-to-Date'!B22</f>
        <v>7096972.2699999996</v>
      </c>
      <c r="D20" s="14">
        <f>'Cash Y-to-Date'!D22-'Cash Y-to-Date'!C22</f>
        <v>4262151.0900000017</v>
      </c>
      <c r="E20" s="14">
        <f>'Cash Y-to-Date'!E22-'Cash Y-to-Date'!D22</f>
        <v>7594471.9499999993</v>
      </c>
      <c r="F20" s="14">
        <f>'Cash Y-to-Date'!F22-'Cash Y-to-Date'!E22</f>
        <v>4863092.8599999994</v>
      </c>
      <c r="G20" s="14">
        <f>'Cash Y-to-Date'!G22-'Cash Y-to-Date'!F22</f>
        <v>7695059.5</v>
      </c>
      <c r="H20" s="14">
        <f>'Cash Y-to-Date'!H22-'Cash Y-to-Date'!G22</f>
        <v>5773822.9699999988</v>
      </c>
      <c r="I20" s="14">
        <f>'Cash Y-to-Date'!I22-'Cash Y-to-Date'!H22</f>
        <v>4607392.32</v>
      </c>
      <c r="J20" s="14">
        <f>'Cash Y-to-Date'!J22-'Cash Y-to-Date'!I22</f>
        <v>5700512.9900000021</v>
      </c>
      <c r="K20" s="14">
        <f>'Cash Y-to-Date'!K22-'Cash Y-to-Date'!J22</f>
        <v>5254389.1599999964</v>
      </c>
      <c r="L20" s="14">
        <f>'Cash Y-to-Date'!L22-'Cash Y-to-Date'!K22</f>
        <v>6403710.5100000054</v>
      </c>
      <c r="M20" s="14">
        <f>'Cash Y-to-Date'!M22-'Cash Y-to-Date'!L22</f>
        <v>7398710.7299999967</v>
      </c>
      <c r="N20" s="14">
        <f>'Cash Y-to-Date'!N22</f>
        <v>6210073.6600000001</v>
      </c>
      <c r="O20" s="14">
        <f>'Cash Y-to-Date'!O22-'Cash Y-to-Date'!N22</f>
        <v>4115819.4000000004</v>
      </c>
      <c r="P20" s="14">
        <f>'Cash Y-to-Date'!P22-'Cash Y-to-Date'!O22</f>
        <v>5946185.5199999996</v>
      </c>
      <c r="Q20" s="14">
        <f>'Cash Y-to-Date'!Q22-'Cash Y-to-Date'!P22</f>
        <v>8903680.9700000007</v>
      </c>
      <c r="R20" s="14">
        <f>'Cash Y-to-Date'!R22-'Cash Y-to-Date'!Q22</f>
        <v>2816318.629999999</v>
      </c>
      <c r="S20" s="14">
        <f>'Cash Y-to-Date'!S22-'Cash Y-to-Date'!R22</f>
        <v>7297524.9399999976</v>
      </c>
      <c r="T20" s="14">
        <f>'Cash Y-to-Date'!T22-'Cash Y-to-Date'!S22</f>
        <v>10434144.68</v>
      </c>
      <c r="U20" s="14">
        <f>'Cash Y-to-Date'!U22-'Cash Y-to-Date'!T22</f>
        <v>8298474.5900000036</v>
      </c>
      <c r="V20" s="14">
        <f>'Cash Y-to-Date'!V22-'Cash Y-to-Date'!U22</f>
        <v>6959167.4299999997</v>
      </c>
      <c r="W20" s="14">
        <f>'Cash Y-to-Date'!W22-'Cash Y-to-Date'!V22</f>
        <v>6884600.7200000063</v>
      </c>
      <c r="X20" s="14">
        <f>'Cash Y-to-Date'!X22-'Cash Y-to-Date'!W22</f>
        <v>7710234.4699999988</v>
      </c>
      <c r="Y20" s="14">
        <f>'Cash Y-to-Date'!Y22-'Cash Y-to-Date'!X22</f>
        <v>4293014.2599999905</v>
      </c>
      <c r="Z20" s="14">
        <f>'Cash Y-to-Date'!Z22</f>
        <v>2760546.86</v>
      </c>
      <c r="AA20" s="14">
        <f>'Cash Y-to-Date'!AA22-'Cash Y-to-Date'!Z22</f>
        <v>7435860.1600000001</v>
      </c>
      <c r="AB20" s="14">
        <f>'Cash Y-to-Date'!AB22-'Cash Y-to-Date'!AA22</f>
        <v>3067209.3800000008</v>
      </c>
      <c r="AC20" s="14">
        <f>'Cash Y-to-Date'!AC22-'Cash Y-to-Date'!AB22</f>
        <v>4288637.8800000008</v>
      </c>
      <c r="AD20" s="14">
        <f>'Cash Y-to-Date'!AD22-'Cash Y-to-Date'!AC22</f>
        <v>4916218.9499999993</v>
      </c>
      <c r="AE20" s="14">
        <f>'Cash Y-to-Date'!AE22-'Cash Y-to-Date'!AD22</f>
        <v>5223571.0500000007</v>
      </c>
      <c r="AF20" s="14">
        <f>'Cash Y-to-Date'!AF22-'Cash Y-to-Date'!AE22</f>
        <v>12412576.060000002</v>
      </c>
      <c r="AG20" s="14">
        <f>'Cash Y-to-Date'!AG22-'Cash Y-to-Date'!AF22</f>
        <v>5274086</v>
      </c>
      <c r="AH20" s="14">
        <f>'Cash Y-to-Date'!AH22-'Cash Y-to-Date'!AG22</f>
        <v>4769943.3899999931</v>
      </c>
      <c r="AI20" s="14">
        <f>'Cash Y-to-Date'!AI22-'Cash Y-to-Date'!AH22</f>
        <v>8263351.7400000021</v>
      </c>
      <c r="AJ20" s="14">
        <f>'Cash Y-to-Date'!AJ22-'Cash Y-to-Date'!AI22</f>
        <v>7956086.5900000036</v>
      </c>
      <c r="AK20" s="14">
        <f>'Cash Y-to-Date'!AK22-'Cash Y-to-Date'!AJ22</f>
        <v>5950745.0300000012</v>
      </c>
      <c r="AL20" s="14">
        <f>'Cash Y-to-Date'!AL22</f>
        <v>3406230.07</v>
      </c>
      <c r="AM20" s="14">
        <f>'Cash Y-to-Date'!AM22-'Cash Y-to-Date'!AL22</f>
        <v>7740315.0099999998</v>
      </c>
      <c r="AN20" s="14">
        <f>'Cash Y-to-Date'!AN22-'Cash Y-to-Date'!AM22</f>
        <v>4880826.82</v>
      </c>
      <c r="AO20" s="14">
        <f>'Cash Y-to-Date'!AO22-'Cash Y-to-Date'!AN22</f>
        <v>4863542.1899999995</v>
      </c>
      <c r="AP20" s="14">
        <f>'Cash Y-to-Date'!AP22-'Cash Y-to-Date'!AO22</f>
        <v>4058293.8999999985</v>
      </c>
      <c r="AQ20" s="14">
        <f>'Cash Y-to-Date'!AQ22-'Cash Y-to-Date'!AP22</f>
        <v>6689499.4300000034</v>
      </c>
      <c r="AR20" s="14">
        <f>'Cash Y-to-Date'!AR22-'Cash Y-to-Date'!AQ22</f>
        <v>12545766.579999998</v>
      </c>
      <c r="AS20" s="14">
        <f>'Cash Y-to-Date'!AS22-'Cash Y-to-Date'!AR22</f>
        <v>6267178.4900000021</v>
      </c>
      <c r="AT20" s="14">
        <f>'Cash Y-to-Date'!AT22-'Cash Y-to-Date'!AS22</f>
        <v>9422570.3999999985</v>
      </c>
      <c r="AU20" s="14">
        <f>'Cash Y-to-Date'!AU22-'Cash Y-to-Date'!AT22</f>
        <v>7205481.3800000027</v>
      </c>
      <c r="AV20" s="14">
        <f>'Cash Y-to-Date'!AV22-'Cash Y-to-Date'!AU22</f>
        <v>6023552.2299999967</v>
      </c>
      <c r="AW20" s="14">
        <f>'Cash Y-to-Date'!AW22-'Cash Y-to-Date'!AV22</f>
        <v>3141757.5</v>
      </c>
      <c r="AX20" s="14">
        <f>'Cash Y-to-Date'!AX22</f>
        <v>8237319.1100000003</v>
      </c>
      <c r="AY20" s="14">
        <f>'Cash Y-to-Date'!AY22-'Cash Y-to-Date'!AX22</f>
        <v>6424239.2499999991</v>
      </c>
      <c r="AZ20" s="14">
        <f>'Cash Y-to-Date'!AZ22-'Cash Y-to-Date'!AY22</f>
        <v>4681584.1900000013</v>
      </c>
      <c r="BA20" s="14">
        <f>'Cash Y-to-Date'!BA22-'Cash Y-to-Date'!AZ22</f>
        <v>5067714.6699999981</v>
      </c>
      <c r="BB20" s="14">
        <f>'Cash Y-to-Date'!BB22-'Cash Y-to-Date'!BA22</f>
        <v>5072132.8100000024</v>
      </c>
      <c r="BC20" s="14">
        <f>'Cash Y-to-Date'!BC22-'Cash Y-to-Date'!BB22</f>
        <v>5726873.3500000015</v>
      </c>
      <c r="BD20" s="14">
        <f>'Cash Y-to-Date'!BD22-'Cash Y-to-Date'!BC22</f>
        <v>14230096.899999999</v>
      </c>
      <c r="BE20" s="14">
        <f>'Cash Y-to-Date'!BE22-'Cash Y-to-Date'!BD22</f>
        <v>7905822.4900000021</v>
      </c>
      <c r="BF20" s="14">
        <f>'Cash Y-to-Date'!BF22-'Cash Y-to-Date'!BE22</f>
        <v>8807817.2099999934</v>
      </c>
      <c r="BG20" s="14">
        <f>'Cash Y-to-Date'!BG22-'Cash Y-to-Date'!BF22</f>
        <v>9328455.5200000033</v>
      </c>
      <c r="BH20" s="14">
        <f>'Cash Y-to-Date'!BH22-'Cash Y-to-Date'!BG22</f>
        <v>4147757</v>
      </c>
      <c r="BI20" s="14">
        <f>'Cash Y-to-Date'!BI22-'Cash Y-to-Date'!BH22</f>
        <v>5090376.2900000066</v>
      </c>
      <c r="BJ20" s="14">
        <f>'Cash Y-to-Date'!BJ22</f>
        <v>9032043</v>
      </c>
      <c r="BK20" s="14">
        <f>'Cash Y-to-Date'!BK22-'Cash Y-to-Date'!BJ22</f>
        <v>6593801.8200000003</v>
      </c>
      <c r="BL20" s="14">
        <f>'Cash Y-to-Date'!BL22-'Cash Y-to-Date'!BK22</f>
        <v>5464853.7300000004</v>
      </c>
      <c r="BM20" s="14">
        <f>'Cash Y-to-Date'!BM22-'Cash Y-to-Date'!BL22</f>
        <v>3910791.9299999997</v>
      </c>
      <c r="BN20" s="14">
        <f>'Cash Y-to-Date'!BN22-'Cash Y-to-Date'!BM22</f>
        <v>4203766.9199999981</v>
      </c>
      <c r="BO20" s="14">
        <f>'Cash Y-to-Date'!BO22-'Cash Y-to-Date'!BN22</f>
        <v>5537281.5500000045</v>
      </c>
      <c r="BP20" s="14">
        <f>'Cash Y-to-Date'!BP22-'Cash Y-to-Date'!BO22</f>
        <v>13072017.969999999</v>
      </c>
      <c r="BQ20" s="14">
        <f>'Cash Y-to-Date'!BQ22-'Cash Y-to-Date'!BP22</f>
        <v>7084869.1199999973</v>
      </c>
      <c r="BR20" s="14">
        <f>'Cash Y-to-Date'!BR22-'Cash Y-to-Date'!BQ22</f>
        <v>8798764.8100000024</v>
      </c>
      <c r="BS20" s="14">
        <f>'Cash Y-to-Date'!BS22-'Cash Y-to-Date'!BR22</f>
        <v>9725057.1900000051</v>
      </c>
      <c r="BT20" s="14">
        <f>'Cash Y-to-Date'!BT22-'Cash Y-to-Date'!BS22</f>
        <v>1854537.9899999946</v>
      </c>
      <c r="BU20" s="14">
        <f>'Cash Y-to-Date'!BU22-'Cash Y-to-Date'!BT22</f>
        <v>6786614.1299999952</v>
      </c>
      <c r="BV20" s="14">
        <f>'Cash Y-to-Date'!BV22</f>
        <v>5048608.96</v>
      </c>
      <c r="BW20" s="14">
        <f>'Cash Y-to-Date'!BW22-'Cash Y-to-Date'!BV22</f>
        <v>10681646.670000002</v>
      </c>
      <c r="BX20" s="14">
        <f>'Cash Y-to-Date'!BX22-'Cash Y-to-Date'!BW22</f>
        <v>3680332.3199999984</v>
      </c>
      <c r="BY20" s="14">
        <f>'Cash Y-to-Date'!BY22-'Cash Y-to-Date'!BX22</f>
        <v>4460388</v>
      </c>
      <c r="BZ20" s="14">
        <f>'Cash Y-to-Date'!BZ22-'Cash Y-to-Date'!BY22</f>
        <v>4358278.1400000006</v>
      </c>
      <c r="CA20" s="14">
        <f>'Cash Y-to-Date'!CA22-'Cash Y-to-Date'!BZ22</f>
        <v>6521602.0800000019</v>
      </c>
      <c r="CB20" s="14">
        <f>'Cash Y-to-Date'!CB22-'Cash Y-to-Date'!CA22</f>
        <v>10700778.969999999</v>
      </c>
      <c r="CC20" s="14">
        <f>'Cash Y-to-Date'!CC22-'Cash Y-to-Date'!CB22</f>
        <v>5120144.4799999967</v>
      </c>
      <c r="CD20" s="14">
        <f>'Cash Y-to-Date'!CD22-'Cash Y-to-Date'!CC22</f>
        <v>9667467.3500000015</v>
      </c>
      <c r="CE20" s="14">
        <f>'Cash Y-to-Date'!CE22-'Cash Y-to-Date'!CD22</f>
        <v>6831047.9600000009</v>
      </c>
      <c r="CF20" s="14">
        <f>'Cash Y-to-Date'!CF22-'Cash Y-to-Date'!CE22</f>
        <v>6236206.2799999937</v>
      </c>
      <c r="CG20" s="14">
        <f>'Cash Y-to-Date'!CG22-'Cash Y-to-Date'!CF22</f>
        <v>4427270.1900000125</v>
      </c>
      <c r="CH20" s="14">
        <f>'Cash Y-to-Date'!CH22</f>
        <v>3014208.62</v>
      </c>
      <c r="CI20" s="14">
        <f>'Cash Y-to-Date'!CI22-'Cash Y-to-Date'!CH22</f>
        <v>6407221.2700000005</v>
      </c>
      <c r="CJ20" s="14">
        <f>'Cash Y-to-Date'!CJ22-'Cash Y-to-Date'!CI22</f>
        <v>2347364.34</v>
      </c>
      <c r="CK20" s="14">
        <f>'Cash Y-to-Date'!CK22-'Cash Y-to-Date'!CJ22</f>
        <v>2731541.709999999</v>
      </c>
      <c r="CL20" s="14">
        <f>'Cash Y-to-Date'!CL22-'Cash Y-to-Date'!CK22</f>
        <v>2284447.2999999989</v>
      </c>
      <c r="CM20" s="14">
        <f>'Cash Y-to-Date'!CM22-'Cash Y-to-Date'!CL22</f>
        <v>3947827.2400000021</v>
      </c>
      <c r="CN20" s="14">
        <f>'Cash Y-to-Date'!CN22-'Cash Y-to-Date'!CM22</f>
        <v>1665839.1499999985</v>
      </c>
      <c r="CO20" s="14">
        <f>'Cash Y-to-Date'!CO22-'Cash Y-to-Date'!CN22</f>
        <v>7569448.0300000012</v>
      </c>
      <c r="CP20" s="14">
        <f>'Cash Y-to-Date'!CP22-'Cash Y-to-Date'!CO22</f>
        <v>4845042.0100000016</v>
      </c>
      <c r="CQ20" s="14">
        <f>'Cash Y-to-Date'!CQ22-'Cash Y-to-Date'!CP22</f>
        <v>8152399.1000000015</v>
      </c>
      <c r="CR20" s="14">
        <f>'Cash Y-to-Date'!CR22-'Cash Y-to-Date'!CQ22</f>
        <v>1743975.8299999982</v>
      </c>
      <c r="CS20" s="14">
        <f>'Cash Y-to-Date'!CS22-'Cash Y-to-Date'!CR22</f>
        <v>3116015.7299999967</v>
      </c>
      <c r="CT20" s="14">
        <f>'Cash Y-to-Date'!CT22</f>
        <v>2303556.19</v>
      </c>
      <c r="CU20" s="14">
        <f>'Cash Y-to-Date'!CU22-'Cash Y-to-Date'!CT22</f>
        <v>3552007.43</v>
      </c>
      <c r="CV20" s="14">
        <f>'Cash Y-to-Date'!CV22-'Cash Y-to-Date'!CU22</f>
        <v>948817.49000000022</v>
      </c>
      <c r="CW20" s="14">
        <f>'Cash Y-to-Date'!CW22-'Cash Y-to-Date'!CV22</f>
        <v>2482993.3500000006</v>
      </c>
      <c r="CX20" s="14">
        <f>'Cash Y-to-Date'!CX22-'Cash Y-to-Date'!CW22</f>
        <v>1904301.4799999986</v>
      </c>
      <c r="CY20" s="14">
        <f>'Cash Y-to-Date'!CY22-'Cash Y-to-Date'!CX22</f>
        <v>2454845.9299999997</v>
      </c>
      <c r="CZ20" s="14">
        <f>'Cash Y-to-Date'!CZ22-'Cash Y-to-Date'!CY22</f>
        <v>3545087.6500000004</v>
      </c>
      <c r="DA20" s="14">
        <f>'Cash Y-to-Date'!DA22-'Cash Y-to-Date'!CZ22</f>
        <v>4913098.1099999994</v>
      </c>
      <c r="DB20" s="14">
        <f>'Cash Y-to-Date'!DB22-'Cash Y-to-Date'!DA22</f>
        <v>3240027.0300000012</v>
      </c>
      <c r="DC20" s="14">
        <f>'Cash Y-to-Date'!DC22-'Cash Y-to-Date'!DB22</f>
        <v>2190418.1099999994</v>
      </c>
      <c r="DD20" s="14">
        <f>'Cash Y-to-Date'!DD22-'Cash Y-to-Date'!DC22</f>
        <v>2188551.1500000022</v>
      </c>
      <c r="DE20" s="14">
        <f>'Cash Y-to-Date'!DE22-'Cash Y-to-Date'!DD22</f>
        <v>409318.66999999806</v>
      </c>
      <c r="DF20" s="14">
        <f>'Cash Y-to-Date'!DF22</f>
        <v>1795931.59</v>
      </c>
      <c r="DG20" s="14">
        <f>'Cash Y-to-Date'!DG22-'Cash Y-to-Date'!DF22</f>
        <v>2916842.84</v>
      </c>
      <c r="DH20" s="14">
        <f>'Cash Y-to-Date'!DH22-'Cash Y-to-Date'!DG22</f>
        <v>2441571.25</v>
      </c>
      <c r="DI20" s="14">
        <f>'Cash Y-to-Date'!DI22-'Cash Y-to-Date'!DH22</f>
        <v>655212.61000000034</v>
      </c>
      <c r="DJ20" s="14">
        <f>'Cash Y-to-Date'!DJ22-'Cash Y-to-Date'!DI22</f>
        <v>1864468.8999999994</v>
      </c>
      <c r="DK20" s="14">
        <f>'Cash Y-to-Date'!DK22-'Cash Y-to-Date'!DJ22</f>
        <v>2727993.75</v>
      </c>
      <c r="DL20" s="14">
        <f>'Cash Y-to-Date'!DL22-'Cash Y-to-Date'!DK22</f>
        <v>4174036.7700000014</v>
      </c>
      <c r="DM20" s="14">
        <f>'Cash Y-to-Date'!DM22-'Cash Y-to-Date'!DL22</f>
        <v>5093544.2899999991</v>
      </c>
      <c r="DN20" s="14">
        <f>'Cash Y-to-Date'!DN22-'Cash Y-to-Date'!DM22</f>
        <v>3787463.2699999996</v>
      </c>
      <c r="DO20" s="14">
        <f>'Cash Y-to-Date'!DO22-'Cash Y-to-Date'!DN22</f>
        <v>-479436.3200000003</v>
      </c>
      <c r="DP20" s="14">
        <f>'Cash Y-to-Date'!DP22-'Cash Y-to-Date'!DO22</f>
        <v>2279669.1900000013</v>
      </c>
      <c r="DQ20" s="14">
        <f>'Cash Y-to-Date'!DQ22-'Cash Y-to-Date'!DP22</f>
        <v>1871981.1099999994</v>
      </c>
      <c r="DR20" s="14">
        <f>'Cash Y-to-Date'!DR22</f>
        <v>1988874.82</v>
      </c>
      <c r="DS20" s="14">
        <f>'Cash Y-to-Date'!DS22-'Cash Y-to-Date'!DR22</f>
        <v>2674360.66</v>
      </c>
      <c r="DT20" s="14">
        <f>'Cash Y-to-Date'!DT22-'Cash Y-to-Date'!DS22</f>
        <v>3245433.71</v>
      </c>
      <c r="DU20" s="14">
        <f>'Cash Y-to-Date'!DU22-'Cash Y-to-Date'!DT22</f>
        <v>1554868.4899999993</v>
      </c>
      <c r="DV20" s="14">
        <f>'Cash Y-to-Date'!DV22-'Cash Y-to-Date'!DU22</f>
        <v>833122.49000000022</v>
      </c>
      <c r="DW20" s="14">
        <f>'Cash Y-to-Date'!DW22-'Cash Y-to-Date'!DV22</f>
        <v>2810426.0500000007</v>
      </c>
      <c r="DX20" s="14">
        <f>'Cash Y-to-Date'!DX22-'Cash Y-to-Date'!DW22</f>
        <v>3737431.290000001</v>
      </c>
      <c r="DY20" s="14">
        <f>'Cash Y-to-Date'!DY22-'Cash Y-to-Date'!DX22</f>
        <v>3557018.129999999</v>
      </c>
      <c r="DZ20" s="14">
        <f>'Cash Y-to-Date'!DZ22-'Cash Y-to-Date'!DY22</f>
        <v>2886398.6899999976</v>
      </c>
      <c r="EA20" s="14">
        <f>'Cash Y-to-Date'!EA22-'Cash Y-to-Date'!DZ22</f>
        <v>2609464.2600000016</v>
      </c>
      <c r="EB20" s="14">
        <f>'Cash Y-to-Date'!EB22-'Cash Y-to-Date'!EA22</f>
        <v>1222184.5500000007</v>
      </c>
      <c r="EC20" s="14">
        <f>'Cash Y-to-Date'!EC22-'Cash Y-to-Date'!EB22</f>
        <v>2000933.6099999994</v>
      </c>
      <c r="ED20" s="14">
        <f>'Cash Y-to-Date'!ED22</f>
        <v>2412927.91</v>
      </c>
      <c r="EE20" s="14">
        <f>'Cash Y-to-Date'!EE22-'Cash Y-to-Date'!ED22</f>
        <v>2767815.83</v>
      </c>
      <c r="EF20" s="14">
        <f>'Cash Y-to-Date'!EF22-'Cash Y-to-Date'!EE22</f>
        <v>1500012.4699999997</v>
      </c>
      <c r="EG20" s="14">
        <f>'Cash Y-to-Date'!EG22-'Cash Y-to-Date'!EF22</f>
        <v>1464600.4400000004</v>
      </c>
      <c r="EH20" s="14">
        <f>'Cash Y-to-Date'!EH22-'Cash Y-to-Date'!EG22</f>
        <v>2575789.8899999987</v>
      </c>
      <c r="EI20" s="14">
        <f>'Cash Y-to-Date'!EI22-'Cash Y-to-Date'!EH22</f>
        <v>2349119.6100000013</v>
      </c>
      <c r="EJ20" s="14">
        <f>'Cash Y-to-Date'!EJ22-'Cash Y-to-Date'!EI22</f>
        <v>3884229.339999998</v>
      </c>
      <c r="EK20" s="14">
        <f>'Cash Y-to-Date'!EK22-'Cash Y-to-Date'!EJ22</f>
        <v>3934614.8900000006</v>
      </c>
      <c r="EL20" s="14">
        <f>'Cash Y-to-Date'!EL22-'Cash Y-to-Date'!EK22</f>
        <v>3079256.8500000015</v>
      </c>
      <c r="EM20" s="14">
        <f>'Cash Y-to-Date'!EM22-'Cash Y-to-Date'!EL22</f>
        <v>1586951.4600000009</v>
      </c>
      <c r="EN20" s="14">
        <f>'Cash Y-to-Date'!EN22-'Cash Y-to-Date'!EM22</f>
        <v>1445876</v>
      </c>
      <c r="EO20" s="14">
        <f>'Cash Y-to-Date'!EO22-'Cash Y-to-Date'!EN22</f>
        <v>1841300.5899999999</v>
      </c>
      <c r="EP20" s="14">
        <f>'Cash Y-to-Date'!EP22</f>
        <v>2542338.62</v>
      </c>
      <c r="EQ20" s="14">
        <f>'Cash Y-to-Date'!EQ22-'Cash Y-to-Date'!EP22</f>
        <v>2812497.63</v>
      </c>
      <c r="ER20" s="14">
        <f>'Cash Y-to-Date'!ER22-'Cash Y-to-Date'!EQ22</f>
        <v>1918283.9100000001</v>
      </c>
      <c r="ES20" s="14">
        <f>'Cash Y-to-Date'!ES22-'Cash Y-to-Date'!ER22</f>
        <v>1402101.0600000005</v>
      </c>
      <c r="ET20" s="14">
        <f>'Cash Y-to-Date'!ET22-'Cash Y-to-Date'!ES22</f>
        <v>805309.96999999881</v>
      </c>
      <c r="EU20" s="14">
        <f>'Cash Y-to-Date'!EU22-'Cash Y-to-Date'!ET22</f>
        <v>2906860.2300000004</v>
      </c>
      <c r="EV20" s="14">
        <f>'Cash Y-to-Date'!EV22-'Cash Y-to-Date'!EU22</f>
        <v>2909271.9299999997</v>
      </c>
      <c r="EW20" s="14">
        <f>'Cash Y-to-Date'!EW22-'Cash Y-to-Date'!EV22</f>
        <v>4108048.3800000008</v>
      </c>
      <c r="EX20" s="14">
        <f>'Cash Y-to-Date'!EX22-'Cash Y-to-Date'!EW22</f>
        <v>2579177.6799999997</v>
      </c>
      <c r="EY20" s="14">
        <f>'Cash Y-to-Date'!EY22-'Cash Y-to-Date'!EX22</f>
        <v>1957440.3099999987</v>
      </c>
      <c r="EZ20" s="14">
        <f>'Cash Y-to-Date'!EZ22-'Cash Y-to-Date'!EY22</f>
        <v>1386768.9400000013</v>
      </c>
      <c r="FA20" s="14">
        <f>'Cash Y-to-Date'!FA22-'Cash Y-to-Date'!EZ22</f>
        <v>2442132.4299999997</v>
      </c>
      <c r="FB20" s="14">
        <f>'Cash Y-to-Date starts FY16'!B19</f>
        <v>1648167.59</v>
      </c>
      <c r="FC20" s="14">
        <f>'Cash Y-to-Date starts FY16'!C19-'Cash Y-to-Date starts FY16'!B19</f>
        <v>2829003.9800000004</v>
      </c>
      <c r="FD20" s="14">
        <f>'Cash Y-to-Date starts FY16'!D19-'Cash Y-to-Date starts FY16'!C19</f>
        <v>1995081.6799999997</v>
      </c>
      <c r="FE20" s="14">
        <f>'Cash Y-to-Date starts FY16'!E19-'Cash Y-to-Date starts FY16'!D19</f>
        <v>1210578.2599999998</v>
      </c>
      <c r="FF20" s="14">
        <f>'Cash Y-to-Date starts FY16'!F19-'Cash Y-to-Date starts FY16'!E19</f>
        <v>1830199.8900000006</v>
      </c>
      <c r="FG20" s="14">
        <f>'Cash Y-to-Date starts FY16'!G19-'Cash Y-to-Date starts FY16'!F19</f>
        <v>2778787.0999999996</v>
      </c>
      <c r="FH20" s="14">
        <f>'Cash Y-to-Date starts FY16'!H19-'Cash Y-to-Date starts FY16'!G19</f>
        <v>2526256.5099999998</v>
      </c>
      <c r="FI20" s="14">
        <f>'Cash Y-to-Date starts FY16'!I19-'Cash Y-to-Date starts FY16'!H19</f>
        <v>3585664.5600000005</v>
      </c>
      <c r="FJ20" s="14">
        <f>'Cash Y-to-Date starts FY16'!J19-'Cash Y-to-Date starts FY16'!I19</f>
        <v>3118439.8500000015</v>
      </c>
      <c r="FK20" s="14">
        <f>'Cash Y-to-Date starts FY16'!K19-'Cash Y-to-Date starts FY16'!J19</f>
        <v>3933174.0999999978</v>
      </c>
      <c r="FL20" s="14">
        <f>'Cash Y-to-Date starts FY16'!L19-'Cash Y-to-Date starts FY16'!K19</f>
        <v>-76780.14999999851</v>
      </c>
      <c r="FM20" s="14">
        <f>'Cash Y-to-Date starts FY16'!M19-'Cash Y-to-Date starts FY16'!L19</f>
        <v>2668932.4199999981</v>
      </c>
      <c r="FN20" s="14">
        <f>'Cash Y-to-Date starts FY16'!N19</f>
        <v>685034.54</v>
      </c>
      <c r="FO20" s="14">
        <f>'Cash Y-to-Date starts FY16'!O19-'Cash Y-to-Date starts FY16'!N19</f>
        <v>2997687.36</v>
      </c>
      <c r="FP20" s="14">
        <f>'Cash Y-to-Date starts FY16'!P19-'Cash Y-to-Date starts FY16'!O19</f>
        <v>1916314.19</v>
      </c>
      <c r="FQ20" s="14">
        <f>'Cash Y-to-Date starts FY16'!Q19-'Cash Y-to-Date starts FY16'!P19</f>
        <v>1261369.6299999999</v>
      </c>
      <c r="FR20" s="14">
        <f>'Cash Y-to-Date starts FY16'!R19-'Cash Y-to-Date starts FY16'!Q19</f>
        <v>1832652.1900000004</v>
      </c>
      <c r="FS20" s="14">
        <f>'Cash Y-to-Date starts FY16'!S19-'Cash Y-to-Date starts FY16'!R19</f>
        <v>646336</v>
      </c>
      <c r="FT20" s="14">
        <f>'Cash Y-to-Date starts FY16'!T19-'Cash Y-to-Date starts FY16'!S19</f>
        <v>2506700.25</v>
      </c>
      <c r="FU20" s="14">
        <f>'Cash Y-to-Date starts FY16'!U19-'Cash Y-to-Date starts FY16'!T19</f>
        <v>4140648.7300000004</v>
      </c>
      <c r="FV20" s="14">
        <f>'Cash Y-to-Date starts FY16'!V19-'Cash Y-to-Date starts FY16'!U19</f>
        <v>3727154.7199999988</v>
      </c>
      <c r="FW20" s="14">
        <f>'Cash Y-to-Date starts FY16'!W19-'Cash Y-to-Date starts FY16'!V19</f>
        <v>2677151.2300000004</v>
      </c>
      <c r="FX20" s="14">
        <f>'Cash Y-to-Date starts FY16'!X19-'Cash Y-to-Date starts FY16'!W19</f>
        <v>-59355.60000000149</v>
      </c>
      <c r="FY20" s="14">
        <f>'Cash Y-to-Date starts FY16'!Y19-'Cash Y-to-Date starts FY16'!X19</f>
        <v>3023056.3300000019</v>
      </c>
      <c r="FZ20" s="14">
        <f>'Cash Y-to-Date starts FY16'!Z19</f>
        <v>1946119.26</v>
      </c>
      <c r="GA20" s="14">
        <f>'Cash Y-to-Date starts FY16'!AA19-'Cash Y-to-Date starts FY16'!Z19</f>
        <v>2795499.59</v>
      </c>
      <c r="GB20" s="14">
        <f>'Cash Y-to-Date starts FY16'!AB19-'Cash Y-to-Date starts FY16'!AA19</f>
        <v>2068495.9400000004</v>
      </c>
      <c r="GC20" s="14">
        <f>'Cash Y-to-Date starts FY16'!AC19-'Cash Y-to-Date starts FY16'!AB19</f>
        <v>1179047.3899999997</v>
      </c>
      <c r="GD20" s="14">
        <f>'Cash Y-to-Date starts FY16'!AD19-'Cash Y-to-Date starts FY16'!AC19</f>
        <v>1634933.0600000005</v>
      </c>
      <c r="GE20" s="14">
        <f>'Cash Y-to-Date starts FY16'!AE19-'Cash Y-to-Date starts FY16'!AD19</f>
        <v>-275902.08000000007</v>
      </c>
      <c r="GF20" s="14">
        <f>'Cash Y-to-Date starts FY16'!AF19-'Cash Y-to-Date starts FY16'!AE19</f>
        <v>3688119.7200000007</v>
      </c>
      <c r="GG20" s="14">
        <f>'Cash Y-to-Date starts FY16'!AG19-'Cash Y-to-Date starts FY16'!AF19</f>
        <v>5277674.9000000004</v>
      </c>
      <c r="GH20" s="14">
        <f>'Cash Y-to-Date starts FY16'!AH19-'Cash Y-to-Date starts FY16'!AG19</f>
        <v>3174677.8200000003</v>
      </c>
      <c r="GI20" s="14">
        <f>'Cash Y-to-Date starts FY16'!AI19-'Cash Y-to-Date starts FY16'!AH19</f>
        <v>2542154.4899999984</v>
      </c>
      <c r="GJ20" s="14">
        <f>'Cash Y-to-Date starts FY16'!AJ19-'Cash Y-to-Date starts FY16'!AI19</f>
        <v>287025.0700000003</v>
      </c>
      <c r="GK20" s="14">
        <f>'Cash Y-to-Date starts FY16'!AK19-'Cash Y-to-Date starts FY16'!AJ19</f>
        <v>1801315.629999999</v>
      </c>
      <c r="GL20" s="14">
        <f>'Cash Y-to-Date starts FY16'!AL19</f>
        <v>2238912.4700000002</v>
      </c>
      <c r="GM20" s="14">
        <f>'Cash Y-to-Date starts FY16'!AM19-'Cash Y-to-Date starts FY16'!AL19</f>
        <v>1860817.23</v>
      </c>
      <c r="GN20" s="14">
        <f>'Cash Y-to-Date starts FY16'!AN19-'Cash Y-to-Date starts FY16'!AM19</f>
        <v>2213798.87</v>
      </c>
      <c r="GO20" s="14">
        <f>'Cash Y-to-Date starts FY16'!AO19-'Cash Y-to-Date starts FY16'!AN19</f>
        <v>2256166.9399999995</v>
      </c>
      <c r="GP20" s="14">
        <f>'Cash Y-to-Date starts FY16'!AP19-'Cash Y-to-Date starts FY16'!AO19</f>
        <v>1679543.8499999996</v>
      </c>
      <c r="GQ20" s="14">
        <f>'Cash Y-to-Date starts FY16'!AQ19-'Cash Y-to-Date starts FY16'!AP19</f>
        <v>2330195.8000000007</v>
      </c>
      <c r="GR20" s="14">
        <f>'Cash Y-to-Date starts FY16'!AR19-'Cash Y-to-Date starts FY16'!AQ19</f>
        <v>3202668.2799999993</v>
      </c>
      <c r="GS20" s="14">
        <f>'Cash Y-to-Date starts FY16'!AS19-'Cash Y-to-Date starts FY16'!AR19</f>
        <v>3182894.6399999987</v>
      </c>
      <c r="GT20" s="14">
        <f>'Cash Y-to-Date starts FY16'!AT19-'Cash Y-to-Date starts FY16'!AS19</f>
        <v>4035273.0500000007</v>
      </c>
      <c r="GU20" s="14">
        <f>'Cash Y-to-Date starts FY16'!AU19-'Cash Y-to-Date starts FY16'!AT19</f>
        <v>274920.33999999985</v>
      </c>
      <c r="GV20" s="14">
        <f>'Cash Y-to-Date starts FY16'!AV19-'Cash Y-to-Date starts FY16'!AU19</f>
        <v>2388165.0400000028</v>
      </c>
      <c r="GW20" s="14">
        <f>'Cash Y-to-Date starts FY16'!AW19-'Cash Y-to-Date starts FY16'!AV19</f>
        <v>3237683.5399999991</v>
      </c>
      <c r="GX20" s="14">
        <f>'Cash Y-to-Date starts FY16'!AX19</f>
        <v>3032129.69</v>
      </c>
      <c r="GY20" s="14">
        <f>'Cash Y-to-Date starts FY16'!AY19-'Cash Y-to-Date starts FY16'!AX19</f>
        <v>2744359.48</v>
      </c>
      <c r="GZ20" s="14">
        <f>'Cash Y-to-Date starts FY16'!AZ19-'Cash Y-to-Date starts FY16'!AY19</f>
        <v>1769566.0700000003</v>
      </c>
      <c r="HA20" s="14">
        <f>'Cash Y-to-Date starts FY16'!BA19-'Cash Y-to-Date starts FY16'!AZ19</f>
        <v>1434257.1899999995</v>
      </c>
      <c r="HB20" s="14">
        <f>'Cash Y-to-Date starts FY16'!BB19-'Cash Y-to-Date starts FY16'!BA19</f>
        <v>1098515.5700000003</v>
      </c>
      <c r="HC20" s="14">
        <f>'Cash Y-to-Date starts FY16'!BC19-'Cash Y-to-Date starts FY16'!BB19</f>
        <v>2468872.4499999993</v>
      </c>
      <c r="HD20" s="14">
        <f>'Cash Y-to-Date starts FY16'!BD19-'Cash Y-to-Date starts FY16'!BC19</f>
        <v>3548896.6400000006</v>
      </c>
      <c r="HE20" s="14">
        <f>'Cash Y-to-Date starts FY16'!BE19-'Cash Y-to-Date starts FY16'!BD19</f>
        <v>4074054.8999999985</v>
      </c>
      <c r="HF20" s="14">
        <f>'Cash Y-to-Date starts FY16'!BF19-'Cash Y-to-Date starts FY16'!BE19</f>
        <v>3912246.1300000027</v>
      </c>
      <c r="HG20" s="14">
        <f>'Cash Y-to-Date starts FY16'!BG19-'Cash Y-to-Date starts FY16'!BF19</f>
        <v>2514771.0500000007</v>
      </c>
      <c r="HH20" s="14">
        <f>'Cash Y-to-Date starts FY16'!BH19-'Cash Y-to-Date starts FY16'!BG19</f>
        <v>1412286.8999999985</v>
      </c>
      <c r="HI20" s="14">
        <f>'Cash Y-to-Date starts FY16'!BI19-'Cash Y-to-Date starts FY16'!BH19</f>
        <v>395652.66999999806</v>
      </c>
      <c r="HJ20" s="14">
        <f>'Cash Y-to-Date starts FY16'!BJ19</f>
        <v>2138903.27</v>
      </c>
      <c r="HK20" s="14">
        <f>'Cash Y-to-Date starts FY16'!BK19-'Cash Y-to-Date starts FY16'!BJ19</f>
        <v>2246913.9</v>
      </c>
      <c r="HL20" s="14">
        <f>'Cash Y-to-Date starts FY16'!BL19-'Cash Y-to-Date starts FY16'!BK19</f>
        <v>2339555.2199999997</v>
      </c>
      <c r="HM20" s="14">
        <f>'Cash Y-to-Date starts FY16'!BM19-'Cash Y-to-Date starts FY16'!BL19</f>
        <v>1559829.3200000003</v>
      </c>
      <c r="HN20" s="14">
        <f>'Cash Y-to-Date starts FY16'!BN19-'Cash Y-to-Date starts FY16'!BM19</f>
        <v>571847.15999999922</v>
      </c>
      <c r="HO20" s="14">
        <f>'Cash Y-to-Date starts FY16'!BO19-'Cash Y-to-Date starts FY16'!BN19</f>
        <v>2568730.5100000016</v>
      </c>
      <c r="HP20" s="14">
        <f>'Cash Y-to-Date starts FY16'!BP19-'Cash Y-to-Date starts FY16'!BO19</f>
        <v>3965959.6099999994</v>
      </c>
      <c r="HQ20" s="14">
        <f>'Cash Y-to-Date starts FY16'!BQ19-'Cash Y-to-Date starts FY16'!BP19</f>
        <v>3459442.2499999981</v>
      </c>
      <c r="HR20" s="14">
        <f>'Cash Y-to-Date starts FY16'!BR19-'Cash Y-to-Date starts FY16'!BQ19</f>
        <v>5031618.870000001</v>
      </c>
      <c r="HS20" s="14">
        <f>'Cash Y-to-Date starts FY16'!BS19-'Cash Y-to-Date starts FY16'!BR19</f>
        <v>3344294.5500000007</v>
      </c>
      <c r="HT20" s="14">
        <f>'Cash Y-to-Date starts FY16'!BT19-'Cash Y-to-Date starts FY16'!BS19</f>
        <v>1443777.8299999982</v>
      </c>
      <c r="HU20" s="14">
        <f>'Cash Y-to-Date starts FY16'!BU19-'Cash Y-to-Date starts FY16'!BT19</f>
        <v>1242318.4400000013</v>
      </c>
      <c r="HV20" s="14">
        <f>'Cash Y-to-Date starts FY16'!BV19</f>
        <v>2447685.7599999998</v>
      </c>
      <c r="HW20" s="14">
        <f>'Cash Y-to-Date starts FY16'!BW19-'Cash Y-to-Date starts FY16'!BV19</f>
        <v>2210873.8600000003</v>
      </c>
      <c r="HX20" s="14">
        <f>'Cash Y-to-Date starts FY16'!BX19-'Cash Y-to-Date starts FY16'!BW19</f>
        <v>2135667.5499999998</v>
      </c>
      <c r="HY20" s="14">
        <f>'Cash Y-to-Date starts FY16'!BY19-'Cash Y-to-Date starts FY16'!BX19</f>
        <v>813565.88999999966</v>
      </c>
      <c r="HZ20" s="14">
        <f>'Cash Y-to-Date starts FY16'!BZ19-'Cash Y-to-Date starts FY16'!BY19</f>
        <v>1675850.8500000006</v>
      </c>
      <c r="IA20" s="14">
        <f>'Cash Y-to-Date starts FY16'!CA19-'Cash Y-to-Date starts FY16'!BZ19</f>
        <v>3029960.17</v>
      </c>
      <c r="IB20" s="14">
        <f>'Cash Y-to-Date starts FY16'!CB19-'Cash Y-to-Date starts FY16'!CA19</f>
        <v>4134823.8900000006</v>
      </c>
      <c r="IC20" s="14">
        <f>'Cash Y-to-Date starts FY16'!CC19-'Cash Y-to-Date starts FY16'!CB19</f>
        <v>3516342.0699999984</v>
      </c>
      <c r="ID20" s="14">
        <f>'Cash Y-to-Date starts FY16'!CD19-'Cash Y-to-Date starts FY16'!CC19</f>
        <v>3988928.9700000025</v>
      </c>
      <c r="IE20" s="14">
        <f>'Cash Y-to-Date starts FY16'!CE19-'Cash Y-to-Date starts FY16'!CD19</f>
        <v>2210253.7199999988</v>
      </c>
      <c r="IF20" s="14">
        <f>'Cash Y-to-Date starts FY16'!CF19-'Cash Y-to-Date starts FY16'!CE19</f>
        <v>1240336.6400000006</v>
      </c>
      <c r="IG20" s="14">
        <f>'Cash Y-to-Date starts FY16'!CG19-'Cash Y-to-Date starts FY16'!CF19</f>
        <v>3283019.7899999991</v>
      </c>
      <c r="IH20" s="14">
        <f>'Cash Y-to-Date starts FY16'!CH19</f>
        <v>1098509.6499999999</v>
      </c>
      <c r="II20" s="14">
        <f>'Cash Y-to-Date starts FY16'!CI19-'Cash Y-to-Date starts FY16'!CH19</f>
        <v>2397363.8400000003</v>
      </c>
      <c r="IJ20" s="14">
        <f>'Cash Y-to-Date starts FY16'!CJ19-'Cash Y-to-Date starts FY16'!CI19</f>
        <v>2002310.4100000001</v>
      </c>
      <c r="IK20" s="14">
        <f>'Cash Y-to-Date starts FY16'!CK19-'Cash Y-to-Date starts FY16'!CJ19</f>
        <v>1593486.2299999995</v>
      </c>
      <c r="IL20" s="14">
        <f>'Cash Y-to-Date starts FY16'!CL19-'Cash Y-to-Date starts FY16'!CK19</f>
        <v>911757.11000000034</v>
      </c>
      <c r="IM20" s="14">
        <f>'Cash Y-to-Date starts FY16'!CM19-'Cash Y-to-Date starts FY16'!CL19</f>
        <v>3513377.3200000003</v>
      </c>
      <c r="IN20" s="14">
        <f>'Cash Y-to-Date starts FY16'!CN19-'Cash Y-to-Date starts FY16'!CM19</f>
        <v>3898296.7999999989</v>
      </c>
      <c r="IO20" s="14">
        <f>'Cash Y-to-Date starts FY16'!CO19-'Cash Y-to-Date starts FY16'!CN19</f>
        <v>3748066.5500000007</v>
      </c>
      <c r="IP20" s="14">
        <f>'Cash Y-to-Date starts FY16'!CP19-'Cash Y-to-Date starts FY16'!CO19</f>
        <v>4641247.2100000009</v>
      </c>
      <c r="IQ20" s="14">
        <f>'Cash Y-to-Date starts FY16'!CQ19-'Cash Y-to-Date starts FY16'!CP19</f>
        <v>1186003.1799999997</v>
      </c>
      <c r="IR20" s="14">
        <f>'Cash Y-to-Date starts FY16'!CR19-'Cash Y-to-Date starts FY16'!CQ19</f>
        <v>1664964.5</v>
      </c>
      <c r="IS20" s="14">
        <f>'Cash Y-to-Date starts FY16'!CS19-'Cash Y-to-Date starts FY16'!CR19</f>
        <v>3080412.9699999988</v>
      </c>
      <c r="IT20" s="14">
        <f>'Cash Y-to-Date starts FY16'!CT19</f>
        <v>2213298.98</v>
      </c>
      <c r="IU20" s="14">
        <f>'Cash Y-to-Date starts FY16'!CU19-'Cash Y-to-Date starts FY16'!CT19</f>
        <v>2190398.4899999998</v>
      </c>
      <c r="IV20" s="14">
        <f>'Cash Y-to-Date starts FY16'!CV19-'Cash Y-to-Date starts FY16'!CU19</f>
        <v>2354290.4500000002</v>
      </c>
      <c r="IW20" s="14">
        <f>'Cash Y-to-Date starts FY16'!CW19-'Cash Y-to-Date starts FY16'!CV19</f>
        <v>1531503.12</v>
      </c>
      <c r="IX20" s="14">
        <f>'Cash Y-to-Date starts FY16'!CX19-'Cash Y-to-Date starts FY16'!CW19</f>
        <v>1482815.29</v>
      </c>
      <c r="IY20" s="14">
        <f>'Cash Y-to-Date starts FY16'!CY19-'Cash Y-to-Date starts FY16'!CX19</f>
        <v>2993451.67</v>
      </c>
      <c r="IZ20" s="14">
        <f>'Cash Y-to-Date starts FY16'!CZ19-'Cash Y-to-Date starts FY16'!CY19</f>
        <v>1820305.6999999993</v>
      </c>
      <c r="JA20" s="14">
        <f>'Cash Y-to-Date starts FY16'!DA19-'Cash Y-to-Date starts FY16'!CZ19</f>
        <v>4140524.4400000013</v>
      </c>
      <c r="JB20" s="14">
        <f>'Cash Y-to-Date starts FY16'!DB19-'Cash Y-to-Date starts FY16'!DA19</f>
        <v>3137598.2100000009</v>
      </c>
    </row>
    <row r="21" spans="1:262">
      <c r="A21" s="3" t="s">
        <v>15</v>
      </c>
      <c r="B21" s="14">
        <f>'Cash Y-to-Date'!B23</f>
        <v>5400932.6600000001</v>
      </c>
      <c r="C21" s="14">
        <f>'Cash Y-to-Date'!C23-'Cash Y-to-Date'!B23</f>
        <v>985758.99000000022</v>
      </c>
      <c r="D21" s="14">
        <f>'Cash Y-to-Date'!D23-'Cash Y-to-Date'!C23</f>
        <v>968704.11999999918</v>
      </c>
      <c r="E21" s="14">
        <f>'Cash Y-to-Date'!E23-'Cash Y-to-Date'!D23</f>
        <v>5757134.3600000013</v>
      </c>
      <c r="F21" s="14">
        <f>'Cash Y-to-Date'!F23-'Cash Y-to-Date'!E23</f>
        <v>5888078.089999998</v>
      </c>
      <c r="G21" s="14">
        <f>'Cash Y-to-Date'!G23-'Cash Y-to-Date'!F23</f>
        <v>1304025.2400000021</v>
      </c>
      <c r="H21" s="14">
        <f>'Cash Y-to-Date'!H23-'Cash Y-to-Date'!G23</f>
        <v>5595139.75</v>
      </c>
      <c r="I21" s="14">
        <f>'Cash Y-to-Date'!I23-'Cash Y-to-Date'!H23</f>
        <v>5793033.7300000004</v>
      </c>
      <c r="J21" s="14">
        <f>'Cash Y-to-Date'!J23-'Cash Y-to-Date'!I23</f>
        <v>5560034.8099999987</v>
      </c>
      <c r="K21" s="14">
        <f>'Cash Y-to-Date'!K23-'Cash Y-to-Date'!J23</f>
        <v>5720404.5799999982</v>
      </c>
      <c r="L21" s="14">
        <f>'Cash Y-to-Date'!L23-'Cash Y-to-Date'!K23</f>
        <v>6054120.7300000042</v>
      </c>
      <c r="M21" s="14">
        <f>'Cash Y-to-Date'!M23-'Cash Y-to-Date'!L23</f>
        <v>5672111.9399999976</v>
      </c>
      <c r="N21" s="14">
        <f>'Cash Y-to-Date'!N23</f>
        <v>6110739.1500000004</v>
      </c>
      <c r="O21" s="14">
        <f>'Cash Y-to-Date'!O23-'Cash Y-to-Date'!N23</f>
        <v>842132.06999999937</v>
      </c>
      <c r="P21" s="14">
        <f>'Cash Y-to-Date'!P23-'Cash Y-to-Date'!O23</f>
        <v>820318.69000000041</v>
      </c>
      <c r="Q21" s="14">
        <f>'Cash Y-to-Date'!Q23-'Cash Y-to-Date'!P23</f>
        <v>5959211.7699999996</v>
      </c>
      <c r="R21" s="14">
        <f>'Cash Y-to-Date'!R23-'Cash Y-to-Date'!Q23</f>
        <v>6181074.5399999991</v>
      </c>
      <c r="S21" s="14">
        <f>'Cash Y-to-Date'!S23-'Cash Y-to-Date'!R23</f>
        <v>4871772.59</v>
      </c>
      <c r="T21" s="14">
        <f>'Cash Y-to-Date'!T23-'Cash Y-to-Date'!S23</f>
        <v>3109976.59</v>
      </c>
      <c r="U21" s="14">
        <f>'Cash Y-to-Date'!U23-'Cash Y-to-Date'!T23</f>
        <v>5692342.9699999988</v>
      </c>
      <c r="V21" s="14">
        <f>'Cash Y-to-Date'!V23-'Cash Y-to-Date'!U23</f>
        <v>5773557.2800000012</v>
      </c>
      <c r="W21" s="14">
        <f>'Cash Y-to-Date'!W23-'Cash Y-to-Date'!V23</f>
        <v>5527773.3299999982</v>
      </c>
      <c r="X21" s="14">
        <f>'Cash Y-to-Date'!X23-'Cash Y-to-Date'!W23</f>
        <v>6857591.4800000042</v>
      </c>
      <c r="Y21" s="14">
        <f>'Cash Y-to-Date'!Y23-'Cash Y-to-Date'!X23</f>
        <v>5746432.7699999958</v>
      </c>
      <c r="Z21" s="14">
        <f>'Cash Y-to-Date'!Z23</f>
        <v>6362758.6399999997</v>
      </c>
      <c r="AA21" s="14">
        <f>'Cash Y-to-Date'!AA23-'Cash Y-to-Date'!Z23</f>
        <v>746876.41000000015</v>
      </c>
      <c r="AB21" s="14">
        <f>'Cash Y-to-Date'!AB23-'Cash Y-to-Date'!AA23</f>
        <v>936854.65000000037</v>
      </c>
      <c r="AC21" s="14">
        <f>'Cash Y-to-Date'!AC23-'Cash Y-to-Date'!AB23</f>
        <v>6293290.6200000001</v>
      </c>
      <c r="AD21" s="14">
        <f>'Cash Y-to-Date'!AD23-'Cash Y-to-Date'!AC23</f>
        <v>5937195.2899999991</v>
      </c>
      <c r="AE21" s="14">
        <f>'Cash Y-to-Date'!AE23-'Cash Y-to-Date'!AD23</f>
        <v>5543367.6400000006</v>
      </c>
      <c r="AF21" s="14">
        <f>'Cash Y-to-Date'!AF23-'Cash Y-to-Date'!AE23</f>
        <v>2275930.8000000007</v>
      </c>
      <c r="AG21" s="14">
        <f>'Cash Y-to-Date'!AG23-'Cash Y-to-Date'!AF23</f>
        <v>5727773.0699999966</v>
      </c>
      <c r="AH21" s="14">
        <f>'Cash Y-to-Date'!AH23-'Cash Y-to-Date'!AG23</f>
        <v>5687545.8000000045</v>
      </c>
      <c r="AI21" s="14">
        <f>'Cash Y-to-Date'!AI23-'Cash Y-to-Date'!AH23</f>
        <v>7002441.7899999991</v>
      </c>
      <c r="AJ21" s="14">
        <f>'Cash Y-to-Date'!AJ23-'Cash Y-to-Date'!AI23</f>
        <v>6450498.6300000027</v>
      </c>
      <c r="AK21" s="14">
        <f>'Cash Y-to-Date'!AK23-'Cash Y-to-Date'!AJ23</f>
        <v>6194395.099999994</v>
      </c>
      <c r="AL21" s="14">
        <f>'Cash Y-to-Date'!AL23</f>
        <v>6619930.5800000001</v>
      </c>
      <c r="AM21" s="14">
        <f>'Cash Y-to-Date'!AM23-'Cash Y-to-Date'!AL23</f>
        <v>1404302.4799999995</v>
      </c>
      <c r="AN21" s="14">
        <f>'Cash Y-to-Date'!AN23-'Cash Y-to-Date'!AM23</f>
        <v>2545811.04</v>
      </c>
      <c r="AO21" s="14">
        <f>'Cash Y-to-Date'!AO23-'Cash Y-to-Date'!AN23</f>
        <v>3237726.25</v>
      </c>
      <c r="AP21" s="14">
        <f>'Cash Y-to-Date'!AP23-'Cash Y-to-Date'!AO23</f>
        <v>4194833.5600000005</v>
      </c>
      <c r="AQ21" s="14">
        <f>'Cash Y-to-Date'!AQ23-'Cash Y-to-Date'!AP23</f>
        <v>4786338.2899999991</v>
      </c>
      <c r="AR21" s="14">
        <f>'Cash Y-to-Date'!AR23-'Cash Y-to-Date'!AQ23</f>
        <v>6419711.2100000009</v>
      </c>
      <c r="AS21" s="14">
        <f>'Cash Y-to-Date'!AS23-'Cash Y-to-Date'!AR23</f>
        <v>7078697.5800000019</v>
      </c>
      <c r="AT21" s="14">
        <f>'Cash Y-to-Date'!AT23-'Cash Y-to-Date'!AS23</f>
        <v>3606683.8200000003</v>
      </c>
      <c r="AU21" s="14">
        <f>'Cash Y-to-Date'!AU23-'Cash Y-to-Date'!AT23</f>
        <v>8394679.2699999958</v>
      </c>
      <c r="AV21" s="14">
        <f>'Cash Y-to-Date'!AV23-'Cash Y-to-Date'!AU23</f>
        <v>7254447.3700000048</v>
      </c>
      <c r="AW21" s="14">
        <f>'Cash Y-to-Date'!AW23-'Cash Y-to-Date'!AV23</f>
        <v>7525192.7899999991</v>
      </c>
      <c r="AX21" s="14">
        <f>'Cash Y-to-Date'!AX23</f>
        <v>7996862.4400000004</v>
      </c>
      <c r="AY21" s="14">
        <f>'Cash Y-to-Date'!AY23-'Cash Y-to-Date'!AX23</f>
        <v>1910947.7800000003</v>
      </c>
      <c r="AZ21" s="14">
        <f>'Cash Y-to-Date'!AZ23-'Cash Y-to-Date'!AY23</f>
        <v>2602165.2599999998</v>
      </c>
      <c r="BA21" s="14">
        <f>'Cash Y-to-Date'!BA23-'Cash Y-to-Date'!AZ23</f>
        <v>5468999.4800000004</v>
      </c>
      <c r="BB21" s="14">
        <f>'Cash Y-to-Date'!BB23-'Cash Y-to-Date'!BA23</f>
        <v>5383064.5899999999</v>
      </c>
      <c r="BC21" s="14">
        <f>'Cash Y-to-Date'!BC23-'Cash Y-to-Date'!BB23</f>
        <v>5144626.6400000006</v>
      </c>
      <c r="BD21" s="14">
        <f>'Cash Y-to-Date'!BD23-'Cash Y-to-Date'!BC23</f>
        <v>5133621.2300000004</v>
      </c>
      <c r="BE21" s="14">
        <f>'Cash Y-to-Date'!BE23-'Cash Y-to-Date'!BD23</f>
        <v>5190207.5799999982</v>
      </c>
      <c r="BF21" s="14">
        <f>'Cash Y-to-Date'!BF23-'Cash Y-to-Date'!BE23</f>
        <v>5574853.9600000009</v>
      </c>
      <c r="BG21" s="14">
        <f>'Cash Y-to-Date'!BG23-'Cash Y-to-Date'!BF23</f>
        <v>9056907.75</v>
      </c>
      <c r="BH21" s="14">
        <f>'Cash Y-to-Date'!BH23-'Cash Y-to-Date'!BG23</f>
        <v>6480963.5199999958</v>
      </c>
      <c r="BI21" s="14">
        <f>'Cash Y-to-Date'!BI23-'Cash Y-to-Date'!BH23</f>
        <v>6956575.900000006</v>
      </c>
      <c r="BJ21" s="14">
        <f>'Cash Y-to-Date'!BJ23</f>
        <v>9134104</v>
      </c>
      <c r="BK21" s="14">
        <f>'Cash Y-to-Date'!BK23-'Cash Y-to-Date'!BJ23</f>
        <v>1145282.8800000008</v>
      </c>
      <c r="BL21" s="14">
        <f>'Cash Y-to-Date'!BL23-'Cash Y-to-Date'!BK23</f>
        <v>6150518.0299999993</v>
      </c>
      <c r="BM21" s="14">
        <f>'Cash Y-to-Date'!BM23-'Cash Y-to-Date'!BL23</f>
        <v>8832851.4699999988</v>
      </c>
      <c r="BN21" s="14">
        <f>'Cash Y-to-Date'!BN23-'Cash Y-to-Date'!BM23</f>
        <v>8459411.7200000025</v>
      </c>
      <c r="BO21" s="14">
        <f>'Cash Y-to-Date'!BO23-'Cash Y-to-Date'!BN23</f>
        <v>8173860.6000000015</v>
      </c>
      <c r="BP21" s="14">
        <f>'Cash Y-to-Date'!BP23-'Cash Y-to-Date'!BO23</f>
        <v>4945002.0899999961</v>
      </c>
      <c r="BQ21" s="14">
        <f>'Cash Y-to-Date'!BQ23-'Cash Y-to-Date'!BP23</f>
        <v>8611633.1400000006</v>
      </c>
      <c r="BR21" s="14">
        <f>'Cash Y-to-Date'!BR23-'Cash Y-to-Date'!BQ23</f>
        <v>7593152.7899999991</v>
      </c>
      <c r="BS21" s="14">
        <f>'Cash Y-to-Date'!BS23-'Cash Y-to-Date'!BR23</f>
        <v>9173132.650000006</v>
      </c>
      <c r="BT21" s="14">
        <f>'Cash Y-to-Date'!BT23-'Cash Y-to-Date'!BS23</f>
        <v>9044411.5699999928</v>
      </c>
      <c r="BU21" s="14">
        <f>'Cash Y-to-Date'!BU23-'Cash Y-to-Date'!BT23</f>
        <v>8723848.5900000036</v>
      </c>
      <c r="BV21" s="14">
        <f>'Cash Y-to-Date'!BV23</f>
        <v>8642352.9100000001</v>
      </c>
      <c r="BW21" s="14">
        <f>'Cash Y-to-Date'!BW23-'Cash Y-to-Date'!BV23</f>
        <v>1313211.4499999993</v>
      </c>
      <c r="BX21" s="14">
        <f>'Cash Y-to-Date'!BX23-'Cash Y-to-Date'!BW23</f>
        <v>6688504.4500000011</v>
      </c>
      <c r="BY21" s="14">
        <f>'Cash Y-to-Date'!BY23-'Cash Y-to-Date'!BX23</f>
        <v>9833964.290000001</v>
      </c>
      <c r="BZ21" s="14">
        <f>'Cash Y-to-Date'!BZ23-'Cash Y-to-Date'!BY23</f>
        <v>8984596.3399999961</v>
      </c>
      <c r="CA21" s="14">
        <f>'Cash Y-to-Date'!CA23-'Cash Y-to-Date'!BZ23</f>
        <v>4516824.25</v>
      </c>
      <c r="CB21" s="14">
        <f>'Cash Y-to-Date'!CB23-'Cash Y-to-Date'!CA23</f>
        <v>8977041.9400000051</v>
      </c>
      <c r="CC21" s="14">
        <f>'Cash Y-to-Date'!CC23-'Cash Y-to-Date'!CB23</f>
        <v>8415605.3900000006</v>
      </c>
      <c r="CD21" s="14">
        <f>'Cash Y-to-Date'!CD23-'Cash Y-to-Date'!CC23</f>
        <v>9901719.2599999979</v>
      </c>
      <c r="CE21" s="14">
        <f>'Cash Y-to-Date'!CE23-'Cash Y-to-Date'!CD23</f>
        <v>11636287.349999994</v>
      </c>
      <c r="CF21" s="14">
        <f>'Cash Y-to-Date'!CF23-'Cash Y-to-Date'!CE23</f>
        <v>10423053.5</v>
      </c>
      <c r="CG21" s="14">
        <f>'Cash Y-to-Date'!CG23-'Cash Y-to-Date'!CF23</f>
        <v>9506209.2400000095</v>
      </c>
      <c r="CH21" s="14">
        <f>'Cash Y-to-Date'!CH23</f>
        <v>8450816.7699999996</v>
      </c>
      <c r="CI21" s="14">
        <f>'Cash Y-to-Date'!CI23-'Cash Y-to-Date'!CH23</f>
        <v>2405692.7599999998</v>
      </c>
      <c r="CJ21" s="14">
        <f>'Cash Y-to-Date'!CJ23-'Cash Y-to-Date'!CI23</f>
        <v>9066741.6199999992</v>
      </c>
      <c r="CK21" s="14">
        <f>'Cash Y-to-Date'!CK23-'Cash Y-to-Date'!CJ23</f>
        <v>11131275.34</v>
      </c>
      <c r="CL21" s="14">
        <f>'Cash Y-to-Date'!CL23-'Cash Y-to-Date'!CK23</f>
        <v>9664023.5400000028</v>
      </c>
      <c r="CM21" s="14">
        <f>'Cash Y-to-Date'!CM23-'Cash Y-to-Date'!CL23</f>
        <v>7427655.8299999982</v>
      </c>
      <c r="CN21" s="14">
        <f>'Cash Y-to-Date'!CN23-'Cash Y-to-Date'!CM23</f>
        <v>10161282.899999999</v>
      </c>
      <c r="CO21" s="14">
        <f>'Cash Y-to-Date'!CO23-'Cash Y-to-Date'!CN23</f>
        <v>9376364.6000000015</v>
      </c>
      <c r="CP21" s="14">
        <f>'Cash Y-to-Date'!CP23-'Cash Y-to-Date'!CO23</f>
        <v>7382713.2399999946</v>
      </c>
      <c r="CQ21" s="14">
        <f>'Cash Y-to-Date'!CQ23-'Cash Y-to-Date'!CP23</f>
        <v>11936421.170000002</v>
      </c>
      <c r="CR21" s="14">
        <f>'Cash Y-to-Date'!CR23-'Cash Y-to-Date'!CQ23</f>
        <v>10120352.75</v>
      </c>
      <c r="CS21" s="14">
        <f>'Cash Y-to-Date'!CS23-'Cash Y-to-Date'!CR23</f>
        <v>11504286.88000001</v>
      </c>
      <c r="CT21" s="14">
        <f>'Cash Y-to-Date'!CT23</f>
        <v>10468970.43</v>
      </c>
      <c r="CU21" s="14">
        <f>'Cash Y-to-Date'!CU23-'Cash Y-to-Date'!CT23</f>
        <v>1120211.9800000004</v>
      </c>
      <c r="CV21" s="14">
        <f>'Cash Y-to-Date'!CV23-'Cash Y-to-Date'!CU23</f>
        <v>1237460.33</v>
      </c>
      <c r="CW21" s="14">
        <f>'Cash Y-to-Date'!CW23-'Cash Y-to-Date'!CV23</f>
        <v>7596293.9300000016</v>
      </c>
      <c r="CX21" s="14">
        <f>'Cash Y-to-Date'!CX23-'Cash Y-to-Date'!CW23</f>
        <v>9655096.9099999964</v>
      </c>
      <c r="CY21" s="14">
        <f>'Cash Y-to-Date'!CY23-'Cash Y-to-Date'!CX23</f>
        <v>8957397.3999999985</v>
      </c>
      <c r="CZ21" s="14">
        <f>'Cash Y-to-Date'!CZ23-'Cash Y-to-Date'!CY23</f>
        <v>8826417.3700000048</v>
      </c>
      <c r="DA21" s="14">
        <f>'Cash Y-to-Date'!DA23-'Cash Y-to-Date'!CZ23</f>
        <v>9227813.0199999958</v>
      </c>
      <c r="DB21" s="14">
        <f>'Cash Y-to-Date'!DB23-'Cash Y-to-Date'!DA23</f>
        <v>9277868.4600000009</v>
      </c>
      <c r="DC21" s="14">
        <f>'Cash Y-to-Date'!DC23-'Cash Y-to-Date'!DB23</f>
        <v>13659981.650000006</v>
      </c>
      <c r="DD21" s="14">
        <f>'Cash Y-to-Date'!DD23-'Cash Y-to-Date'!DC23</f>
        <v>11667295.379999995</v>
      </c>
      <c r="DE21" s="14">
        <f>'Cash Y-to-Date'!DE23-'Cash Y-to-Date'!DD23</f>
        <v>9854705.5600000024</v>
      </c>
      <c r="DF21" s="14">
        <f>'Cash Y-to-Date'!DF23</f>
        <v>9534532.0099999998</v>
      </c>
      <c r="DG21" s="14">
        <f>'Cash Y-to-Date'!DG23-'Cash Y-to-Date'!DF23</f>
        <v>1270340.7699999996</v>
      </c>
      <c r="DH21" s="14">
        <f>'Cash Y-to-Date'!DH23-'Cash Y-to-Date'!DG23</f>
        <v>7345230.0000000019</v>
      </c>
      <c r="DI21" s="14">
        <f>'Cash Y-to-Date'!DI23-'Cash Y-to-Date'!DH23</f>
        <v>11520499.049999997</v>
      </c>
      <c r="DJ21" s="14">
        <f>'Cash Y-to-Date'!DJ23-'Cash Y-to-Date'!DI23</f>
        <v>9788825.9600000009</v>
      </c>
      <c r="DK21" s="14">
        <f>'Cash Y-to-Date'!DK23-'Cash Y-to-Date'!DJ23</f>
        <v>6394976.6300000027</v>
      </c>
      <c r="DL21" s="14">
        <f>'Cash Y-to-Date'!DL23-'Cash Y-to-Date'!DK23</f>
        <v>11527068.670000002</v>
      </c>
      <c r="DM21" s="14">
        <f>'Cash Y-to-Date'!DM23-'Cash Y-to-Date'!DL23</f>
        <v>11109093.159999996</v>
      </c>
      <c r="DN21" s="14">
        <f>'Cash Y-to-Date'!DN23-'Cash Y-to-Date'!DM23</f>
        <v>8749259.1200000048</v>
      </c>
      <c r="DO21" s="14">
        <f>'Cash Y-to-Date'!DO23-'Cash Y-to-Date'!DN23</f>
        <v>13179603.390000001</v>
      </c>
      <c r="DP21" s="14">
        <f>'Cash Y-to-Date'!DP23-'Cash Y-to-Date'!DO23</f>
        <v>12363677.649999991</v>
      </c>
      <c r="DQ21" s="14">
        <f>'Cash Y-to-Date'!DQ23-'Cash Y-to-Date'!DP23</f>
        <v>11047056.329999998</v>
      </c>
      <c r="DR21" s="14">
        <f>'Cash Y-to-Date'!DR23</f>
        <v>8949853.0099999998</v>
      </c>
      <c r="DS21" s="14">
        <f>'Cash Y-to-Date'!DS23-'Cash Y-to-Date'!DR23</f>
        <v>1195251.1500000004</v>
      </c>
      <c r="DT21" s="14">
        <f>'Cash Y-to-Date'!DT23-'Cash Y-to-Date'!DS23</f>
        <v>5752860.3200000003</v>
      </c>
      <c r="DU21" s="14">
        <f>'Cash Y-to-Date'!DU23-'Cash Y-to-Date'!DT23</f>
        <v>11039530.079999998</v>
      </c>
      <c r="DV21" s="14">
        <f>'Cash Y-to-Date'!DV23-'Cash Y-to-Date'!DU23</f>
        <v>9923954.5599999987</v>
      </c>
      <c r="DW21" s="14">
        <f>'Cash Y-to-Date'!DW23-'Cash Y-to-Date'!DV23</f>
        <v>6815223.1900000051</v>
      </c>
      <c r="DX21" s="14">
        <f>'Cash Y-to-Date'!DX23-'Cash Y-to-Date'!DW23</f>
        <v>9432264.9199999943</v>
      </c>
      <c r="DY21" s="14">
        <f>'Cash Y-to-Date'!DY23-'Cash Y-to-Date'!DX23</f>
        <v>10479793.490000002</v>
      </c>
      <c r="DZ21" s="14">
        <f>'Cash Y-to-Date'!DZ23-'Cash Y-to-Date'!DY23</f>
        <v>9466847.7300000042</v>
      </c>
      <c r="EA21" s="14">
        <f>'Cash Y-to-Date'!EA23-'Cash Y-to-Date'!DZ23</f>
        <v>11284415.50999999</v>
      </c>
      <c r="EB21" s="14">
        <f>'Cash Y-to-Date'!EB23-'Cash Y-to-Date'!EA23</f>
        <v>12577371.770000011</v>
      </c>
      <c r="EC21" s="14">
        <f>'Cash Y-to-Date'!EC23-'Cash Y-to-Date'!EB23</f>
        <v>11071036.159999996</v>
      </c>
      <c r="ED21" s="14">
        <f>'Cash Y-to-Date'!ED23</f>
        <v>6702913.0499999998</v>
      </c>
      <c r="EE21" s="14">
        <f>'Cash Y-to-Date'!EE23-'Cash Y-to-Date'!ED23</f>
        <v>2045968.4400000004</v>
      </c>
      <c r="EF21" s="14">
        <f>'Cash Y-to-Date'!EF23-'Cash Y-to-Date'!EE23</f>
        <v>6865190.2699999996</v>
      </c>
      <c r="EG21" s="14">
        <f>'Cash Y-to-Date'!EG23-'Cash Y-to-Date'!EF23</f>
        <v>10486981.130000001</v>
      </c>
      <c r="EH21" s="14">
        <f>'Cash Y-to-Date'!EH23-'Cash Y-to-Date'!EG23</f>
        <v>9289285.7299999967</v>
      </c>
      <c r="EI21" s="14">
        <f>'Cash Y-to-Date'!EI23-'Cash Y-to-Date'!EH23</f>
        <v>5173385.1099999994</v>
      </c>
      <c r="EJ21" s="14">
        <f>'Cash Y-to-Date'!EJ23-'Cash Y-to-Date'!EI23</f>
        <v>9174365.6900000051</v>
      </c>
      <c r="EK21" s="14">
        <f>'Cash Y-to-Date'!EK23-'Cash Y-to-Date'!EJ23</f>
        <v>9974661.6099999994</v>
      </c>
      <c r="EL21" s="14">
        <f>'Cash Y-to-Date'!EL23-'Cash Y-to-Date'!EK23</f>
        <v>9615391.900000006</v>
      </c>
      <c r="EM21" s="14">
        <f>'Cash Y-to-Date'!EM23-'Cash Y-to-Date'!EL23</f>
        <v>11195943.319999993</v>
      </c>
      <c r="EN21" s="14">
        <f>'Cash Y-to-Date'!EN23-'Cash Y-to-Date'!EM23</f>
        <v>12925960.5</v>
      </c>
      <c r="EO21" s="14">
        <f>'Cash Y-to-Date'!EO23-'Cash Y-to-Date'!EN23</f>
        <v>10522216.420000002</v>
      </c>
      <c r="EP21" s="14">
        <f>'Cash Y-to-Date'!EP23</f>
        <v>6545033.8600000003</v>
      </c>
      <c r="EQ21" s="14">
        <f>'Cash Y-to-Date'!EQ23-'Cash Y-to-Date'!EP23</f>
        <v>1743047.9499999993</v>
      </c>
      <c r="ER21" s="14">
        <f>'Cash Y-to-Date'!ER23-'Cash Y-to-Date'!EQ23</f>
        <v>5917847.0900000008</v>
      </c>
      <c r="ES21" s="14">
        <f>'Cash Y-to-Date'!ES23-'Cash Y-to-Date'!ER23</f>
        <v>9754497.0099999998</v>
      </c>
      <c r="ET21" s="14">
        <f>'Cash Y-to-Date'!ET23-'Cash Y-to-Date'!ES23</f>
        <v>9163721.9299999997</v>
      </c>
      <c r="EU21" s="14">
        <f>'Cash Y-to-Date'!EU23-'Cash Y-to-Date'!ET23</f>
        <v>4063560.6699999981</v>
      </c>
      <c r="EV21" s="14">
        <f>'Cash Y-to-Date'!EV23-'Cash Y-to-Date'!EU23</f>
        <v>9578422.8999999985</v>
      </c>
      <c r="EW21" s="14">
        <f>'Cash Y-to-Date'!EW23-'Cash Y-to-Date'!EV23</f>
        <v>10017171.350000001</v>
      </c>
      <c r="EX21" s="14">
        <f>'Cash Y-to-Date'!EX23-'Cash Y-to-Date'!EW23</f>
        <v>10017839.109999999</v>
      </c>
      <c r="EY21" s="14">
        <f>'Cash Y-to-Date'!EY23-'Cash Y-to-Date'!EX23</f>
        <v>11035621.610000007</v>
      </c>
      <c r="EZ21" s="14">
        <f>'Cash Y-to-Date'!EZ23-'Cash Y-to-Date'!EY23</f>
        <v>12187696.739999995</v>
      </c>
      <c r="FA21" s="14">
        <f>'Cash Y-to-Date'!FA23-'Cash Y-to-Date'!EZ23</f>
        <v>9858766.200000003</v>
      </c>
      <c r="FB21" s="14">
        <f>'Cash Y-to-Date starts FY16'!B20</f>
        <v>6098927.54</v>
      </c>
      <c r="FC21" s="14">
        <f>'Cash Y-to-Date starts FY16'!C20-'Cash Y-to-Date starts FY16'!B20</f>
        <v>3648500.2199999997</v>
      </c>
      <c r="FD21" s="14">
        <f>'Cash Y-to-Date starts FY16'!D20-'Cash Y-to-Date starts FY16'!C20</f>
        <v>4305389.2100000009</v>
      </c>
      <c r="FE21" s="14">
        <f>'Cash Y-to-Date starts FY16'!E20-'Cash Y-to-Date starts FY16'!D20</f>
        <v>8955391.459999999</v>
      </c>
      <c r="FF21" s="14">
        <f>'Cash Y-to-Date starts FY16'!F20-'Cash Y-to-Date starts FY16'!E20</f>
        <v>9066266.370000001</v>
      </c>
      <c r="FG21" s="14">
        <f>'Cash Y-to-Date starts FY16'!G20-'Cash Y-to-Date starts FY16'!F20</f>
        <v>4064385.8000000007</v>
      </c>
      <c r="FH21" s="14">
        <f>'Cash Y-to-Date starts FY16'!H20-'Cash Y-to-Date starts FY16'!G20</f>
        <v>8912348.1899999976</v>
      </c>
      <c r="FI21" s="14">
        <f>'Cash Y-to-Date starts FY16'!I20-'Cash Y-to-Date starts FY16'!H20</f>
        <v>9602511.6000000015</v>
      </c>
      <c r="FJ21" s="14">
        <f>'Cash Y-to-Date starts FY16'!J20-'Cash Y-to-Date starts FY16'!I20</f>
        <v>10049473.710000001</v>
      </c>
      <c r="FK21" s="14">
        <f>'Cash Y-to-Date starts FY16'!K20-'Cash Y-to-Date starts FY16'!J20</f>
        <v>10789246.160000004</v>
      </c>
      <c r="FL21" s="14">
        <f>'Cash Y-to-Date starts FY16'!L20-'Cash Y-to-Date starts FY16'!K20</f>
        <v>12014253.859999999</v>
      </c>
      <c r="FM21" s="14">
        <f>'Cash Y-to-Date starts FY16'!M20-'Cash Y-to-Date starts FY16'!L20</f>
        <v>10176828.039999992</v>
      </c>
      <c r="FN21" s="14">
        <f>'Cash Y-to-Date starts FY16'!N20</f>
        <v>5013293.45</v>
      </c>
      <c r="FO21" s="14">
        <f>'Cash Y-to-Date starts FY16'!O20-'Cash Y-to-Date starts FY16'!N20</f>
        <v>1275158.7199999997</v>
      </c>
      <c r="FP21" s="14">
        <f>'Cash Y-to-Date starts FY16'!P20-'Cash Y-to-Date starts FY16'!O20</f>
        <v>6384342.9399999995</v>
      </c>
      <c r="FQ21" s="14">
        <f>'Cash Y-to-Date starts FY16'!Q20-'Cash Y-to-Date starts FY16'!P20</f>
        <v>8492670.4499999993</v>
      </c>
      <c r="FR21" s="14">
        <f>'Cash Y-to-Date starts FY16'!R20-'Cash Y-to-Date starts FY16'!Q20</f>
        <v>8706128.870000001</v>
      </c>
      <c r="FS21" s="14">
        <f>'Cash Y-to-Date starts FY16'!S20-'Cash Y-to-Date starts FY16'!R20</f>
        <v>4158063.3900000006</v>
      </c>
      <c r="FT21" s="14">
        <f>'Cash Y-to-Date starts FY16'!T20-'Cash Y-to-Date starts FY16'!S20</f>
        <v>9070344.4900000021</v>
      </c>
      <c r="FU21" s="14">
        <f>'Cash Y-to-Date starts FY16'!U20-'Cash Y-to-Date starts FY16'!T20</f>
        <v>8837189.0700000003</v>
      </c>
      <c r="FV21" s="14">
        <f>'Cash Y-to-Date starts FY16'!V20-'Cash Y-to-Date starts FY16'!U20</f>
        <v>9553702.25</v>
      </c>
      <c r="FW21" s="14">
        <f>'Cash Y-to-Date starts FY16'!W20-'Cash Y-to-Date starts FY16'!V20</f>
        <v>9219677.5799999908</v>
      </c>
      <c r="FX21" s="14">
        <f>'Cash Y-to-Date starts FY16'!X20-'Cash Y-to-Date starts FY16'!W20</f>
        <v>12775654.620000005</v>
      </c>
      <c r="FY21" s="14">
        <f>'Cash Y-to-Date starts FY16'!Y20-'Cash Y-to-Date starts FY16'!X20</f>
        <v>10828461.890000001</v>
      </c>
      <c r="FZ21" s="14">
        <f>'Cash Y-to-Date starts FY16'!Z20</f>
        <v>5584118.7800000003</v>
      </c>
      <c r="GA21" s="14">
        <f>'Cash Y-to-Date starts FY16'!AA20-'Cash Y-to-Date starts FY16'!Z20</f>
        <v>1021761.04</v>
      </c>
      <c r="GB21" s="14">
        <f>'Cash Y-to-Date starts FY16'!AB20-'Cash Y-to-Date starts FY16'!AA20</f>
        <v>6898093.4499999993</v>
      </c>
      <c r="GC21" s="14">
        <f>'Cash Y-to-Date starts FY16'!AC20-'Cash Y-to-Date starts FY16'!AB20</f>
        <v>9103735.4900000021</v>
      </c>
      <c r="GD21" s="14">
        <f>'Cash Y-to-Date starts FY16'!AD20-'Cash Y-to-Date starts FY16'!AC20</f>
        <v>8690012.5699999966</v>
      </c>
      <c r="GE21" s="14">
        <f>'Cash Y-to-Date starts FY16'!AE20-'Cash Y-to-Date starts FY16'!AD20</f>
        <v>4202865.8299999982</v>
      </c>
      <c r="GF21" s="14">
        <f>'Cash Y-to-Date starts FY16'!AF20-'Cash Y-to-Date starts FY16'!AE20</f>
        <v>9202803.25</v>
      </c>
      <c r="GG21" s="14">
        <f>'Cash Y-to-Date starts FY16'!AG20-'Cash Y-to-Date starts FY16'!AF20</f>
        <v>9371242.2800000012</v>
      </c>
      <c r="GH21" s="14">
        <f>'Cash Y-to-Date starts FY16'!AH20-'Cash Y-to-Date starts FY16'!AG20</f>
        <v>9645469.2800000012</v>
      </c>
      <c r="GI21" s="14">
        <f>'Cash Y-to-Date starts FY16'!AI20-'Cash Y-to-Date starts FY16'!AH20</f>
        <v>9940741.9800000042</v>
      </c>
      <c r="GJ21" s="14">
        <f>'Cash Y-to-Date starts FY16'!AJ20-'Cash Y-to-Date starts FY16'!AI20</f>
        <v>12755549.840000004</v>
      </c>
      <c r="GK21" s="14">
        <f>'Cash Y-to-Date starts FY16'!AK20-'Cash Y-to-Date starts FY16'!AJ20</f>
        <v>11027807.899999991</v>
      </c>
      <c r="GL21" s="14">
        <f>'Cash Y-to-Date starts FY16'!AL20</f>
        <v>4509848</v>
      </c>
      <c r="GM21" s="14">
        <f>'Cash Y-to-Date starts FY16'!AM20-'Cash Y-to-Date starts FY16'!AL20</f>
        <v>1111936.6100000003</v>
      </c>
      <c r="GN21" s="14">
        <f>'Cash Y-to-Date starts FY16'!AN20-'Cash Y-to-Date starts FY16'!AM20</f>
        <v>7763298.5499999998</v>
      </c>
      <c r="GO21" s="14">
        <f>'Cash Y-to-Date starts FY16'!AO20-'Cash Y-to-Date starts FY16'!AN20</f>
        <v>9293700.8399999999</v>
      </c>
      <c r="GP21" s="14">
        <f>'Cash Y-to-Date starts FY16'!AP20-'Cash Y-to-Date starts FY16'!AO20</f>
        <v>9033032.4299999997</v>
      </c>
      <c r="GQ21" s="14">
        <f>'Cash Y-to-Date starts FY16'!AQ20-'Cash Y-to-Date starts FY16'!AP20</f>
        <v>8192396.6799999997</v>
      </c>
      <c r="GR21" s="14">
        <f>'Cash Y-to-Date starts FY16'!AR20-'Cash Y-to-Date starts FY16'!AQ20</f>
        <v>5056946.5900000036</v>
      </c>
      <c r="GS21" s="14">
        <f>'Cash Y-to-Date starts FY16'!AS20-'Cash Y-to-Date starts FY16'!AR20</f>
        <v>8858124.3200000003</v>
      </c>
      <c r="GT21" s="14">
        <f>'Cash Y-to-Date starts FY16'!AT20-'Cash Y-to-Date starts FY16'!AS20</f>
        <v>8254566.5299999937</v>
      </c>
      <c r="GU21" s="14">
        <f>'Cash Y-to-Date starts FY16'!AU20-'Cash Y-to-Date starts FY16'!AT20</f>
        <v>9817569.950000003</v>
      </c>
      <c r="GV21" s="14">
        <f>'Cash Y-to-Date starts FY16'!AV20-'Cash Y-to-Date starts FY16'!AU20</f>
        <v>13194184.040000007</v>
      </c>
      <c r="GW21" s="14">
        <f>'Cash Y-to-Date starts FY16'!AW20-'Cash Y-to-Date starts FY16'!AV20</f>
        <v>10258076.269999996</v>
      </c>
      <c r="GX21" s="14">
        <f>'Cash Y-to-Date starts FY16'!AX20</f>
        <v>4133729.04</v>
      </c>
      <c r="GY21" s="14">
        <f>'Cash Y-to-Date starts FY16'!AY20-'Cash Y-to-Date starts FY16'!AX20</f>
        <v>1173469.3200000003</v>
      </c>
      <c r="GZ21" s="14">
        <f>'Cash Y-to-Date starts FY16'!AZ20-'Cash Y-to-Date starts FY16'!AY20</f>
        <v>8299050.8099999996</v>
      </c>
      <c r="HA21" s="14">
        <f>'Cash Y-to-Date starts FY16'!BA20-'Cash Y-to-Date starts FY16'!AZ20</f>
        <v>9776137.790000001</v>
      </c>
      <c r="HB21" s="14">
        <f>'Cash Y-to-Date starts FY16'!BB20-'Cash Y-to-Date starts FY16'!BA20</f>
        <v>8755184.0899999999</v>
      </c>
      <c r="HC21" s="14">
        <f>'Cash Y-to-Date starts FY16'!BC20-'Cash Y-to-Date starts FY16'!BB20</f>
        <v>8195994.5100000016</v>
      </c>
      <c r="HD21" s="14">
        <f>'Cash Y-to-Date starts FY16'!BD20-'Cash Y-to-Date starts FY16'!BC20</f>
        <v>5140037.7199999988</v>
      </c>
      <c r="HE21" s="14">
        <f>'Cash Y-to-Date starts FY16'!BE20-'Cash Y-to-Date starts FY16'!BD20</f>
        <v>9474418.5899999961</v>
      </c>
      <c r="HF21" s="14">
        <f>'Cash Y-to-Date starts FY16'!BF20-'Cash Y-to-Date starts FY16'!BE20</f>
        <v>9163350.8500000015</v>
      </c>
      <c r="HG21" s="14">
        <f>'Cash Y-to-Date starts FY16'!BG20-'Cash Y-to-Date starts FY16'!BF20</f>
        <v>8308284.6200000048</v>
      </c>
      <c r="HH21" s="14">
        <f>'Cash Y-to-Date starts FY16'!BH20-'Cash Y-to-Date starts FY16'!BG20</f>
        <v>9771245.0199999958</v>
      </c>
      <c r="HI21" s="14">
        <f>'Cash Y-to-Date starts FY16'!BI20-'Cash Y-to-Date starts FY16'!BH20</f>
        <v>8206249.0300000012</v>
      </c>
      <c r="HJ21" s="14">
        <f>'Cash Y-to-Date starts FY16'!BJ20</f>
        <v>2525900.38</v>
      </c>
      <c r="HK21" s="14">
        <f>'Cash Y-to-Date starts FY16'!BK20-'Cash Y-to-Date starts FY16'!BJ20</f>
        <v>1066003.9300000002</v>
      </c>
      <c r="HL21" s="14">
        <f>'Cash Y-to-Date starts FY16'!BL20-'Cash Y-to-Date starts FY16'!BK20</f>
        <v>657235.0299999998</v>
      </c>
      <c r="HM21" s="14">
        <f>'Cash Y-to-Date starts FY16'!BM20-'Cash Y-to-Date starts FY16'!BL20</f>
        <v>8364622.7699999996</v>
      </c>
      <c r="HN21" s="14">
        <f>'Cash Y-to-Date starts FY16'!BN20-'Cash Y-to-Date starts FY16'!BM20</f>
        <v>7087986.8200000003</v>
      </c>
      <c r="HO21" s="14">
        <f>'Cash Y-to-Date starts FY16'!BO20-'Cash Y-to-Date starts FY16'!BN20</f>
        <v>7133894.8300000019</v>
      </c>
      <c r="HP21" s="14">
        <f>'Cash Y-to-Date starts FY16'!BP20-'Cash Y-to-Date starts FY16'!BO20</f>
        <v>9110363.1600000001</v>
      </c>
      <c r="HQ21" s="14">
        <f>'Cash Y-to-Date starts FY16'!BQ20-'Cash Y-to-Date starts FY16'!BP20</f>
        <v>8013534.549999997</v>
      </c>
      <c r="HR21" s="14">
        <f>'Cash Y-to-Date starts FY16'!BR20-'Cash Y-to-Date starts FY16'!BQ20</f>
        <v>12065737.620000005</v>
      </c>
      <c r="HS21" s="14">
        <f>'Cash Y-to-Date starts FY16'!BS20-'Cash Y-to-Date starts FY16'!BR20</f>
        <v>8950530.1999999955</v>
      </c>
      <c r="HT21" s="14">
        <f>'Cash Y-to-Date starts FY16'!BT20-'Cash Y-to-Date starts FY16'!BS20</f>
        <v>10569070.449999996</v>
      </c>
      <c r="HU21" s="14">
        <f>'Cash Y-to-Date starts FY16'!BU20-'Cash Y-to-Date starts FY16'!BT20</f>
        <v>10942338.410000011</v>
      </c>
      <c r="HV21" s="14">
        <f>'Cash Y-to-Date starts FY16'!BV20</f>
        <v>2865755.63</v>
      </c>
      <c r="HW21" s="14">
        <f>'Cash Y-to-Date starts FY16'!BW20-'Cash Y-to-Date starts FY16'!BV20</f>
        <v>973767.52</v>
      </c>
      <c r="HX21" s="14">
        <f>'Cash Y-to-Date starts FY16'!BX20-'Cash Y-to-Date starts FY16'!BW20</f>
        <v>3797533.22</v>
      </c>
      <c r="HY21" s="14">
        <f>'Cash Y-to-Date starts FY16'!BY20-'Cash Y-to-Date starts FY16'!BX20</f>
        <v>8491311.7199999988</v>
      </c>
      <c r="HZ21" s="14">
        <f>'Cash Y-to-Date starts FY16'!BZ20-'Cash Y-to-Date starts FY16'!BY20</f>
        <v>8501606.1999999993</v>
      </c>
      <c r="IA21" s="14">
        <f>'Cash Y-to-Date starts FY16'!CA20-'Cash Y-to-Date starts FY16'!BZ20</f>
        <v>7699628.0199999996</v>
      </c>
      <c r="IB21" s="14">
        <f>'Cash Y-to-Date starts FY16'!CB20-'Cash Y-to-Date starts FY16'!CA20</f>
        <v>8683972.9499999993</v>
      </c>
      <c r="IC21" s="14">
        <f>'Cash Y-to-Date starts FY16'!CC20-'Cash Y-to-Date starts FY16'!CB20</f>
        <v>8354401.0500000045</v>
      </c>
      <c r="ID21" s="14">
        <f>'Cash Y-to-Date starts FY16'!CD20-'Cash Y-to-Date starts FY16'!CC20</f>
        <v>9158230.1099999994</v>
      </c>
      <c r="IE21" s="14">
        <f>'Cash Y-to-Date starts FY16'!CE20-'Cash Y-to-Date starts FY16'!CD20</f>
        <v>8598383.8999999911</v>
      </c>
      <c r="IF21" s="14">
        <f>'Cash Y-to-Date starts FY16'!CF20-'Cash Y-to-Date starts FY16'!CE20</f>
        <v>11539014.420000002</v>
      </c>
      <c r="IG21" s="14">
        <f>'Cash Y-to-Date starts FY16'!CG20-'Cash Y-to-Date starts FY16'!CF20</f>
        <v>9546994.0200000107</v>
      </c>
      <c r="IH21" s="14">
        <f>'Cash Y-to-Date starts FY16'!CH20</f>
        <v>2889271.12</v>
      </c>
      <c r="II21" s="14">
        <f>'Cash Y-to-Date starts FY16'!CI20-'Cash Y-to-Date starts FY16'!CH20</f>
        <v>297442.18999999994</v>
      </c>
      <c r="IJ21" s="14">
        <f>'Cash Y-to-Date starts FY16'!CJ20-'Cash Y-to-Date starts FY16'!CI20</f>
        <v>4286520.4399999995</v>
      </c>
      <c r="IK21" s="14">
        <f>'Cash Y-to-Date starts FY16'!CK20-'Cash Y-to-Date starts FY16'!CJ20</f>
        <v>9028327</v>
      </c>
      <c r="IL21" s="14">
        <f>'Cash Y-to-Date starts FY16'!CL20-'Cash Y-to-Date starts FY16'!CK20</f>
        <v>8441790.0700000003</v>
      </c>
      <c r="IM21" s="14">
        <f>'Cash Y-to-Date starts FY16'!CM20-'Cash Y-to-Date starts FY16'!CL20</f>
        <v>7507383.2699999996</v>
      </c>
      <c r="IN21" s="14">
        <f>'Cash Y-to-Date starts FY16'!CN20-'Cash Y-to-Date starts FY16'!CM20</f>
        <v>9001161.0800000019</v>
      </c>
      <c r="IO21" s="14">
        <f>'Cash Y-to-Date starts FY16'!CO20-'Cash Y-to-Date starts FY16'!CN20</f>
        <v>9109566.1700000018</v>
      </c>
      <c r="IP21" s="14">
        <f>'Cash Y-to-Date starts FY16'!CP20-'Cash Y-to-Date starts FY16'!CO20</f>
        <v>8829642.549999997</v>
      </c>
      <c r="IQ21" s="14">
        <f>'Cash Y-to-Date starts FY16'!CQ20-'Cash Y-to-Date starts FY16'!CP20</f>
        <v>8482623.9599999934</v>
      </c>
      <c r="IR21" s="14">
        <f>'Cash Y-to-Date starts FY16'!CR20-'Cash Y-to-Date starts FY16'!CQ20</f>
        <v>11505957.310000002</v>
      </c>
      <c r="IS21" s="14">
        <f>'Cash Y-to-Date starts FY16'!CS20-'Cash Y-to-Date starts FY16'!CR20</f>
        <v>9820849.200000003</v>
      </c>
      <c r="IT21" s="14">
        <f>'Cash Y-to-Date starts FY16'!CT20</f>
        <v>2796162.48</v>
      </c>
      <c r="IU21" s="14">
        <f>'Cash Y-to-Date starts FY16'!CU20-'Cash Y-to-Date starts FY16'!CT20</f>
        <v>-187426.23999999976</v>
      </c>
      <c r="IV21" s="14">
        <f>'Cash Y-to-Date starts FY16'!CV20-'Cash Y-to-Date starts FY16'!CU20</f>
        <v>4637844.4399999995</v>
      </c>
      <c r="IW21" s="14">
        <f>'Cash Y-to-Date starts FY16'!CW20-'Cash Y-to-Date starts FY16'!CV20</f>
        <v>8899616.4900000002</v>
      </c>
      <c r="IX21" s="14">
        <f>'Cash Y-to-Date starts FY16'!CX20-'Cash Y-to-Date starts FY16'!CW20</f>
        <v>8610274.7599999998</v>
      </c>
      <c r="IY21" s="14">
        <f>'Cash Y-to-Date starts FY16'!CY20-'Cash Y-to-Date starts FY16'!CX20</f>
        <v>7374972.2699999996</v>
      </c>
      <c r="IZ21" s="14">
        <f>'Cash Y-to-Date starts FY16'!CZ20-'Cash Y-to-Date starts FY16'!CY20</f>
        <v>9473758.1999999993</v>
      </c>
      <c r="JA21" s="14">
        <f>'Cash Y-to-Date starts FY16'!DA20-'Cash Y-to-Date starts FY16'!CZ20</f>
        <v>9348022.1600000039</v>
      </c>
      <c r="JB21" s="14">
        <f>'Cash Y-to-Date starts FY16'!DB20-'Cash Y-to-Date starts FY16'!DA20</f>
        <v>8739754.9399999976</v>
      </c>
    </row>
    <row r="22" spans="1:262">
      <c r="A22" s="3" t="s">
        <v>16</v>
      </c>
      <c r="B22" s="14">
        <f>'Cash Y-to-Date'!B24</f>
        <v>5572702.9000000004</v>
      </c>
      <c r="C22" s="14">
        <f>'Cash Y-to-Date'!C24-'Cash Y-to-Date'!B24</f>
        <v>4495505.5600000005</v>
      </c>
      <c r="D22" s="14">
        <f>'Cash Y-to-Date'!D24-'Cash Y-to-Date'!C24</f>
        <v>2251450.1499999985</v>
      </c>
      <c r="E22" s="14">
        <f>'Cash Y-to-Date'!E24-'Cash Y-to-Date'!D24</f>
        <v>2788722.790000001</v>
      </c>
      <c r="F22" s="14">
        <f>'Cash Y-to-Date'!F24-'Cash Y-to-Date'!E24</f>
        <v>3056411.4799999986</v>
      </c>
      <c r="G22" s="14">
        <f>'Cash Y-to-Date'!G24-'Cash Y-to-Date'!F24</f>
        <v>3451970.5</v>
      </c>
      <c r="H22" s="14">
        <f>'Cash Y-to-Date'!H24-'Cash Y-to-Date'!G24</f>
        <v>2242153.5100000016</v>
      </c>
      <c r="I22" s="14">
        <f>'Cash Y-to-Date'!I24-'Cash Y-to-Date'!H24</f>
        <v>2654851.34</v>
      </c>
      <c r="J22" s="14">
        <f>'Cash Y-to-Date'!J24-'Cash Y-to-Date'!I24</f>
        <v>2397588.5399999991</v>
      </c>
      <c r="K22" s="14">
        <f>'Cash Y-to-Date'!K24-'Cash Y-to-Date'!J24</f>
        <v>6799493.8099999987</v>
      </c>
      <c r="L22" s="14">
        <f>'Cash Y-to-Date'!L24-'Cash Y-to-Date'!K24</f>
        <v>2798929.9900000021</v>
      </c>
      <c r="M22" s="14">
        <f>'Cash Y-to-Date'!M24-'Cash Y-to-Date'!L24</f>
        <v>2846446.4299999997</v>
      </c>
      <c r="N22" s="14">
        <f>'Cash Y-to-Date'!N24</f>
        <v>2105860.19</v>
      </c>
      <c r="O22" s="14">
        <f>'Cash Y-to-Date'!O24-'Cash Y-to-Date'!N24</f>
        <v>6650431.9900000002</v>
      </c>
      <c r="P22" s="14">
        <f>'Cash Y-to-Date'!P24-'Cash Y-to-Date'!O24</f>
        <v>2722279.4000000004</v>
      </c>
      <c r="Q22" s="14">
        <f>'Cash Y-to-Date'!Q24-'Cash Y-to-Date'!P24</f>
        <v>3820505.84</v>
      </c>
      <c r="R22" s="14">
        <f>'Cash Y-to-Date'!R24-'Cash Y-to-Date'!Q24</f>
        <v>2786611.9399999995</v>
      </c>
      <c r="S22" s="14">
        <f>'Cash Y-to-Date'!S24-'Cash Y-to-Date'!R24</f>
        <v>11762491.969999999</v>
      </c>
      <c r="T22" s="14">
        <f>'Cash Y-to-Date'!T24-'Cash Y-to-Date'!S24</f>
        <v>2375109.1900000013</v>
      </c>
      <c r="U22" s="14">
        <f>'Cash Y-to-Date'!U24-'Cash Y-to-Date'!T24</f>
        <v>2323549.4899999984</v>
      </c>
      <c r="V22" s="14">
        <f>'Cash Y-to-Date'!V24-'Cash Y-to-Date'!U24</f>
        <v>12368068.890000001</v>
      </c>
      <c r="W22" s="14">
        <f>'Cash Y-to-Date'!W24-'Cash Y-to-Date'!V24</f>
        <v>2686137.6200000048</v>
      </c>
      <c r="X22" s="14">
        <f>'Cash Y-to-Date'!X24-'Cash Y-to-Date'!W24</f>
        <v>3351492.8799999952</v>
      </c>
      <c r="Y22" s="14">
        <f>'Cash Y-to-Date'!Y24-'Cash Y-to-Date'!X24</f>
        <v>2368608.9699999988</v>
      </c>
      <c r="Z22" s="14">
        <f>'Cash Y-to-Date'!Z24</f>
        <v>18188600.48</v>
      </c>
      <c r="AA22" s="14">
        <f>'Cash Y-to-Date'!AA24-'Cash Y-to-Date'!Z24</f>
        <v>5503467.25</v>
      </c>
      <c r="AB22" s="14">
        <f>'Cash Y-to-Date'!AB24-'Cash Y-to-Date'!AA24</f>
        <v>2950027.4199999981</v>
      </c>
      <c r="AC22" s="14">
        <f>'Cash Y-to-Date'!AC24-'Cash Y-to-Date'!AB24</f>
        <v>1898091.8100000024</v>
      </c>
      <c r="AD22" s="14">
        <f>'Cash Y-to-Date'!AD24-'Cash Y-to-Date'!AC24</f>
        <v>1996199.8999999985</v>
      </c>
      <c r="AE22" s="14">
        <f>'Cash Y-to-Date'!AE24-'Cash Y-to-Date'!AD24</f>
        <v>1813812.5500000007</v>
      </c>
      <c r="AF22" s="14">
        <f>'Cash Y-to-Date'!AF24-'Cash Y-to-Date'!AE24</f>
        <v>12110500.099999998</v>
      </c>
      <c r="AG22" s="14">
        <f>'Cash Y-to-Date'!AG24-'Cash Y-to-Date'!AF24</f>
        <v>1862363.2800000012</v>
      </c>
      <c r="AH22" s="14">
        <f>'Cash Y-to-Date'!AH24-'Cash Y-to-Date'!AG24</f>
        <v>1754881.1799999997</v>
      </c>
      <c r="AI22" s="14">
        <f>'Cash Y-to-Date'!AI24-'Cash Y-to-Date'!AH24</f>
        <v>2243906.8000000045</v>
      </c>
      <c r="AJ22" s="14">
        <f>'Cash Y-to-Date'!AJ24-'Cash Y-to-Date'!AI24</f>
        <v>2309571.3099999949</v>
      </c>
      <c r="AK22" s="14">
        <f>'Cash Y-to-Date'!AK24-'Cash Y-to-Date'!AJ24</f>
        <v>12430205.690000005</v>
      </c>
      <c r="AL22" s="14">
        <f>'Cash Y-to-Date'!AL24</f>
        <v>4339165.63</v>
      </c>
      <c r="AM22" s="14">
        <f>'Cash Y-to-Date'!AM24-'Cash Y-to-Date'!AL24</f>
        <v>2578037.7400000002</v>
      </c>
      <c r="AN22" s="14">
        <f>'Cash Y-to-Date'!AN24-'Cash Y-to-Date'!AM24</f>
        <v>2767106.9400000004</v>
      </c>
      <c r="AO22" s="14">
        <f>'Cash Y-to-Date'!AO24-'Cash Y-to-Date'!AN24</f>
        <v>2510998.6199999992</v>
      </c>
      <c r="AP22" s="14">
        <f>'Cash Y-to-Date'!AP24-'Cash Y-to-Date'!AO24</f>
        <v>2408906.66</v>
      </c>
      <c r="AQ22" s="14">
        <f>'Cash Y-to-Date'!AQ24-'Cash Y-to-Date'!AP24</f>
        <v>12360059.48</v>
      </c>
      <c r="AR22" s="14">
        <f>'Cash Y-to-Date'!AR24-'Cash Y-to-Date'!AQ24</f>
        <v>4759912.34</v>
      </c>
      <c r="AS22" s="14">
        <f>'Cash Y-to-Date'!AS24-'Cash Y-to-Date'!AR24</f>
        <v>2116924.8099999987</v>
      </c>
      <c r="AT22" s="14">
        <f>'Cash Y-to-Date'!AT24-'Cash Y-to-Date'!AS24</f>
        <v>2087676.700000003</v>
      </c>
      <c r="AU22" s="14">
        <f>'Cash Y-to-Date'!AU24-'Cash Y-to-Date'!AT24</f>
        <v>2833983.7100000009</v>
      </c>
      <c r="AV22" s="14">
        <f>'Cash Y-to-Date'!AV24-'Cash Y-to-Date'!AU24</f>
        <v>2320400.2799999937</v>
      </c>
      <c r="AW22" s="14">
        <f>'Cash Y-to-Date'!AW24-'Cash Y-to-Date'!AV24</f>
        <v>8621661.8600000069</v>
      </c>
      <c r="AX22" s="14">
        <f>'Cash Y-to-Date'!AX24</f>
        <v>2327824.2000000002</v>
      </c>
      <c r="AY22" s="14">
        <f>'Cash Y-to-Date'!AY24-'Cash Y-to-Date'!AX24</f>
        <v>2526598.5999999996</v>
      </c>
      <c r="AZ22" s="14">
        <f>'Cash Y-to-Date'!AZ24-'Cash Y-to-Date'!AY24</f>
        <v>1300280.8100000005</v>
      </c>
      <c r="BA22" s="14">
        <f>'Cash Y-to-Date'!BA24-'Cash Y-to-Date'!AZ24</f>
        <v>3070833.5300000003</v>
      </c>
      <c r="BB22" s="14">
        <f>'Cash Y-to-Date'!BB24-'Cash Y-to-Date'!BA24</f>
        <v>2147297.6199999992</v>
      </c>
      <c r="BC22" s="14">
        <f>'Cash Y-to-Date'!BC24-'Cash Y-to-Date'!BB24</f>
        <v>1665303.3399999999</v>
      </c>
      <c r="BD22" s="14">
        <f>'Cash Y-to-Date'!BD24-'Cash Y-to-Date'!BC24</f>
        <v>2073138.6300000008</v>
      </c>
      <c r="BE22" s="14">
        <f>'Cash Y-to-Date'!BE24-'Cash Y-to-Date'!BD24</f>
        <v>2364865.3499999978</v>
      </c>
      <c r="BF22" s="14">
        <f>'Cash Y-to-Date'!BF24-'Cash Y-to-Date'!BE24</f>
        <v>2013875.5600000024</v>
      </c>
      <c r="BG22" s="14">
        <f>'Cash Y-to-Date'!BG24-'Cash Y-to-Date'!BF24</f>
        <v>10598700.460000001</v>
      </c>
      <c r="BH22" s="14">
        <f>'Cash Y-to-Date'!BH24-'Cash Y-to-Date'!BG24</f>
        <v>2493169.299999997</v>
      </c>
      <c r="BI22" s="14">
        <f>'Cash Y-to-Date'!BI24-'Cash Y-to-Date'!BH24</f>
        <v>3150395.6900000051</v>
      </c>
      <c r="BJ22" s="14">
        <f>'Cash Y-to-Date'!BJ24</f>
        <v>2820242</v>
      </c>
      <c r="BK22" s="14">
        <f>'Cash Y-to-Date'!BK24-'Cash Y-to-Date'!BJ24</f>
        <v>2899889.62</v>
      </c>
      <c r="BL22" s="14">
        <f>'Cash Y-to-Date'!BL24-'Cash Y-to-Date'!BK24</f>
        <v>3106835.9799999995</v>
      </c>
      <c r="BM22" s="14">
        <f>'Cash Y-to-Date'!BM24-'Cash Y-to-Date'!BL24</f>
        <v>2339286.4399999995</v>
      </c>
      <c r="BN22" s="14">
        <f>'Cash Y-to-Date'!BN24-'Cash Y-to-Date'!BM24</f>
        <v>2542529.1700000018</v>
      </c>
      <c r="BO22" s="14">
        <f>'Cash Y-to-Date'!BO24-'Cash Y-to-Date'!BN24</f>
        <v>2398537.3099999987</v>
      </c>
      <c r="BP22" s="14">
        <f>'Cash Y-to-Date'!BP24-'Cash Y-to-Date'!BO24</f>
        <v>7201199.3200000003</v>
      </c>
      <c r="BQ22" s="14">
        <f>'Cash Y-to-Date'!BQ24-'Cash Y-to-Date'!BP24</f>
        <v>2420452.09</v>
      </c>
      <c r="BR22" s="14">
        <f>'Cash Y-to-Date'!BR24-'Cash Y-to-Date'!BQ24</f>
        <v>2639966.120000001</v>
      </c>
      <c r="BS22" s="14">
        <f>'Cash Y-to-Date'!BS24-'Cash Y-to-Date'!BR24</f>
        <v>2958902.3299999982</v>
      </c>
      <c r="BT22" s="14">
        <f>'Cash Y-to-Date'!BT24-'Cash Y-to-Date'!BS24</f>
        <v>2391058.5199999996</v>
      </c>
      <c r="BU22" s="14">
        <f>'Cash Y-to-Date'!BU24-'Cash Y-to-Date'!BT24</f>
        <v>2342676.7300000042</v>
      </c>
      <c r="BV22" s="14">
        <f>'Cash Y-to-Date'!BV24</f>
        <v>7718355.4900000002</v>
      </c>
      <c r="BW22" s="14">
        <f>'Cash Y-to-Date'!BW24-'Cash Y-to-Date'!BV24</f>
        <v>2648588.1099999994</v>
      </c>
      <c r="BX22" s="14">
        <f>'Cash Y-to-Date'!BX24-'Cash Y-to-Date'!BW24</f>
        <v>2508492.1100000013</v>
      </c>
      <c r="BY22" s="14">
        <f>'Cash Y-to-Date'!BY24-'Cash Y-to-Date'!BX24</f>
        <v>2411637.2199999988</v>
      </c>
      <c r="BZ22" s="14">
        <f>'Cash Y-to-Date'!BZ24-'Cash Y-to-Date'!BY24</f>
        <v>2687479.7699999996</v>
      </c>
      <c r="CA22" s="14">
        <f>'Cash Y-to-Date'!CA24-'Cash Y-to-Date'!BZ24</f>
        <v>2554750.8200000003</v>
      </c>
      <c r="CB22" s="14">
        <f>'Cash Y-to-Date'!CB24-'Cash Y-to-Date'!CA24</f>
        <v>2626390.6500000022</v>
      </c>
      <c r="CC22" s="14">
        <f>'Cash Y-to-Date'!CC24-'Cash Y-to-Date'!CB24</f>
        <v>1868888.3899999969</v>
      </c>
      <c r="CD22" s="14">
        <f>'Cash Y-to-Date'!CD24-'Cash Y-to-Date'!CC24</f>
        <v>2435228.1799999997</v>
      </c>
      <c r="CE22" s="14">
        <f>'Cash Y-to-Date'!CE24-'Cash Y-to-Date'!CD24</f>
        <v>2526681.6900000013</v>
      </c>
      <c r="CF22" s="14">
        <f>'Cash Y-to-Date'!CF24-'Cash Y-to-Date'!CE24</f>
        <v>2556464.3200000003</v>
      </c>
      <c r="CG22" s="14">
        <f>'Cash Y-to-Date'!CG24-'Cash Y-to-Date'!CF24</f>
        <v>7260542.4399999976</v>
      </c>
      <c r="CH22" s="14">
        <f>'Cash Y-to-Date'!CH24</f>
        <v>2318516.5499999998</v>
      </c>
      <c r="CI22" s="14">
        <f>'Cash Y-to-Date'!CI24-'Cash Y-to-Date'!CH24</f>
        <v>3140663.62</v>
      </c>
      <c r="CJ22" s="14">
        <f>'Cash Y-to-Date'!CJ24-'Cash Y-to-Date'!CI24</f>
        <v>2045227.5600000005</v>
      </c>
      <c r="CK22" s="14">
        <f>'Cash Y-to-Date'!CK24-'Cash Y-to-Date'!CJ24</f>
        <v>2270329.3499999996</v>
      </c>
      <c r="CL22" s="14">
        <f>'Cash Y-to-Date'!CL24-'Cash Y-to-Date'!CK24</f>
        <v>2061402.8200000003</v>
      </c>
      <c r="CM22" s="14">
        <f>'Cash Y-to-Date'!CM24-'Cash Y-to-Date'!CL24</f>
        <v>2124536.8699999992</v>
      </c>
      <c r="CN22" s="14">
        <f>'Cash Y-to-Date'!CN24-'Cash Y-to-Date'!CM24</f>
        <v>2094385.540000001</v>
      </c>
      <c r="CO22" s="14">
        <f>'Cash Y-to-Date'!CO24-'Cash Y-to-Date'!CN24</f>
        <v>7242850.8300000001</v>
      </c>
      <c r="CP22" s="14">
        <f>'Cash Y-to-Date'!CP24-'Cash Y-to-Date'!CO24</f>
        <v>2222732.5399999991</v>
      </c>
      <c r="CQ22" s="14">
        <f>'Cash Y-to-Date'!CQ24-'Cash Y-to-Date'!CP24</f>
        <v>7207120.5599999987</v>
      </c>
      <c r="CR22" s="14">
        <f>'Cash Y-to-Date'!CR24-'Cash Y-to-Date'!CQ24</f>
        <v>2433044.629999999</v>
      </c>
      <c r="CS22" s="14">
        <f>'Cash Y-to-Date'!CS24-'Cash Y-to-Date'!CR24</f>
        <v>2650499.4800000042</v>
      </c>
      <c r="CT22" s="14">
        <f>'Cash Y-to-Date'!CT24</f>
        <v>6099412.7699999996</v>
      </c>
      <c r="CU22" s="14">
        <f>'Cash Y-to-Date'!CU24-'Cash Y-to-Date'!CT24</f>
        <v>1278481.2700000005</v>
      </c>
      <c r="CV22" s="14">
        <f>'Cash Y-to-Date'!CV24-'Cash Y-to-Date'!CU24</f>
        <v>1882703.04</v>
      </c>
      <c r="CW22" s="14">
        <f>'Cash Y-to-Date'!CW24-'Cash Y-to-Date'!CV24</f>
        <v>1820687.4800000004</v>
      </c>
      <c r="CX22" s="14">
        <f>'Cash Y-to-Date'!CX24-'Cash Y-to-Date'!CW24</f>
        <v>1819986.5700000003</v>
      </c>
      <c r="CY22" s="14">
        <f>'Cash Y-to-Date'!CY24-'Cash Y-to-Date'!CX24</f>
        <v>2006049.75</v>
      </c>
      <c r="CZ22" s="14">
        <f>'Cash Y-to-Date'!CZ24-'Cash Y-to-Date'!CY24</f>
        <v>2409882.9499999974</v>
      </c>
      <c r="DA22" s="14">
        <f>'Cash Y-to-Date'!DA24-'Cash Y-to-Date'!CZ24</f>
        <v>1747054.0500000007</v>
      </c>
      <c r="DB22" s="14">
        <f>'Cash Y-to-Date'!DB24-'Cash Y-to-Date'!DA24</f>
        <v>9898156.7800000012</v>
      </c>
      <c r="DC22" s="14">
        <f>'Cash Y-to-Date'!DC24-'Cash Y-to-Date'!DB24</f>
        <v>2305254.9600000009</v>
      </c>
      <c r="DD22" s="14">
        <f>'Cash Y-to-Date'!DD24-'Cash Y-to-Date'!DC24</f>
        <v>4086549.7099999972</v>
      </c>
      <c r="DE22" s="14">
        <f>'Cash Y-to-Date'!DE24-'Cash Y-to-Date'!DD24</f>
        <v>3041775.75</v>
      </c>
      <c r="DF22" s="14">
        <f>'Cash Y-to-Date'!DF24</f>
        <v>1976599.42</v>
      </c>
      <c r="DG22" s="14">
        <f>'Cash Y-to-Date'!DG24-'Cash Y-to-Date'!DF24</f>
        <v>2604699.4299999997</v>
      </c>
      <c r="DH22" s="14">
        <f>'Cash Y-to-Date'!DH24-'Cash Y-to-Date'!DG24</f>
        <v>1907755.1900000004</v>
      </c>
      <c r="DI22" s="14">
        <f>'Cash Y-to-Date'!DI24-'Cash Y-to-Date'!DH24</f>
        <v>2160756.3299999991</v>
      </c>
      <c r="DJ22" s="14">
        <f>'Cash Y-to-Date'!DJ24-'Cash Y-to-Date'!DI24</f>
        <v>3549961.1100000013</v>
      </c>
      <c r="DK22" s="14">
        <f>'Cash Y-to-Date'!DK24-'Cash Y-to-Date'!DJ24</f>
        <v>2332026.75</v>
      </c>
      <c r="DL22" s="14">
        <f>'Cash Y-to-Date'!DL24-'Cash Y-to-Date'!DK24</f>
        <v>9847722.8900000006</v>
      </c>
      <c r="DM22" s="14">
        <f>'Cash Y-to-Date'!DM24-'Cash Y-to-Date'!DL24</f>
        <v>2054000.2899999991</v>
      </c>
      <c r="DN22" s="14">
        <f>'Cash Y-to-Date'!DN24-'Cash Y-to-Date'!DM24</f>
        <v>2056450.5</v>
      </c>
      <c r="DO22" s="14">
        <f>'Cash Y-to-Date'!DO24-'Cash Y-to-Date'!DN24</f>
        <v>4073144.3900000006</v>
      </c>
      <c r="DP22" s="14">
        <f>'Cash Y-to-Date'!DP24-'Cash Y-to-Date'!DO24</f>
        <v>2591045.2799999975</v>
      </c>
      <c r="DQ22" s="14">
        <f>'Cash Y-to-Date'!DQ24-'Cash Y-to-Date'!DP24</f>
        <v>2575786.5200000033</v>
      </c>
      <c r="DR22" s="14">
        <f>'Cash Y-to-Date'!DR24</f>
        <v>4127795.14</v>
      </c>
      <c r="DS22" s="14">
        <f>'Cash Y-to-Date'!DS24-'Cash Y-to-Date'!DR24</f>
        <v>2170904.94</v>
      </c>
      <c r="DT22" s="14">
        <f>'Cash Y-to-Date'!DT24-'Cash Y-to-Date'!DS24</f>
        <v>2061254.7699999996</v>
      </c>
      <c r="DU22" s="14">
        <f>'Cash Y-to-Date'!DU24-'Cash Y-to-Date'!DT24</f>
        <v>4887175.620000001</v>
      </c>
      <c r="DV22" s="14">
        <f>'Cash Y-to-Date'!DV24-'Cash Y-to-Date'!DU24</f>
        <v>2331510.42</v>
      </c>
      <c r="DW22" s="14">
        <f>'Cash Y-to-Date'!DW24-'Cash Y-to-Date'!DV24</f>
        <v>1986334.0700000003</v>
      </c>
      <c r="DX22" s="14">
        <f>'Cash Y-to-Date'!DX24-'Cash Y-to-Date'!DW24</f>
        <v>8382483.7799999975</v>
      </c>
      <c r="DY22" s="14">
        <f>'Cash Y-to-Date'!DY24-'Cash Y-to-Date'!DX24</f>
        <v>1811728.5300000012</v>
      </c>
      <c r="DZ22" s="14">
        <f>'Cash Y-to-Date'!DZ24-'Cash Y-to-Date'!DY24</f>
        <v>1508688.9900000021</v>
      </c>
      <c r="EA22" s="14">
        <f>'Cash Y-to-Date'!EA24-'Cash Y-to-Date'!DZ24</f>
        <v>2149229.4199999981</v>
      </c>
      <c r="EB22" s="14">
        <f>'Cash Y-to-Date'!EB24-'Cash Y-to-Date'!EA24</f>
        <v>5636604.0099999979</v>
      </c>
      <c r="EC22" s="14">
        <f>'Cash Y-to-Date'!EC24-'Cash Y-to-Date'!EB24</f>
        <v>2801784.9800000042</v>
      </c>
      <c r="ED22" s="14">
        <f>'Cash Y-to-Date'!ED24</f>
        <v>2579348.15</v>
      </c>
      <c r="EE22" s="14">
        <f>'Cash Y-to-Date'!EE24-'Cash Y-to-Date'!ED24</f>
        <v>5276309.6500000004</v>
      </c>
      <c r="EF22" s="14">
        <f>'Cash Y-to-Date'!EF24-'Cash Y-to-Date'!EE24</f>
        <v>2127828.7199999997</v>
      </c>
      <c r="EG22" s="14">
        <f>'Cash Y-to-Date'!EG24-'Cash Y-to-Date'!EF24</f>
        <v>1851855.33</v>
      </c>
      <c r="EH22" s="14">
        <f>'Cash Y-to-Date'!EH24-'Cash Y-to-Date'!EG24</f>
        <v>1963095.1100000013</v>
      </c>
      <c r="EI22" s="14">
        <f>'Cash Y-to-Date'!EI24-'Cash Y-to-Date'!EH24</f>
        <v>1661761.92</v>
      </c>
      <c r="EJ22" s="14">
        <f>'Cash Y-to-Date'!EJ24-'Cash Y-to-Date'!EI24</f>
        <v>13225401.189999999</v>
      </c>
      <c r="EK22" s="14">
        <f>'Cash Y-to-Date'!EK24-'Cash Y-to-Date'!EJ24</f>
        <v>1754623.870000001</v>
      </c>
      <c r="EL22" s="14">
        <f>'Cash Y-to-Date'!EL24-'Cash Y-to-Date'!EK24</f>
        <v>1705523.129999999</v>
      </c>
      <c r="EM22" s="14">
        <f>'Cash Y-to-Date'!EM24-'Cash Y-to-Date'!EL24</f>
        <v>4143036.8800000027</v>
      </c>
      <c r="EN22" s="14">
        <f>'Cash Y-to-Date'!EN24-'Cash Y-to-Date'!EM24</f>
        <v>4164058.4899999946</v>
      </c>
      <c r="EO22" s="14">
        <f>'Cash Y-to-Date'!EO24-'Cash Y-to-Date'!EN24</f>
        <v>2915346.1700000018</v>
      </c>
      <c r="EP22" s="14">
        <f>'Cash Y-to-Date'!EP24</f>
        <v>2648396.46</v>
      </c>
      <c r="EQ22" s="14">
        <f>'Cash Y-to-Date'!EQ24-'Cash Y-to-Date'!EP24</f>
        <v>1745360.9900000002</v>
      </c>
      <c r="ER22" s="14">
        <f>'Cash Y-to-Date'!ER24-'Cash Y-to-Date'!EQ24</f>
        <v>2066574.3199999994</v>
      </c>
      <c r="ES22" s="14">
        <f>'Cash Y-to-Date'!ES24-'Cash Y-to-Date'!ER24</f>
        <v>2142990.4000000004</v>
      </c>
      <c r="ET22" s="14">
        <f>'Cash Y-to-Date'!ET24-'Cash Y-to-Date'!ES24</f>
        <v>1055366.4600000009</v>
      </c>
      <c r="EU22" s="14">
        <f>'Cash Y-to-Date'!EU24-'Cash Y-to-Date'!ET24</f>
        <v>2209451.8099999987</v>
      </c>
      <c r="EV22" s="14">
        <f>'Cash Y-to-Date'!EV24-'Cash Y-to-Date'!EU24</f>
        <v>11984639.549999999</v>
      </c>
      <c r="EW22" s="14">
        <f>'Cash Y-to-Date'!EW24-'Cash Y-to-Date'!EV24</f>
        <v>1858471.4000000022</v>
      </c>
      <c r="EX22" s="14">
        <f>'Cash Y-to-Date'!EX24-'Cash Y-to-Date'!EW24</f>
        <v>1988170.8299999982</v>
      </c>
      <c r="EY22" s="14">
        <f>'Cash Y-to-Date'!EY24-'Cash Y-to-Date'!EX24</f>
        <v>6267282.8100000024</v>
      </c>
      <c r="EZ22" s="14">
        <f>'Cash Y-to-Date'!EZ24-'Cash Y-to-Date'!EY24</f>
        <v>2875846.3399999961</v>
      </c>
      <c r="FA22" s="14">
        <f>'Cash Y-to-Date'!FA24-'Cash Y-to-Date'!EZ24</f>
        <v>2846564.6099999994</v>
      </c>
      <c r="FB22" s="14">
        <f>'Cash Y-to-Date starts FY16'!B21</f>
        <v>3024292.19</v>
      </c>
      <c r="FC22" s="14">
        <f>'Cash Y-to-Date starts FY16'!C21-'Cash Y-to-Date starts FY16'!B21</f>
        <v>2232120.0500000003</v>
      </c>
      <c r="FD22" s="14">
        <f>'Cash Y-to-Date starts FY16'!D21-'Cash Y-to-Date starts FY16'!C21</f>
        <v>1882225.42</v>
      </c>
      <c r="FE22" s="14">
        <f>'Cash Y-to-Date starts FY16'!E21-'Cash Y-to-Date starts FY16'!D21</f>
        <v>2094805.2899999991</v>
      </c>
      <c r="FF22" s="14">
        <f>'Cash Y-to-Date starts FY16'!F21-'Cash Y-to-Date starts FY16'!E21</f>
        <v>1908945.2100000009</v>
      </c>
      <c r="FG22" s="14">
        <f>'Cash Y-to-Date starts FY16'!G21-'Cash Y-to-Date starts FY16'!F21</f>
        <v>1740831.5700000003</v>
      </c>
      <c r="FH22" s="14">
        <f>'Cash Y-to-Date starts FY16'!H21-'Cash Y-to-Date starts FY16'!G21</f>
        <v>12227942.66</v>
      </c>
      <c r="FI22" s="14">
        <f>'Cash Y-to-Date starts FY16'!I21-'Cash Y-to-Date starts FY16'!H21</f>
        <v>2049651.0799999982</v>
      </c>
      <c r="FJ22" s="14">
        <f>'Cash Y-to-Date starts FY16'!J21-'Cash Y-to-Date starts FY16'!I21</f>
        <v>2087864.0100000016</v>
      </c>
      <c r="FK22" s="14">
        <f>'Cash Y-to-Date starts FY16'!K21-'Cash Y-to-Date starts FY16'!J21</f>
        <v>7735478.0500000007</v>
      </c>
      <c r="FL22" s="14">
        <f>'Cash Y-to-Date starts FY16'!L21-'Cash Y-to-Date starts FY16'!K21</f>
        <v>2941700.8799999952</v>
      </c>
      <c r="FM22" s="14">
        <f>'Cash Y-to-Date starts FY16'!M21-'Cash Y-to-Date starts FY16'!L21</f>
        <v>2805919.7100000009</v>
      </c>
      <c r="FN22" s="14">
        <f>'Cash Y-to-Date starts FY16'!N21</f>
        <v>5234381.7300000004</v>
      </c>
      <c r="FO22" s="14">
        <f>'Cash Y-to-Date starts FY16'!O21-'Cash Y-to-Date starts FY16'!N21</f>
        <v>2159713.25</v>
      </c>
      <c r="FP22" s="14">
        <f>'Cash Y-to-Date starts FY16'!P21-'Cash Y-to-Date starts FY16'!O21</f>
        <v>2406269.4800000004</v>
      </c>
      <c r="FQ22" s="14">
        <f>'Cash Y-to-Date starts FY16'!Q21-'Cash Y-to-Date starts FY16'!P21</f>
        <v>1931887.3499999996</v>
      </c>
      <c r="FR22" s="14">
        <f>'Cash Y-to-Date starts FY16'!R21-'Cash Y-to-Date starts FY16'!Q21</f>
        <v>1811497.5199999996</v>
      </c>
      <c r="FS22" s="14">
        <f>'Cash Y-to-Date starts FY16'!S21-'Cash Y-to-Date starts FY16'!R21</f>
        <v>1711878.1400000006</v>
      </c>
      <c r="FT22" s="14">
        <f>'Cash Y-to-Date starts FY16'!T21-'Cash Y-to-Date starts FY16'!S21</f>
        <v>14963834.209999999</v>
      </c>
      <c r="FU22" s="14">
        <f>'Cash Y-to-Date starts FY16'!U21-'Cash Y-to-Date starts FY16'!T21</f>
        <v>2222626.4800000004</v>
      </c>
      <c r="FV22" s="14">
        <f>'Cash Y-to-Date starts FY16'!V21-'Cash Y-to-Date starts FY16'!U21</f>
        <v>11144096.580000002</v>
      </c>
      <c r="FW22" s="14">
        <f>'Cash Y-to-Date starts FY16'!W21-'Cash Y-to-Date starts FY16'!V21</f>
        <v>6657471.1499999985</v>
      </c>
      <c r="FX22" s="14">
        <f>'Cash Y-to-Date starts FY16'!X21-'Cash Y-to-Date starts FY16'!W21</f>
        <v>6634206.9600000009</v>
      </c>
      <c r="FY22" s="14">
        <f>'Cash Y-to-Date starts FY16'!Y21-'Cash Y-to-Date starts FY16'!X21</f>
        <v>3690795.5</v>
      </c>
      <c r="FZ22" s="14">
        <f>'Cash Y-to-Date starts FY16'!Z21</f>
        <v>7820829.2199999997</v>
      </c>
      <c r="GA22" s="14">
        <f>'Cash Y-to-Date starts FY16'!AA21-'Cash Y-to-Date starts FY16'!Z21</f>
        <v>2120231.0000000009</v>
      </c>
      <c r="GB22" s="14">
        <f>'Cash Y-to-Date starts FY16'!AB21-'Cash Y-to-Date starts FY16'!AA21</f>
        <v>2395039.959999999</v>
      </c>
      <c r="GC22" s="14">
        <f>'Cash Y-to-Date starts FY16'!AC21-'Cash Y-to-Date starts FY16'!AB21</f>
        <v>9084438.3200000003</v>
      </c>
      <c r="GD22" s="14">
        <f>'Cash Y-to-Date starts FY16'!AD21-'Cash Y-to-Date starts FY16'!AC21</f>
        <v>1920976.4699999988</v>
      </c>
      <c r="GE22" s="14">
        <f>'Cash Y-to-Date starts FY16'!AE21-'Cash Y-to-Date starts FY16'!AD21</f>
        <v>1744443.2800000012</v>
      </c>
      <c r="GF22" s="14">
        <f>'Cash Y-to-Date starts FY16'!AF21-'Cash Y-to-Date starts FY16'!AE21</f>
        <v>11087243.549999997</v>
      </c>
      <c r="GG22" s="14">
        <f>'Cash Y-to-Date starts FY16'!AG21-'Cash Y-to-Date starts FY16'!AF21</f>
        <v>2186089.900000006</v>
      </c>
      <c r="GH22" s="14">
        <f>'Cash Y-to-Date starts FY16'!AH21-'Cash Y-to-Date starts FY16'!AG21</f>
        <v>2108226.299999997</v>
      </c>
      <c r="GI22" s="14">
        <f>'Cash Y-to-Date starts FY16'!AI21-'Cash Y-to-Date starts FY16'!AH21</f>
        <v>5390254.6099999994</v>
      </c>
      <c r="GJ22" s="14">
        <f>'Cash Y-to-Date starts FY16'!AJ21-'Cash Y-to-Date starts FY16'!AI21</f>
        <v>3432856.4800000042</v>
      </c>
      <c r="GK22" s="14">
        <f>'Cash Y-to-Date starts FY16'!AK21-'Cash Y-to-Date starts FY16'!AJ21</f>
        <v>3031091.7599999979</v>
      </c>
      <c r="GL22" s="14">
        <f>'Cash Y-to-Date starts FY16'!AL21</f>
        <v>9862221.9900000002</v>
      </c>
      <c r="GM22" s="14">
        <f>'Cash Y-to-Date starts FY16'!AM21-'Cash Y-to-Date starts FY16'!AL21</f>
        <v>2618901.6799999997</v>
      </c>
      <c r="GN22" s="14">
        <f>'Cash Y-to-Date starts FY16'!AN21-'Cash Y-to-Date starts FY16'!AM21</f>
        <v>2526437.7599999998</v>
      </c>
      <c r="GO22" s="14">
        <f>'Cash Y-to-Date starts FY16'!AO21-'Cash Y-to-Date starts FY16'!AN21</f>
        <v>7145284.8300000019</v>
      </c>
      <c r="GP22" s="14">
        <f>'Cash Y-to-Date starts FY16'!AP21-'Cash Y-to-Date starts FY16'!AO21</f>
        <v>2041266.8399999999</v>
      </c>
      <c r="GQ22" s="14">
        <f>'Cash Y-to-Date starts FY16'!AQ21-'Cash Y-to-Date starts FY16'!AP21</f>
        <v>1907651.1399999969</v>
      </c>
      <c r="GR22" s="14">
        <f>'Cash Y-to-Date starts FY16'!AR21-'Cash Y-to-Date starts FY16'!AQ21</f>
        <v>14656747.34</v>
      </c>
      <c r="GS22" s="14">
        <f>'Cash Y-to-Date starts FY16'!AS21-'Cash Y-to-Date starts FY16'!AR21</f>
        <v>2294580.3299999982</v>
      </c>
      <c r="GT22" s="14">
        <f>'Cash Y-to-Date starts FY16'!AT21-'Cash Y-to-Date starts FY16'!AS21</f>
        <v>2280799.1200000048</v>
      </c>
      <c r="GU22" s="14">
        <f>'Cash Y-to-Date starts FY16'!AU21-'Cash Y-to-Date starts FY16'!AT21</f>
        <v>10109718.519999996</v>
      </c>
      <c r="GV22" s="14">
        <f>'Cash Y-to-Date starts FY16'!AV21-'Cash Y-to-Date starts FY16'!AU21</f>
        <v>3173841.3300000057</v>
      </c>
      <c r="GW22" s="14">
        <f>'Cash Y-to-Date starts FY16'!AW21-'Cash Y-to-Date starts FY16'!AV21</f>
        <v>3528150.4799999967</v>
      </c>
      <c r="GX22" s="14">
        <f>'Cash Y-to-Date starts FY16'!AX21</f>
        <v>5455026.9500000002</v>
      </c>
      <c r="GY22" s="14">
        <f>'Cash Y-to-Date starts FY16'!AY21-'Cash Y-to-Date starts FY16'!AX21</f>
        <v>6310380.71</v>
      </c>
      <c r="GZ22" s="14">
        <f>'Cash Y-to-Date starts FY16'!AZ21-'Cash Y-to-Date starts FY16'!AY21</f>
        <v>3439512.8499999996</v>
      </c>
      <c r="HA22" s="14">
        <f>'Cash Y-to-Date starts FY16'!BA21-'Cash Y-to-Date starts FY16'!AZ21</f>
        <v>3949985.1199999992</v>
      </c>
      <c r="HB22" s="14">
        <f>'Cash Y-to-Date starts FY16'!BB21-'Cash Y-to-Date starts FY16'!BA21</f>
        <v>2013504.8500000015</v>
      </c>
      <c r="HC22" s="14">
        <f>'Cash Y-to-Date starts FY16'!BC21-'Cash Y-to-Date starts FY16'!BB21</f>
        <v>2179058.6699999981</v>
      </c>
      <c r="HD22" s="14">
        <f>'Cash Y-to-Date starts FY16'!BD21-'Cash Y-to-Date starts FY16'!BC21</f>
        <v>13778602.960000001</v>
      </c>
      <c r="HE22" s="14">
        <f>'Cash Y-to-Date starts FY16'!BE21-'Cash Y-to-Date starts FY16'!BD21</f>
        <v>2732609.6499999985</v>
      </c>
      <c r="HF22" s="14">
        <f>'Cash Y-to-Date starts FY16'!BF21-'Cash Y-to-Date starts FY16'!BE21</f>
        <v>2445085.4699999988</v>
      </c>
      <c r="HG22" s="14">
        <f>'Cash Y-to-Date starts FY16'!BG21-'Cash Y-to-Date starts FY16'!BF21</f>
        <v>2443175.3800000027</v>
      </c>
      <c r="HH22" s="14">
        <f>'Cash Y-to-Date starts FY16'!BH21-'Cash Y-to-Date starts FY16'!BG21</f>
        <v>3393234.9299999997</v>
      </c>
      <c r="HI22" s="14">
        <f>'Cash Y-to-Date starts FY16'!BI21-'Cash Y-to-Date starts FY16'!BH21</f>
        <v>2928385.8500000015</v>
      </c>
      <c r="HJ22" s="14">
        <f>'Cash Y-to-Date starts FY16'!BJ21</f>
        <v>3305302.95</v>
      </c>
      <c r="HK22" s="14">
        <f>'Cash Y-to-Date starts FY16'!BK21-'Cash Y-to-Date starts FY16'!BJ21</f>
        <v>4880202.7699999996</v>
      </c>
      <c r="HL22" s="14">
        <f>'Cash Y-to-Date starts FY16'!BL21-'Cash Y-to-Date starts FY16'!BK21</f>
        <v>3182043.580000001</v>
      </c>
      <c r="HM22" s="14">
        <f>'Cash Y-to-Date starts FY16'!BM21-'Cash Y-to-Date starts FY16'!BL21</f>
        <v>2331493.59</v>
      </c>
      <c r="HN22" s="14">
        <f>'Cash Y-to-Date starts FY16'!BN21-'Cash Y-to-Date starts FY16'!BM21</f>
        <v>3275707.2899999991</v>
      </c>
      <c r="HO22" s="14">
        <f>'Cash Y-to-Date starts FY16'!BO21-'Cash Y-to-Date starts FY16'!BN21</f>
        <v>3148766.0100000016</v>
      </c>
      <c r="HP22" s="14">
        <f>'Cash Y-to-Date starts FY16'!BP21-'Cash Y-to-Date starts FY16'!BO21</f>
        <v>11281529.699999999</v>
      </c>
      <c r="HQ22" s="14">
        <f>'Cash Y-to-Date starts FY16'!BQ21-'Cash Y-to-Date starts FY16'!BP21</f>
        <v>3187034.3599999994</v>
      </c>
      <c r="HR22" s="14">
        <f>'Cash Y-to-Date starts FY16'!BR21-'Cash Y-to-Date starts FY16'!BQ21</f>
        <v>2654015.1899999976</v>
      </c>
      <c r="HS22" s="14">
        <f>'Cash Y-to-Date starts FY16'!BS21-'Cash Y-to-Date starts FY16'!BR21</f>
        <v>15370248.25</v>
      </c>
      <c r="HT22" s="14">
        <f>'Cash Y-to-Date starts FY16'!BT21-'Cash Y-to-Date starts FY16'!BS21</f>
        <v>3976708.8599999994</v>
      </c>
      <c r="HU22" s="14">
        <f>'Cash Y-to-Date starts FY16'!BU21-'Cash Y-to-Date starts FY16'!BT21</f>
        <v>14160933.350000009</v>
      </c>
      <c r="HV22" s="14">
        <f>'Cash Y-to-Date starts FY16'!BV21</f>
        <v>10520804.07</v>
      </c>
      <c r="HW22" s="14">
        <f>'Cash Y-to-Date starts FY16'!BW21-'Cash Y-to-Date starts FY16'!BV21</f>
        <v>3727430.1400000006</v>
      </c>
      <c r="HX22" s="14">
        <f>'Cash Y-to-Date starts FY16'!BX21-'Cash Y-to-Date starts FY16'!BW21</f>
        <v>4665232.5599999987</v>
      </c>
      <c r="HY22" s="14">
        <f>'Cash Y-to-Date starts FY16'!BY21-'Cash Y-to-Date starts FY16'!BX21</f>
        <v>5310118.2600000016</v>
      </c>
      <c r="HZ22" s="14">
        <f>'Cash Y-to-Date starts FY16'!BZ21-'Cash Y-to-Date starts FY16'!BY21</f>
        <v>4969182.7899999991</v>
      </c>
      <c r="IA22" s="14">
        <f>'Cash Y-to-Date starts FY16'!CA21-'Cash Y-to-Date starts FY16'!BZ21</f>
        <v>2503872.3599999994</v>
      </c>
      <c r="IB22" s="14">
        <f>'Cash Y-to-Date starts FY16'!CB21-'Cash Y-to-Date starts FY16'!CA21</f>
        <v>16629403.770000003</v>
      </c>
      <c r="IC22" s="14">
        <f>'Cash Y-to-Date starts FY16'!CC21-'Cash Y-to-Date starts FY16'!CB21</f>
        <v>3235607.5599999949</v>
      </c>
      <c r="ID22" s="14">
        <f>'Cash Y-to-Date starts FY16'!CD21-'Cash Y-to-Date starts FY16'!CC21</f>
        <v>3873499.3700000048</v>
      </c>
      <c r="IE22" s="14">
        <f>'Cash Y-to-Date starts FY16'!CE21-'Cash Y-to-Date starts FY16'!CD21</f>
        <v>4506259.0199999958</v>
      </c>
      <c r="IF22" s="14">
        <f>'Cash Y-to-Date starts FY16'!CF21-'Cash Y-to-Date starts FY16'!CE21</f>
        <v>10938535.869999997</v>
      </c>
      <c r="IG22" s="14">
        <f>'Cash Y-to-Date starts FY16'!CG21-'Cash Y-to-Date starts FY16'!CF21</f>
        <v>4424313.0700000077</v>
      </c>
      <c r="IH22" s="14">
        <f>'Cash Y-to-Date starts FY16'!CH21</f>
        <v>4914667.1100000003</v>
      </c>
      <c r="II22" s="14">
        <f>'Cash Y-to-Date starts FY16'!CI21-'Cash Y-to-Date starts FY16'!CH21</f>
        <v>5272481.1399999997</v>
      </c>
      <c r="IJ22" s="14">
        <f>'Cash Y-to-Date starts FY16'!CJ21-'Cash Y-to-Date starts FY16'!CI21</f>
        <v>3065284.8499999996</v>
      </c>
      <c r="IK22" s="14">
        <f>'Cash Y-to-Date starts FY16'!CK21-'Cash Y-to-Date starts FY16'!CJ21</f>
        <v>10266205.000000002</v>
      </c>
      <c r="IL22" s="14">
        <f>'Cash Y-to-Date starts FY16'!CL21-'Cash Y-to-Date starts FY16'!CK21</f>
        <v>4489235.7399999984</v>
      </c>
      <c r="IM22" s="14">
        <f>'Cash Y-to-Date starts FY16'!CM21-'Cash Y-to-Date starts FY16'!CL21</f>
        <v>2832291.3599999994</v>
      </c>
      <c r="IN22" s="14">
        <f>'Cash Y-to-Date starts FY16'!CN21-'Cash Y-to-Date starts FY16'!CM21</f>
        <v>13170746.500000004</v>
      </c>
      <c r="IO22" s="14">
        <f>'Cash Y-to-Date starts FY16'!CO21-'Cash Y-to-Date starts FY16'!CN21</f>
        <v>2457240.7299999967</v>
      </c>
      <c r="IP22" s="14">
        <f>'Cash Y-to-Date starts FY16'!CP21-'Cash Y-to-Date starts FY16'!CO21</f>
        <v>1888079.1799999997</v>
      </c>
      <c r="IQ22" s="14">
        <f>'Cash Y-to-Date starts FY16'!CQ21-'Cash Y-to-Date starts FY16'!CP21</f>
        <v>2679723.8400000036</v>
      </c>
      <c r="IR22" s="14">
        <f>'Cash Y-to-Date starts FY16'!CR21-'Cash Y-to-Date starts FY16'!CQ21</f>
        <v>13588140.32</v>
      </c>
      <c r="IS22" s="14">
        <f>'Cash Y-to-Date starts FY16'!CS21-'Cash Y-to-Date starts FY16'!CR21</f>
        <v>8898561.2400000021</v>
      </c>
      <c r="IT22" s="14">
        <f>'Cash Y-to-Date starts FY16'!CT21</f>
        <v>3751858.96</v>
      </c>
      <c r="IU22" s="14">
        <f>'Cash Y-to-Date starts FY16'!CU21-'Cash Y-to-Date starts FY16'!CT21</f>
        <v>2887264.0200000005</v>
      </c>
      <c r="IV22" s="14">
        <f>'Cash Y-to-Date starts FY16'!CV21-'Cash Y-to-Date starts FY16'!CU21</f>
        <v>12017201.289999999</v>
      </c>
      <c r="IW22" s="14">
        <f>'Cash Y-to-Date starts FY16'!CW21-'Cash Y-to-Date starts FY16'!CV21</f>
        <v>2263225.8200000003</v>
      </c>
      <c r="IX22" s="14">
        <f>'Cash Y-to-Date starts FY16'!CX21-'Cash Y-to-Date starts FY16'!CW21</f>
        <v>2434965.8999999985</v>
      </c>
      <c r="IY22" s="14">
        <f>'Cash Y-to-Date starts FY16'!CY21-'Cash Y-to-Date starts FY16'!CX21</f>
        <v>17011431.110000003</v>
      </c>
      <c r="IZ22" s="14">
        <f>'Cash Y-to-Date starts FY16'!CZ21-'Cash Y-to-Date starts FY16'!CY21</f>
        <v>2665170.1000000015</v>
      </c>
      <c r="JA22" s="14">
        <f>'Cash Y-to-Date starts FY16'!DA21-'Cash Y-to-Date starts FY16'!CZ21</f>
        <v>2258847.2199999988</v>
      </c>
      <c r="JB22" s="14">
        <f>'Cash Y-to-Date starts FY16'!DB21-'Cash Y-to-Date starts FY16'!DA21</f>
        <v>18031366.219999999</v>
      </c>
    </row>
    <row r="23" spans="1:262">
      <c r="A23" s="3" t="s">
        <v>17</v>
      </c>
      <c r="B23" s="14">
        <f>'Cash Y-to-Date'!B25</f>
        <v>7286396.2800000003</v>
      </c>
      <c r="C23" s="14">
        <f>'Cash Y-to-Date'!C25-'Cash Y-to-Date'!B25</f>
        <v>17263000.82</v>
      </c>
      <c r="D23" s="14">
        <f>'Cash Y-to-Date'!D25-'Cash Y-to-Date'!C25</f>
        <v>14282383.759999998</v>
      </c>
      <c r="E23" s="14">
        <f>'Cash Y-to-Date'!E25-'Cash Y-to-Date'!D25</f>
        <v>17120883.259999998</v>
      </c>
      <c r="F23" s="14">
        <f>'Cash Y-to-Date'!F25-'Cash Y-to-Date'!E25</f>
        <v>4049280.9600000009</v>
      </c>
      <c r="G23" s="14">
        <f>'Cash Y-to-Date'!G25-'Cash Y-to-Date'!F25</f>
        <v>-1945.0799999982119</v>
      </c>
      <c r="H23" s="14">
        <f>'Cash Y-to-Date'!H25-'Cash Y-to-Date'!G25</f>
        <v>0</v>
      </c>
      <c r="I23" s="14">
        <f>'Cash Y-to-Date'!I25-'Cash Y-to-Date'!H25</f>
        <v>0</v>
      </c>
      <c r="J23" s="14">
        <f>'Cash Y-to-Date'!J25-'Cash Y-to-Date'!I25</f>
        <v>0</v>
      </c>
      <c r="K23" s="14">
        <f>'Cash Y-to-Date'!K25-'Cash Y-to-Date'!J25</f>
        <v>0</v>
      </c>
      <c r="L23" s="14">
        <f>'Cash Y-to-Date'!L25-'Cash Y-to-Date'!K25</f>
        <v>0</v>
      </c>
      <c r="M23" s="14">
        <f>'Cash Y-to-Date'!M25-'Cash Y-to-Date'!L25</f>
        <v>1</v>
      </c>
      <c r="N23" s="14">
        <f>'Cash Y-to-Date'!N25</f>
        <v>10933326.23</v>
      </c>
      <c r="O23" s="14">
        <f>'Cash Y-to-Date'!O25-'Cash Y-to-Date'!N25</f>
        <v>13037250.66</v>
      </c>
      <c r="P23" s="14">
        <f>'Cash Y-to-Date'!P25-'Cash Y-to-Date'!O25</f>
        <v>18148950.899999999</v>
      </c>
      <c r="Q23" s="14">
        <f>'Cash Y-to-Date'!Q25-'Cash Y-to-Date'!P25</f>
        <v>17880472.200000003</v>
      </c>
      <c r="R23" s="14">
        <f>'Cash Y-to-Date'!R25-'Cash Y-to-Date'!Q25</f>
        <v>0</v>
      </c>
      <c r="S23" s="14">
        <f>'Cash Y-to-Date'!S25-'Cash Y-to-Date'!R25</f>
        <v>0</v>
      </c>
      <c r="T23" s="14">
        <f>'Cash Y-to-Date'!T25-'Cash Y-to-Date'!S25</f>
        <v>0</v>
      </c>
      <c r="U23" s="14">
        <f>'Cash Y-to-Date'!U25-'Cash Y-to-Date'!T25</f>
        <v>0</v>
      </c>
      <c r="V23" s="14">
        <f>'Cash Y-to-Date'!V25-'Cash Y-to-Date'!U25</f>
        <v>0</v>
      </c>
      <c r="W23" s="14">
        <f>'Cash Y-to-Date'!W25-'Cash Y-to-Date'!V25</f>
        <v>0</v>
      </c>
      <c r="X23" s="14">
        <f>'Cash Y-to-Date'!X25-'Cash Y-to-Date'!W25</f>
        <v>0</v>
      </c>
      <c r="Y23" s="14">
        <f>'Cash Y-to-Date'!Y25-'Cash Y-to-Date'!X25</f>
        <v>0</v>
      </c>
      <c r="Z23" s="14">
        <f>'Cash Y-to-Date'!Z25</f>
        <v>10109888.449999999</v>
      </c>
      <c r="AA23" s="14">
        <f>'Cash Y-to-Date'!AA25-'Cash Y-to-Date'!Z25</f>
        <v>17519134.530000001</v>
      </c>
      <c r="AB23" s="14">
        <f>'Cash Y-to-Date'!AB25-'Cash Y-to-Date'!AA25</f>
        <v>19065167.749999996</v>
      </c>
      <c r="AC23" s="14">
        <f>'Cash Y-to-Date'!AC25-'Cash Y-to-Date'!AB25</f>
        <v>13305809.560000002</v>
      </c>
      <c r="AD23" s="14">
        <f>'Cash Y-to-Date'!AD25-'Cash Y-to-Date'!AC25</f>
        <v>0</v>
      </c>
      <c r="AE23" s="14">
        <f>'Cash Y-to-Date'!AE25-'Cash Y-to-Date'!AD25</f>
        <v>0</v>
      </c>
      <c r="AF23" s="14">
        <f>'Cash Y-to-Date'!AF25-'Cash Y-to-Date'!AE25</f>
        <v>0</v>
      </c>
      <c r="AG23" s="14">
        <f>'Cash Y-to-Date'!AG25-'Cash Y-to-Date'!AF25</f>
        <v>0</v>
      </c>
      <c r="AH23" s="14">
        <f>'Cash Y-to-Date'!AH25-'Cash Y-to-Date'!AG25</f>
        <v>0</v>
      </c>
      <c r="AI23" s="14">
        <f>'Cash Y-to-Date'!AI25-'Cash Y-to-Date'!AH25</f>
        <v>0</v>
      </c>
      <c r="AJ23" s="14">
        <f>'Cash Y-to-Date'!AJ25-'Cash Y-to-Date'!AI25</f>
        <v>0</v>
      </c>
      <c r="AK23" s="14">
        <f>'Cash Y-to-Date'!AK25-'Cash Y-to-Date'!AJ25</f>
        <v>0</v>
      </c>
      <c r="AL23" s="14">
        <f>'Cash Y-to-Date'!AL25</f>
        <v>11135895.560000001</v>
      </c>
      <c r="AM23" s="14">
        <f>'Cash Y-to-Date'!AM25-'Cash Y-to-Date'!AL25</f>
        <v>17710031.380000003</v>
      </c>
      <c r="AN23" s="14">
        <f>'Cash Y-to-Date'!AN25-'Cash Y-to-Date'!AM25</f>
        <v>21256851.919999998</v>
      </c>
      <c r="AO23" s="14">
        <f>'Cash Y-to-Date'!AO25-'Cash Y-to-Date'!AN25</f>
        <v>9897221.1300000027</v>
      </c>
      <c r="AP23" s="14">
        <f>'Cash Y-to-Date'!AP25-'Cash Y-to-Date'!AO25</f>
        <v>0</v>
      </c>
      <c r="AQ23" s="14">
        <f>'Cash Y-to-Date'!AQ25-'Cash Y-to-Date'!AP25</f>
        <v>0</v>
      </c>
      <c r="AR23" s="14">
        <f>'Cash Y-to-Date'!AR25-'Cash Y-to-Date'!AQ25</f>
        <v>0</v>
      </c>
      <c r="AS23" s="14">
        <f>'Cash Y-to-Date'!AS25-'Cash Y-to-Date'!AR25</f>
        <v>0</v>
      </c>
      <c r="AT23" s="14">
        <f>'Cash Y-to-Date'!AT25-'Cash Y-to-Date'!AS25</f>
        <v>0</v>
      </c>
      <c r="AU23" s="14">
        <f>'Cash Y-to-Date'!AU25-'Cash Y-to-Date'!AT25</f>
        <v>0</v>
      </c>
      <c r="AV23" s="14">
        <f>'Cash Y-to-Date'!AV25-'Cash Y-to-Date'!AU25</f>
        <v>0</v>
      </c>
      <c r="AW23" s="14">
        <f>'Cash Y-to-Date'!AW25-'Cash Y-to-Date'!AV25</f>
        <v>0</v>
      </c>
      <c r="AX23" s="14">
        <f>'Cash Y-to-Date'!AX25</f>
        <v>11809770.869999999</v>
      </c>
      <c r="AY23" s="14">
        <f>'Cash Y-to-Date'!AY25-'Cash Y-to-Date'!AX25</f>
        <v>25051524.330000006</v>
      </c>
      <c r="AZ23" s="14">
        <f>'Cash Y-to-Date'!AZ25-'Cash Y-to-Date'!AY25</f>
        <v>21168489.439999998</v>
      </c>
      <c r="BA23" s="14">
        <f>'Cash Y-to-Date'!BA25-'Cash Y-to-Date'!AZ25</f>
        <v>1970215.3599999994</v>
      </c>
      <c r="BB23" s="14">
        <f>'Cash Y-to-Date'!BB25-'Cash Y-to-Date'!BA25</f>
        <v>0</v>
      </c>
      <c r="BC23" s="14">
        <f>'Cash Y-to-Date'!BC25-'Cash Y-to-Date'!BB25</f>
        <v>0</v>
      </c>
      <c r="BD23" s="14">
        <f>'Cash Y-to-Date'!BD25-'Cash Y-to-Date'!BC25</f>
        <v>0</v>
      </c>
      <c r="BE23" s="14">
        <f>'Cash Y-to-Date'!BE25-'Cash Y-to-Date'!BD25</f>
        <v>0</v>
      </c>
      <c r="BF23" s="14">
        <f>'Cash Y-to-Date'!BF25-'Cash Y-to-Date'!BE25</f>
        <v>0</v>
      </c>
      <c r="BG23" s="14">
        <f>'Cash Y-to-Date'!BG25-'Cash Y-to-Date'!BF25</f>
        <v>0</v>
      </c>
      <c r="BH23" s="14">
        <f>'Cash Y-to-Date'!BH25-'Cash Y-to-Date'!BG25</f>
        <v>0</v>
      </c>
      <c r="BI23" s="14">
        <f>'Cash Y-to-Date'!BI25-'Cash Y-to-Date'!BH25</f>
        <v>0</v>
      </c>
      <c r="BJ23" s="14">
        <f>'Cash Y-to-Date'!BJ25</f>
        <v>11972227</v>
      </c>
      <c r="BK23" s="14">
        <f>'Cash Y-to-Date'!BK25-'Cash Y-to-Date'!BJ25</f>
        <v>27324578.609999999</v>
      </c>
      <c r="BL23" s="14">
        <f>'Cash Y-to-Date'!BL25-'Cash Y-to-Date'!BK25</f>
        <v>20703194.390000001</v>
      </c>
      <c r="BM23" s="14">
        <f>'Cash Y-to-Date'!BM25-'Cash Y-to-Date'!BL25</f>
        <v>0</v>
      </c>
      <c r="BN23" s="14">
        <f>'Cash Y-to-Date'!BN25-'Cash Y-to-Date'!BM25</f>
        <v>0</v>
      </c>
      <c r="BO23" s="14">
        <f>'Cash Y-to-Date'!BO25-'Cash Y-to-Date'!BN25</f>
        <v>0</v>
      </c>
      <c r="BP23" s="14">
        <f>'Cash Y-to-Date'!BP25-'Cash Y-to-Date'!BO25</f>
        <v>0</v>
      </c>
      <c r="BQ23" s="14">
        <f>'Cash Y-to-Date'!BQ25-'Cash Y-to-Date'!BP25</f>
        <v>0</v>
      </c>
      <c r="BR23" s="14">
        <f>'Cash Y-to-Date'!BR25-'Cash Y-to-Date'!BQ25</f>
        <v>0</v>
      </c>
      <c r="BS23" s="14">
        <f>'Cash Y-to-Date'!BS25-'Cash Y-to-Date'!BR25</f>
        <v>0</v>
      </c>
      <c r="BT23" s="14">
        <f>'Cash Y-to-Date'!BT25-'Cash Y-to-Date'!BS25</f>
        <v>0</v>
      </c>
      <c r="BU23" s="14">
        <f>'Cash Y-to-Date'!BU25-'Cash Y-to-Date'!BT25</f>
        <v>0</v>
      </c>
      <c r="BV23" s="14">
        <f>'Cash Y-to-Date'!BV25</f>
        <v>11956147.23</v>
      </c>
      <c r="BW23" s="14">
        <f>'Cash Y-to-Date'!BW25-'Cash Y-to-Date'!BV25</f>
        <v>22926484.98</v>
      </c>
      <c r="BX23" s="14">
        <f>'Cash Y-to-Date'!BX25-'Cash Y-to-Date'!BW25</f>
        <v>23016998.240000002</v>
      </c>
      <c r="BY23" s="14">
        <f>'Cash Y-to-Date'!BY25-'Cash Y-to-Date'!BX25</f>
        <v>2173160.549999997</v>
      </c>
      <c r="BZ23" s="14">
        <f>'Cash Y-to-Date'!BZ25-'Cash Y-to-Date'!BY25</f>
        <v>-72791</v>
      </c>
      <c r="CA23" s="14">
        <f>'Cash Y-to-Date'!CA25-'Cash Y-to-Date'!BZ25</f>
        <v>0</v>
      </c>
      <c r="CB23" s="14">
        <f>'Cash Y-to-Date'!CB25-'Cash Y-to-Date'!CA25</f>
        <v>0</v>
      </c>
      <c r="CC23" s="14">
        <f>'Cash Y-to-Date'!CC25-'Cash Y-to-Date'!CB25</f>
        <v>0</v>
      </c>
      <c r="CD23" s="14">
        <f>'Cash Y-to-Date'!CD25-'Cash Y-to-Date'!CC25</f>
        <v>0</v>
      </c>
      <c r="CE23" s="14">
        <f>'Cash Y-to-Date'!CE25-'Cash Y-to-Date'!CD25</f>
        <v>0</v>
      </c>
      <c r="CF23" s="14">
        <f>'Cash Y-to-Date'!CF25-'Cash Y-to-Date'!CE25</f>
        <v>0</v>
      </c>
      <c r="CG23" s="14">
        <f>'Cash Y-to-Date'!CG25-'Cash Y-to-Date'!CF25</f>
        <v>0</v>
      </c>
      <c r="CH23" s="14">
        <f>'Cash Y-to-Date'!CH25</f>
        <v>10933709.880000001</v>
      </c>
      <c r="CI23" s="14">
        <f>'Cash Y-to-Date'!CI25-'Cash Y-to-Date'!CH25</f>
        <v>22022899.310000002</v>
      </c>
      <c r="CJ23" s="14">
        <f>'Cash Y-to-Date'!CJ25-'Cash Y-to-Date'!CI25</f>
        <v>22204105.039999995</v>
      </c>
      <c r="CK23" s="14">
        <f>'Cash Y-to-Date'!CK25-'Cash Y-to-Date'!CJ25</f>
        <v>10839285.770000003</v>
      </c>
      <c r="CL23" s="14">
        <f>'Cash Y-to-Date'!CL25-'Cash Y-to-Date'!CK25</f>
        <v>0</v>
      </c>
      <c r="CM23" s="14">
        <f>'Cash Y-to-Date'!CM25-'Cash Y-to-Date'!CL25</f>
        <v>0</v>
      </c>
      <c r="CN23" s="14">
        <f>'Cash Y-to-Date'!CN25-'Cash Y-to-Date'!CM25</f>
        <v>0</v>
      </c>
      <c r="CO23" s="14">
        <f>'Cash Y-to-Date'!CO25-'Cash Y-to-Date'!CN25</f>
        <v>0</v>
      </c>
      <c r="CP23" s="14">
        <f>'Cash Y-to-Date'!CP25-'Cash Y-to-Date'!CO25</f>
        <v>0</v>
      </c>
      <c r="CQ23" s="14">
        <f>'Cash Y-to-Date'!CQ25-'Cash Y-to-Date'!CP25</f>
        <v>0</v>
      </c>
      <c r="CR23" s="14">
        <f>'Cash Y-to-Date'!CR25-'Cash Y-to-Date'!CQ25</f>
        <v>0</v>
      </c>
      <c r="CS23" s="14">
        <f>'Cash Y-to-Date'!CS25-'Cash Y-to-Date'!CR25</f>
        <v>0</v>
      </c>
      <c r="CT23" s="14">
        <f>'Cash Y-to-Date'!CT25</f>
        <v>0</v>
      </c>
      <c r="CU23" s="14">
        <f>'Cash Y-to-Date'!CU25-'Cash Y-to-Date'!CT25</f>
        <v>0</v>
      </c>
      <c r="CV23" s="14">
        <f>'Cash Y-to-Date'!CV25-'Cash Y-to-Date'!CU25</f>
        <v>0</v>
      </c>
      <c r="CW23" s="14">
        <f>'Cash Y-to-Date'!CW25-'Cash Y-to-Date'!CV25</f>
        <v>1250000</v>
      </c>
      <c r="CX23" s="14">
        <f>'Cash Y-to-Date'!CX25-'Cash Y-to-Date'!CW25</f>
        <v>16500553.809999999</v>
      </c>
      <c r="CY23" s="14">
        <f>'Cash Y-to-Date'!CY25-'Cash Y-to-Date'!CX25</f>
        <v>22839229.760000002</v>
      </c>
      <c r="CZ23" s="14">
        <f>'Cash Y-to-Date'!CZ25-'Cash Y-to-Date'!CY25</f>
        <v>21067972.259999998</v>
      </c>
      <c r="DA23" s="14">
        <f>'Cash Y-to-Date'!DA25-'Cash Y-to-Date'!CZ25</f>
        <v>3596045.3800000027</v>
      </c>
      <c r="DB23" s="14">
        <f>'Cash Y-to-Date'!DB25-'Cash Y-to-Date'!DA25</f>
        <v>746198.78999999911</v>
      </c>
      <c r="DC23" s="14">
        <f>'Cash Y-to-Date'!DC25-'Cash Y-to-Date'!DB25</f>
        <v>0</v>
      </c>
      <c r="DD23" s="14">
        <f>'Cash Y-to-Date'!DD25-'Cash Y-to-Date'!DC25</f>
        <v>0</v>
      </c>
      <c r="DE23" s="14">
        <f>'Cash Y-to-Date'!DE25-'Cash Y-to-Date'!DD25</f>
        <v>0</v>
      </c>
      <c r="DF23" s="14">
        <f>'Cash Y-to-Date'!DF25</f>
        <v>0</v>
      </c>
      <c r="DG23" s="14">
        <f>'Cash Y-to-Date'!DG25-'Cash Y-to-Date'!DF25</f>
        <v>0</v>
      </c>
      <c r="DH23" s="14">
        <f>'Cash Y-to-Date'!DH25-'Cash Y-to-Date'!DG25</f>
        <v>0</v>
      </c>
      <c r="DI23" s="14">
        <f>'Cash Y-to-Date'!DI25-'Cash Y-to-Date'!DH25</f>
        <v>1250000</v>
      </c>
      <c r="DJ23" s="14">
        <f>'Cash Y-to-Date'!DJ25-'Cash Y-to-Date'!DI25</f>
        <v>19348883.73</v>
      </c>
      <c r="DK23" s="14">
        <f>'Cash Y-to-Date'!DK25-'Cash Y-to-Date'!DJ25</f>
        <v>25457994.360000003</v>
      </c>
      <c r="DL23" s="14">
        <f>'Cash Y-to-Date'!DL25-'Cash Y-to-Date'!DK25</f>
        <v>19943121.849999994</v>
      </c>
      <c r="DM23" s="14">
        <f>'Cash Y-to-Date'!DM25-'Cash Y-to-Date'!DL25</f>
        <v>6.0000002384185791E-2</v>
      </c>
      <c r="DN23" s="14">
        <f>'Cash Y-to-Date'!DN25-'Cash Y-to-Date'!DM25</f>
        <v>0</v>
      </c>
      <c r="DO23" s="14">
        <f>'Cash Y-to-Date'!DO25-'Cash Y-to-Date'!DN25</f>
        <v>0</v>
      </c>
      <c r="DP23" s="14">
        <f>'Cash Y-to-Date'!DP25-'Cash Y-to-Date'!DO25</f>
        <v>0</v>
      </c>
      <c r="DQ23" s="14">
        <f>'Cash Y-to-Date'!DQ25-'Cash Y-to-Date'!DP25</f>
        <v>0</v>
      </c>
      <c r="DR23" s="14">
        <f>'Cash Y-to-Date'!DR25</f>
        <v>0</v>
      </c>
      <c r="DS23" s="14">
        <f>'Cash Y-to-Date'!DS25-'Cash Y-to-Date'!DR25</f>
        <v>0</v>
      </c>
      <c r="DT23" s="14">
        <f>'Cash Y-to-Date'!DT25-'Cash Y-to-Date'!DS25</f>
        <v>0</v>
      </c>
      <c r="DU23" s="14">
        <f>'Cash Y-to-Date'!DU25-'Cash Y-to-Date'!DT25</f>
        <v>1250000</v>
      </c>
      <c r="DV23" s="14">
        <f>'Cash Y-to-Date'!DV25-'Cash Y-to-Date'!DU25</f>
        <v>24032789.23</v>
      </c>
      <c r="DW23" s="14">
        <f>'Cash Y-to-Date'!DW25-'Cash Y-to-Date'!DV25</f>
        <v>15025615.949999999</v>
      </c>
      <c r="DX23" s="14">
        <f>'Cash Y-to-Date'!DX25-'Cash Y-to-Date'!DW25</f>
        <v>-281322.3599999994</v>
      </c>
      <c r="DY23" s="14">
        <f>'Cash Y-to-Date'!DY25-'Cash Y-to-Date'!DX25</f>
        <v>0</v>
      </c>
      <c r="DZ23" s="14">
        <f>'Cash Y-to-Date'!DZ25-'Cash Y-to-Date'!DY25</f>
        <v>-27014.890000000596</v>
      </c>
      <c r="EA23" s="14">
        <f>'Cash Y-to-Date'!EA25-'Cash Y-to-Date'!DZ25</f>
        <v>-67.929999999701977</v>
      </c>
      <c r="EB23" s="14">
        <f>'Cash Y-to-Date'!EB25-'Cash Y-to-Date'!EA25</f>
        <v>0</v>
      </c>
      <c r="EC23" s="14">
        <f>'Cash Y-to-Date'!EC25-'Cash Y-to-Date'!EB25</f>
        <v>0</v>
      </c>
      <c r="ED23" s="14">
        <f>'Cash Y-to-Date'!ED25</f>
        <v>0</v>
      </c>
      <c r="EE23" s="14">
        <f>'Cash Y-to-Date'!EE25-'Cash Y-to-Date'!ED25</f>
        <v>0</v>
      </c>
      <c r="EF23" s="14">
        <f>'Cash Y-to-Date'!EF25-'Cash Y-to-Date'!EE25</f>
        <v>0</v>
      </c>
      <c r="EG23" s="14">
        <f>'Cash Y-to-Date'!EG25-'Cash Y-to-Date'!EF25</f>
        <v>0</v>
      </c>
      <c r="EH23" s="14">
        <f>'Cash Y-to-Date'!EH25-'Cash Y-to-Date'!EG25</f>
        <v>0</v>
      </c>
      <c r="EI23" s="14">
        <f>'Cash Y-to-Date'!EI25-'Cash Y-to-Date'!EH25</f>
        <v>0</v>
      </c>
      <c r="EJ23" s="14">
        <f>'Cash Y-to-Date'!EJ25-'Cash Y-to-Date'!EI25</f>
        <v>0</v>
      </c>
      <c r="EK23" s="14">
        <f>'Cash Y-to-Date'!EK25-'Cash Y-to-Date'!EJ25</f>
        <v>0</v>
      </c>
      <c r="EL23" s="14">
        <f>'Cash Y-to-Date'!EL25-'Cash Y-to-Date'!EK25</f>
        <v>0</v>
      </c>
      <c r="EM23" s="14">
        <f>'Cash Y-to-Date'!EM25-'Cash Y-to-Date'!EL25</f>
        <v>0</v>
      </c>
      <c r="EN23" s="14">
        <f>'Cash Y-to-Date'!EN25-'Cash Y-to-Date'!EM25</f>
        <v>0</v>
      </c>
      <c r="EO23" s="14">
        <f>'Cash Y-to-Date'!EO25-'Cash Y-to-Date'!EN25</f>
        <v>0</v>
      </c>
      <c r="EP23" s="14">
        <f>'Cash Y-to-Date'!EP25</f>
        <v>0</v>
      </c>
      <c r="EQ23" s="14">
        <f>'Cash Y-to-Date'!EQ25-'Cash Y-to-Date'!EP25</f>
        <v>0</v>
      </c>
      <c r="ER23" s="14">
        <f>'Cash Y-to-Date'!ER25-'Cash Y-to-Date'!EQ25</f>
        <v>0</v>
      </c>
      <c r="ES23" s="14">
        <f>'Cash Y-to-Date'!ES25-'Cash Y-to-Date'!ER25</f>
        <v>4976.07</v>
      </c>
      <c r="ET23" s="14">
        <f>'Cash Y-to-Date'!ET25-'Cash Y-to-Date'!ES25</f>
        <v>0</v>
      </c>
      <c r="EU23" s="14">
        <f>'Cash Y-to-Date'!EU25-'Cash Y-to-Date'!ET25</f>
        <v>0</v>
      </c>
      <c r="EV23" s="14">
        <f>'Cash Y-to-Date'!EV25-'Cash Y-to-Date'!EU25</f>
        <v>0</v>
      </c>
      <c r="EW23" s="14">
        <f>'Cash Y-to-Date'!EW25-'Cash Y-to-Date'!EV25</f>
        <v>0</v>
      </c>
      <c r="EX23" s="14">
        <f>'Cash Y-to-Date'!EX25-'Cash Y-to-Date'!EW25</f>
        <v>-3576.0699999999997</v>
      </c>
      <c r="EY23" s="14">
        <f>'Cash Y-to-Date'!EY25-'Cash Y-to-Date'!EX25</f>
        <v>0</v>
      </c>
      <c r="EZ23" s="14">
        <f>'Cash Y-to-Date'!EZ25-'Cash Y-to-Date'!EY25</f>
        <v>0</v>
      </c>
      <c r="FA23" s="14">
        <f>'Cash Y-to-Date'!FA25-'Cash Y-to-Date'!EZ25</f>
        <v>0</v>
      </c>
      <c r="FB23" s="14">
        <f>'Cash Y-to-Date starts FY16'!B22</f>
        <v>0</v>
      </c>
      <c r="FC23" s="14">
        <f>'Cash Y-to-Date starts FY16'!C22-'Cash Y-to-Date starts FY16'!B22</f>
        <v>0</v>
      </c>
      <c r="FD23" s="14">
        <f>'Cash Y-to-Date starts FY16'!D22-'Cash Y-to-Date starts FY16'!C22</f>
        <v>0</v>
      </c>
      <c r="FE23" s="14">
        <f>'Cash Y-to-Date starts FY16'!E22-'Cash Y-to-Date starts FY16'!D22</f>
        <v>0</v>
      </c>
      <c r="FF23" s="14">
        <f>'Cash Y-to-Date starts FY16'!F22-'Cash Y-to-Date starts FY16'!E22</f>
        <v>0</v>
      </c>
      <c r="FG23" s="14">
        <f>'Cash Y-to-Date starts FY16'!G22-'Cash Y-to-Date starts FY16'!F22</f>
        <v>0</v>
      </c>
      <c r="FH23" s="14">
        <f>'Cash Y-to-Date starts FY16'!H22-'Cash Y-to-Date starts FY16'!G22</f>
        <v>0</v>
      </c>
      <c r="FI23" s="14">
        <f>'Cash Y-to-Date starts FY16'!I22-'Cash Y-to-Date starts FY16'!H22</f>
        <v>0</v>
      </c>
      <c r="FJ23" s="14">
        <f>'Cash Y-to-Date starts FY16'!J22-'Cash Y-to-Date starts FY16'!I22</f>
        <v>0</v>
      </c>
      <c r="FK23" s="14">
        <f>'Cash Y-to-Date starts FY16'!K22-'Cash Y-to-Date starts FY16'!J22</f>
        <v>0</v>
      </c>
      <c r="FL23" s="14">
        <f>'Cash Y-to-Date starts FY16'!L22-'Cash Y-to-Date starts FY16'!K22</f>
        <v>0</v>
      </c>
      <c r="FM23" s="14">
        <f>'Cash Y-to-Date starts FY16'!M22-'Cash Y-to-Date starts FY16'!L22</f>
        <v>0</v>
      </c>
      <c r="FN23" s="14">
        <f>'Cash Y-to-Date starts FY16'!N22</f>
        <v>0</v>
      </c>
      <c r="FO23" s="14">
        <f>'Cash Y-to-Date starts FY16'!O22-'Cash Y-to-Date starts FY16'!N22</f>
        <v>0</v>
      </c>
      <c r="FP23" s="14">
        <f>'Cash Y-to-Date starts FY16'!P22-'Cash Y-to-Date starts FY16'!O22</f>
        <v>0</v>
      </c>
      <c r="FQ23" s="14">
        <f>'Cash Y-to-Date starts FY16'!Q22-'Cash Y-to-Date starts FY16'!P22</f>
        <v>0</v>
      </c>
      <c r="FR23" s="14">
        <f>'Cash Y-to-Date starts FY16'!R22-'Cash Y-to-Date starts FY16'!Q22</f>
        <v>0</v>
      </c>
      <c r="FS23" s="14">
        <f>'Cash Y-to-Date starts FY16'!S22-'Cash Y-to-Date starts FY16'!R22</f>
        <v>0</v>
      </c>
      <c r="FT23" s="14">
        <f>'Cash Y-to-Date starts FY16'!T22-'Cash Y-to-Date starts FY16'!S22</f>
        <v>0</v>
      </c>
      <c r="FU23" s="14">
        <f>'Cash Y-to-Date starts FY16'!U22-'Cash Y-to-Date starts FY16'!T22</f>
        <v>0</v>
      </c>
      <c r="FV23" s="14">
        <f>'Cash Y-to-Date starts FY16'!V22-'Cash Y-to-Date starts FY16'!U22</f>
        <v>0</v>
      </c>
      <c r="FW23" s="14">
        <f>'Cash Y-to-Date starts FY16'!W22-'Cash Y-to-Date starts FY16'!V22</f>
        <v>0</v>
      </c>
      <c r="FX23" s="14">
        <f>'Cash Y-to-Date starts FY16'!X22-'Cash Y-to-Date starts FY16'!W22</f>
        <v>0</v>
      </c>
      <c r="FY23" s="14">
        <f>'Cash Y-to-Date starts FY16'!Y22-'Cash Y-to-Date starts FY16'!X22</f>
        <v>0</v>
      </c>
      <c r="FZ23" s="14">
        <f>'Cash Y-to-Date starts FY16'!Z22</f>
        <v>0</v>
      </c>
      <c r="GA23" s="14">
        <f>'Cash Y-to-Date starts FY16'!AA22-'Cash Y-to-Date starts FY16'!Z22</f>
        <v>0</v>
      </c>
      <c r="GB23" s="14">
        <f>'Cash Y-to-Date starts FY16'!AB22-'Cash Y-to-Date starts FY16'!AA22</f>
        <v>0</v>
      </c>
      <c r="GC23" s="14">
        <f>'Cash Y-to-Date starts FY16'!AC22-'Cash Y-to-Date starts FY16'!AB22</f>
        <v>0</v>
      </c>
      <c r="GD23" s="14">
        <f>'Cash Y-to-Date starts FY16'!AD22-'Cash Y-to-Date starts FY16'!AC22</f>
        <v>0</v>
      </c>
      <c r="GE23" s="14">
        <f>'Cash Y-to-Date starts FY16'!AE22-'Cash Y-to-Date starts FY16'!AD22</f>
        <v>0</v>
      </c>
      <c r="GF23" s="14">
        <f>'Cash Y-to-Date starts FY16'!AF22-'Cash Y-to-Date starts FY16'!AE22</f>
        <v>0</v>
      </c>
      <c r="GG23" s="14">
        <f>'Cash Y-to-Date starts FY16'!AG22-'Cash Y-to-Date starts FY16'!AF22</f>
        <v>0</v>
      </c>
      <c r="GH23" s="14">
        <f>'Cash Y-to-Date starts FY16'!AH22-'Cash Y-to-Date starts FY16'!AG22</f>
        <v>0</v>
      </c>
      <c r="GI23" s="14">
        <f>'Cash Y-to-Date starts FY16'!AI22-'Cash Y-to-Date starts FY16'!AH22</f>
        <v>0</v>
      </c>
      <c r="GJ23" s="14">
        <f>'Cash Y-to-Date starts FY16'!AJ22-'Cash Y-to-Date starts FY16'!AI22</f>
        <v>0</v>
      </c>
      <c r="GK23" s="14">
        <f>'Cash Y-to-Date starts FY16'!AK22-'Cash Y-to-Date starts FY16'!AJ22</f>
        <v>0</v>
      </c>
      <c r="GL23" s="14">
        <f>'Cash Y-to-Date starts FY16'!AL22</f>
        <v>0</v>
      </c>
      <c r="GM23" s="14">
        <f>'Cash Y-to-Date starts FY16'!AM22-'Cash Y-to-Date starts FY16'!AL22</f>
        <v>0</v>
      </c>
      <c r="GN23" s="14">
        <f>'Cash Y-to-Date starts FY16'!AN22-'Cash Y-to-Date starts FY16'!AM22</f>
        <v>0</v>
      </c>
      <c r="GO23" s="14">
        <f>'Cash Y-to-Date starts FY16'!AO22-'Cash Y-to-Date starts FY16'!AN22</f>
        <v>0</v>
      </c>
      <c r="GP23" s="14">
        <f>'Cash Y-to-Date starts FY16'!AP22-'Cash Y-to-Date starts FY16'!AO22</f>
        <v>0</v>
      </c>
      <c r="GQ23" s="14">
        <f>'Cash Y-to-Date starts FY16'!AQ22-'Cash Y-to-Date starts FY16'!AP22</f>
        <v>0</v>
      </c>
      <c r="GR23" s="14">
        <f>'Cash Y-to-Date starts FY16'!AR22-'Cash Y-to-Date starts FY16'!AQ22</f>
        <v>2250000</v>
      </c>
      <c r="GS23" s="14">
        <f>'Cash Y-to-Date starts FY16'!AS22-'Cash Y-to-Date starts FY16'!AR22</f>
        <v>0</v>
      </c>
      <c r="GT23" s="14">
        <f>'Cash Y-to-Date starts FY16'!AT22-'Cash Y-to-Date starts FY16'!AS22</f>
        <v>0</v>
      </c>
      <c r="GU23" s="14">
        <f>'Cash Y-to-Date starts FY16'!AU22-'Cash Y-to-Date starts FY16'!AT22</f>
        <v>0</v>
      </c>
      <c r="GV23" s="14">
        <f>'Cash Y-to-Date starts FY16'!AV22-'Cash Y-to-Date starts FY16'!AU22</f>
        <v>0</v>
      </c>
      <c r="GW23" s="14">
        <f>'Cash Y-to-Date starts FY16'!AW22-'Cash Y-to-Date starts FY16'!AV22</f>
        <v>0</v>
      </c>
      <c r="GX23" s="14">
        <f>'Cash Y-to-Date starts FY16'!AX22</f>
        <v>0</v>
      </c>
      <c r="GY23" s="14">
        <f>'Cash Y-to-Date starts FY16'!AY22-'Cash Y-to-Date starts FY16'!AX22</f>
        <v>0</v>
      </c>
      <c r="GZ23" s="14">
        <f>'Cash Y-to-Date starts FY16'!AZ22-'Cash Y-to-Date starts FY16'!AY22</f>
        <v>0</v>
      </c>
      <c r="HA23" s="14">
        <f>'Cash Y-to-Date starts FY16'!BA22-'Cash Y-to-Date starts FY16'!AZ22</f>
        <v>0</v>
      </c>
      <c r="HB23" s="14">
        <f>'Cash Y-to-Date starts FY16'!BB22-'Cash Y-to-Date starts FY16'!BA22</f>
        <v>0</v>
      </c>
      <c r="HC23" s="14">
        <f>'Cash Y-to-Date starts FY16'!BC22-'Cash Y-to-Date starts FY16'!BB22</f>
        <v>0</v>
      </c>
      <c r="HD23" s="14">
        <f>'Cash Y-to-Date starts FY16'!BD22-'Cash Y-to-Date starts FY16'!BC22</f>
        <v>2250000</v>
      </c>
      <c r="HE23" s="14">
        <f>'Cash Y-to-Date starts FY16'!BE22-'Cash Y-to-Date starts FY16'!BD22</f>
        <v>0</v>
      </c>
      <c r="HF23" s="14">
        <f>'Cash Y-to-Date starts FY16'!BF22-'Cash Y-to-Date starts FY16'!BE22</f>
        <v>0</v>
      </c>
      <c r="HG23" s="14">
        <f>'Cash Y-to-Date starts FY16'!BG22-'Cash Y-to-Date starts FY16'!BF22</f>
        <v>0</v>
      </c>
      <c r="HH23" s="14">
        <f>'Cash Y-to-Date starts FY16'!BH22-'Cash Y-to-Date starts FY16'!BG22</f>
        <v>0</v>
      </c>
      <c r="HI23" s="14">
        <f>'Cash Y-to-Date starts FY16'!BI22-'Cash Y-to-Date starts FY16'!BH22</f>
        <v>0</v>
      </c>
      <c r="HJ23" s="14">
        <f>'Cash Y-to-Date starts FY16'!BJ22</f>
        <v>0</v>
      </c>
      <c r="HK23" s="14">
        <f>'Cash Y-to-Date starts FY16'!BK22-'Cash Y-to-Date starts FY16'!BJ22</f>
        <v>0</v>
      </c>
      <c r="HL23" s="14">
        <f>'Cash Y-to-Date starts FY16'!BL22-'Cash Y-to-Date starts FY16'!BK22</f>
        <v>0</v>
      </c>
      <c r="HM23" s="14">
        <f>'Cash Y-to-Date starts FY16'!BM22-'Cash Y-to-Date starts FY16'!BL22</f>
        <v>0</v>
      </c>
      <c r="HN23" s="14">
        <f>'Cash Y-to-Date starts FY16'!BN22-'Cash Y-to-Date starts FY16'!BM22</f>
        <v>0</v>
      </c>
      <c r="HO23" s="14">
        <f>'Cash Y-to-Date starts FY16'!BO22-'Cash Y-to-Date starts FY16'!BN22</f>
        <v>0</v>
      </c>
      <c r="HP23" s="14">
        <f>'Cash Y-to-Date starts FY16'!BP22-'Cash Y-to-Date starts FY16'!BO22</f>
        <v>2250000</v>
      </c>
      <c r="HQ23" s="14">
        <f>'Cash Y-to-Date starts FY16'!BQ22-'Cash Y-to-Date starts FY16'!BP22</f>
        <v>0</v>
      </c>
      <c r="HR23" s="14">
        <f>'Cash Y-to-Date starts FY16'!BR22-'Cash Y-to-Date starts FY16'!BQ22</f>
        <v>0</v>
      </c>
      <c r="HS23" s="14">
        <f>'Cash Y-to-Date starts FY16'!BS22-'Cash Y-to-Date starts FY16'!BR22</f>
        <v>0</v>
      </c>
      <c r="HT23" s="14">
        <f>'Cash Y-to-Date starts FY16'!BT22-'Cash Y-to-Date starts FY16'!BS22</f>
        <v>0</v>
      </c>
      <c r="HU23" s="14">
        <f>'Cash Y-to-Date starts FY16'!BU22-'Cash Y-to-Date starts FY16'!BT22</f>
        <v>0</v>
      </c>
      <c r="HV23" s="14">
        <f>'Cash Y-to-Date starts FY16'!BV22</f>
        <v>0</v>
      </c>
      <c r="HW23" s="14">
        <f>'Cash Y-to-Date starts FY16'!BW22-'Cash Y-to-Date starts FY16'!BV22</f>
        <v>0</v>
      </c>
      <c r="HX23" s="14">
        <f>'Cash Y-to-Date starts FY16'!BX22-'Cash Y-to-Date starts FY16'!BW22</f>
        <v>0</v>
      </c>
      <c r="HY23" s="14">
        <f>'Cash Y-to-Date starts FY16'!BY22-'Cash Y-to-Date starts FY16'!BX22</f>
        <v>0</v>
      </c>
      <c r="HZ23" s="14">
        <f>'Cash Y-to-Date starts FY16'!BZ22-'Cash Y-to-Date starts FY16'!BY22</f>
        <v>0</v>
      </c>
      <c r="IA23" s="14">
        <f>'Cash Y-to-Date starts FY16'!CA22-'Cash Y-to-Date starts FY16'!BZ22</f>
        <v>2250000</v>
      </c>
      <c r="IB23" s="14">
        <f>'Cash Y-to-Date starts FY16'!CB22-'Cash Y-to-Date starts FY16'!CA22</f>
        <v>0</v>
      </c>
      <c r="IC23" s="14">
        <f>'Cash Y-to-Date starts FY16'!CC22-'Cash Y-to-Date starts FY16'!CB22</f>
        <v>0</v>
      </c>
      <c r="ID23" s="14">
        <f>'Cash Y-to-Date starts FY16'!CD22-'Cash Y-to-Date starts FY16'!CC22</f>
        <v>0</v>
      </c>
      <c r="IE23" s="14">
        <f>'Cash Y-to-Date starts FY16'!CE22-'Cash Y-to-Date starts FY16'!CD22</f>
        <v>0</v>
      </c>
      <c r="IF23" s="14">
        <f>'Cash Y-to-Date starts FY16'!CF22-'Cash Y-to-Date starts FY16'!CE22</f>
        <v>0</v>
      </c>
      <c r="IG23" s="14">
        <f>'Cash Y-to-Date starts FY16'!CG22-'Cash Y-to-Date starts FY16'!CF22</f>
        <v>0</v>
      </c>
      <c r="IH23" s="14">
        <f>'Cash Y-to-Date starts FY16'!CH22</f>
        <v>0</v>
      </c>
      <c r="II23" s="14">
        <f>'Cash Y-to-Date starts FY16'!CI22-'Cash Y-to-Date starts FY16'!CH22</f>
        <v>0</v>
      </c>
      <c r="IJ23" s="14">
        <f>'Cash Y-to-Date starts FY16'!CJ22-'Cash Y-to-Date starts FY16'!CI22</f>
        <v>0</v>
      </c>
      <c r="IK23" s="14">
        <f>'Cash Y-to-Date starts FY16'!CK22-'Cash Y-to-Date starts FY16'!CJ22</f>
        <v>0</v>
      </c>
      <c r="IL23" s="14">
        <f>'Cash Y-to-Date starts FY16'!CL22-'Cash Y-to-Date starts FY16'!CK22</f>
        <v>0</v>
      </c>
      <c r="IM23" s="14">
        <f>'Cash Y-to-Date starts FY16'!CM22-'Cash Y-to-Date starts FY16'!CL22</f>
        <v>0</v>
      </c>
      <c r="IN23" s="14">
        <f>'Cash Y-to-Date starts FY16'!CN22-'Cash Y-to-Date starts FY16'!CM22</f>
        <v>2250000</v>
      </c>
      <c r="IO23" s="14">
        <f>'Cash Y-to-Date starts FY16'!CO22-'Cash Y-to-Date starts FY16'!CN22</f>
        <v>0</v>
      </c>
      <c r="IP23" s="14">
        <f>'Cash Y-to-Date starts FY16'!CP22-'Cash Y-to-Date starts FY16'!CO22</f>
        <v>0</v>
      </c>
      <c r="IQ23" s="14">
        <f>'Cash Y-to-Date starts FY16'!CQ22-'Cash Y-to-Date starts FY16'!CP22</f>
        <v>0</v>
      </c>
      <c r="IR23" s="14">
        <f>'Cash Y-to-Date starts FY16'!CR22-'Cash Y-to-Date starts FY16'!CQ22</f>
        <v>0</v>
      </c>
      <c r="IS23" s="14">
        <f>'Cash Y-to-Date starts FY16'!CS22-'Cash Y-to-Date starts FY16'!CR22</f>
        <v>0</v>
      </c>
      <c r="IT23" s="14">
        <f>'Cash Y-to-Date starts FY16'!CT22</f>
        <v>0</v>
      </c>
      <c r="IU23" s="14">
        <f>'Cash Y-to-Date starts FY16'!CU22-'Cash Y-to-Date starts FY16'!CT22</f>
        <v>0</v>
      </c>
      <c r="IV23" s="14">
        <f>'Cash Y-to-Date starts FY16'!CV22-'Cash Y-to-Date starts FY16'!CU22</f>
        <v>0</v>
      </c>
      <c r="IW23" s="14">
        <f>'Cash Y-to-Date starts FY16'!CW22-'Cash Y-to-Date starts FY16'!CV22</f>
        <v>0</v>
      </c>
      <c r="IX23" s="14">
        <f>'Cash Y-to-Date starts FY16'!CX22-'Cash Y-to-Date starts FY16'!CW22</f>
        <v>0</v>
      </c>
      <c r="IY23" s="14">
        <f>'Cash Y-to-Date starts FY16'!CY22-'Cash Y-to-Date starts FY16'!CX22</f>
        <v>2250000</v>
      </c>
      <c r="IZ23" s="14">
        <f>'Cash Y-to-Date starts FY16'!CZ22-'Cash Y-to-Date starts FY16'!CY22</f>
        <v>0</v>
      </c>
      <c r="JA23" s="14">
        <f>'Cash Y-to-Date starts FY16'!DA22-'Cash Y-to-Date starts FY16'!CZ22</f>
        <v>0</v>
      </c>
      <c r="JB23" s="14">
        <f>'Cash Y-to-Date starts FY16'!DB22-'Cash Y-to-Date starts FY16'!DA22</f>
        <v>0</v>
      </c>
    </row>
    <row r="24" spans="1:262">
      <c r="A24" s="3"/>
      <c r="B24" s="14" t="s">
        <v>22</v>
      </c>
      <c r="C24" s="14" t="s">
        <v>22</v>
      </c>
      <c r="D24" s="14" t="s">
        <v>22</v>
      </c>
      <c r="E24" s="14" t="s">
        <v>22</v>
      </c>
      <c r="F24" s="14" t="s">
        <v>22</v>
      </c>
      <c r="G24" s="14" t="s">
        <v>22</v>
      </c>
      <c r="H24" s="14" t="s">
        <v>22</v>
      </c>
      <c r="I24" s="14" t="s">
        <v>22</v>
      </c>
      <c r="J24" s="14" t="s">
        <v>22</v>
      </c>
      <c r="K24" s="14" t="s">
        <v>22</v>
      </c>
      <c r="L24" s="14" t="s">
        <v>22</v>
      </c>
      <c r="M24" s="14" t="s">
        <v>22</v>
      </c>
      <c r="N24" s="14" t="s">
        <v>22</v>
      </c>
      <c r="O24" s="14" t="s">
        <v>22</v>
      </c>
      <c r="P24" s="14" t="s">
        <v>22</v>
      </c>
      <c r="Q24" s="14" t="s">
        <v>22</v>
      </c>
      <c r="R24" s="14" t="s">
        <v>22</v>
      </c>
      <c r="S24" s="14" t="s">
        <v>22</v>
      </c>
      <c r="T24" s="14" t="s">
        <v>22</v>
      </c>
      <c r="U24" s="14" t="s">
        <v>22</v>
      </c>
      <c r="V24" s="14" t="s">
        <v>22</v>
      </c>
      <c r="W24" s="14" t="s">
        <v>22</v>
      </c>
      <c r="X24" s="14" t="s">
        <v>22</v>
      </c>
      <c r="Y24" s="14" t="s">
        <v>22</v>
      </c>
      <c r="Z24" s="14" t="s">
        <v>22</v>
      </c>
      <c r="AA24" s="14" t="s">
        <v>22</v>
      </c>
      <c r="AB24" s="14" t="s">
        <v>22</v>
      </c>
      <c r="AC24" s="14" t="s">
        <v>22</v>
      </c>
      <c r="AD24" s="14" t="s">
        <v>22</v>
      </c>
      <c r="AE24" s="14" t="s">
        <v>22</v>
      </c>
      <c r="AF24" s="14" t="s">
        <v>22</v>
      </c>
      <c r="AG24" s="14" t="s">
        <v>22</v>
      </c>
      <c r="AH24" s="14" t="s">
        <v>22</v>
      </c>
      <c r="AI24" s="14" t="s">
        <v>22</v>
      </c>
      <c r="AJ24" s="14" t="s">
        <v>22</v>
      </c>
      <c r="AK24" s="14" t="s">
        <v>22</v>
      </c>
      <c r="AL24" s="14" t="s">
        <v>22</v>
      </c>
      <c r="AM24" s="14" t="s">
        <v>22</v>
      </c>
      <c r="AN24" s="14" t="s">
        <v>22</v>
      </c>
      <c r="AO24" s="14" t="s">
        <v>22</v>
      </c>
      <c r="AP24" s="14" t="s">
        <v>22</v>
      </c>
      <c r="AQ24" s="14" t="s">
        <v>22</v>
      </c>
      <c r="AR24" s="14" t="s">
        <v>22</v>
      </c>
      <c r="AS24" s="14" t="s">
        <v>22</v>
      </c>
      <c r="AT24" s="14" t="s">
        <v>22</v>
      </c>
      <c r="AU24" s="14" t="s">
        <v>22</v>
      </c>
      <c r="AV24" s="14" t="s">
        <v>22</v>
      </c>
      <c r="AW24" s="14" t="s">
        <v>22</v>
      </c>
      <c r="AX24" s="14" t="s">
        <v>22</v>
      </c>
      <c r="AY24" s="14" t="s">
        <v>22</v>
      </c>
      <c r="AZ24" s="14" t="s">
        <v>22</v>
      </c>
      <c r="BA24" s="14" t="s">
        <v>22</v>
      </c>
      <c r="BB24" s="14" t="s">
        <v>22</v>
      </c>
      <c r="BC24" s="14" t="s">
        <v>22</v>
      </c>
      <c r="BD24" s="14" t="s">
        <v>22</v>
      </c>
      <c r="BE24" s="14" t="s">
        <v>22</v>
      </c>
      <c r="BF24" s="14" t="s">
        <v>22</v>
      </c>
      <c r="BG24" s="14" t="s">
        <v>22</v>
      </c>
      <c r="BH24" s="14" t="s">
        <v>22</v>
      </c>
      <c r="BI24" s="14" t="s">
        <v>22</v>
      </c>
      <c r="BJ24" s="14" t="s">
        <v>22</v>
      </c>
      <c r="BK24" s="14" t="s">
        <v>22</v>
      </c>
      <c r="BL24" s="14" t="s">
        <v>22</v>
      </c>
      <c r="BM24" s="14" t="s">
        <v>22</v>
      </c>
      <c r="BN24" s="14" t="s">
        <v>22</v>
      </c>
      <c r="BO24" s="14" t="s">
        <v>22</v>
      </c>
      <c r="BP24" s="14" t="s">
        <v>22</v>
      </c>
      <c r="BQ24" s="14" t="s">
        <v>22</v>
      </c>
      <c r="BR24" s="14" t="s">
        <v>22</v>
      </c>
      <c r="BS24" s="14" t="s">
        <v>22</v>
      </c>
      <c r="BT24" s="14" t="s">
        <v>22</v>
      </c>
      <c r="BU24" s="14" t="s">
        <v>22</v>
      </c>
      <c r="BV24" s="14" t="s">
        <v>22</v>
      </c>
      <c r="BW24" s="14" t="s">
        <v>22</v>
      </c>
      <c r="BX24" s="14" t="s">
        <v>22</v>
      </c>
      <c r="BY24" s="14" t="s">
        <v>22</v>
      </c>
      <c r="BZ24" s="14" t="s">
        <v>22</v>
      </c>
      <c r="CA24" s="14" t="s">
        <v>22</v>
      </c>
      <c r="CB24" s="14" t="s">
        <v>22</v>
      </c>
      <c r="CC24" s="14" t="s">
        <v>22</v>
      </c>
      <c r="CD24" s="14" t="s">
        <v>22</v>
      </c>
      <c r="CE24" s="14" t="s">
        <v>22</v>
      </c>
      <c r="CF24" s="14" t="s">
        <v>22</v>
      </c>
      <c r="CG24" s="14" t="s">
        <v>22</v>
      </c>
      <c r="CH24" s="14" t="s">
        <v>22</v>
      </c>
      <c r="CI24" s="14" t="s">
        <v>22</v>
      </c>
      <c r="CJ24" s="14" t="s">
        <v>22</v>
      </c>
      <c r="CK24" s="14" t="s">
        <v>22</v>
      </c>
      <c r="CL24" s="14" t="s">
        <v>22</v>
      </c>
      <c r="CM24" s="14" t="s">
        <v>22</v>
      </c>
      <c r="CN24" s="14" t="s">
        <v>22</v>
      </c>
      <c r="CO24" s="14" t="s">
        <v>22</v>
      </c>
      <c r="CP24" s="14" t="s">
        <v>22</v>
      </c>
      <c r="CQ24" s="14" t="s">
        <v>22</v>
      </c>
      <c r="CR24" s="14" t="s">
        <v>22</v>
      </c>
      <c r="CS24" s="14" t="s">
        <v>22</v>
      </c>
      <c r="CT24" s="14" t="s">
        <v>22</v>
      </c>
      <c r="CU24" s="14" t="s">
        <v>22</v>
      </c>
      <c r="CV24" s="14" t="s">
        <v>22</v>
      </c>
      <c r="CW24" s="14" t="s">
        <v>22</v>
      </c>
      <c r="CX24" s="14" t="s">
        <v>22</v>
      </c>
      <c r="CY24" s="14" t="s">
        <v>22</v>
      </c>
      <c r="CZ24" s="14" t="s">
        <v>22</v>
      </c>
      <c r="DA24" s="14" t="s">
        <v>22</v>
      </c>
      <c r="DB24" s="14" t="s">
        <v>22</v>
      </c>
      <c r="DC24" s="14" t="s">
        <v>22</v>
      </c>
      <c r="DD24" s="14" t="s">
        <v>22</v>
      </c>
      <c r="DE24" s="14" t="s">
        <v>22</v>
      </c>
      <c r="DF24" s="14" t="s">
        <v>22</v>
      </c>
      <c r="DG24" s="14" t="s">
        <v>22</v>
      </c>
      <c r="DH24" s="14" t="s">
        <v>22</v>
      </c>
      <c r="DI24" s="14" t="s">
        <v>22</v>
      </c>
      <c r="DJ24" s="14" t="s">
        <v>22</v>
      </c>
      <c r="DK24" s="14" t="s">
        <v>22</v>
      </c>
      <c r="DL24" s="14" t="s">
        <v>22</v>
      </c>
      <c r="DM24" s="14" t="s">
        <v>22</v>
      </c>
      <c r="DN24" s="14" t="s">
        <v>22</v>
      </c>
      <c r="DO24" s="14" t="s">
        <v>22</v>
      </c>
      <c r="DP24" s="14" t="s">
        <v>22</v>
      </c>
      <c r="DQ24" s="14" t="s">
        <v>22</v>
      </c>
      <c r="DR24" s="14" t="s">
        <v>22</v>
      </c>
      <c r="DS24" s="14" t="s">
        <v>22</v>
      </c>
      <c r="DT24" s="14" t="s">
        <v>22</v>
      </c>
      <c r="DU24" s="14" t="s">
        <v>22</v>
      </c>
      <c r="DV24" s="14" t="s">
        <v>22</v>
      </c>
      <c r="DW24" s="14" t="s">
        <v>22</v>
      </c>
      <c r="DX24" s="14" t="s">
        <v>22</v>
      </c>
      <c r="DY24" s="14" t="s">
        <v>22</v>
      </c>
      <c r="DZ24" s="14" t="s">
        <v>22</v>
      </c>
      <c r="EA24" s="14" t="s">
        <v>22</v>
      </c>
      <c r="EB24" s="14" t="s">
        <v>22</v>
      </c>
      <c r="EC24" s="14" t="s">
        <v>22</v>
      </c>
      <c r="ED24" s="14" t="s">
        <v>22</v>
      </c>
      <c r="EE24" s="14" t="s">
        <v>22</v>
      </c>
      <c r="EF24" s="14" t="s">
        <v>22</v>
      </c>
      <c r="EG24" s="14" t="s">
        <v>22</v>
      </c>
      <c r="EH24" s="14" t="s">
        <v>22</v>
      </c>
      <c r="EI24" s="14" t="s">
        <v>22</v>
      </c>
      <c r="EJ24" s="14" t="s">
        <v>22</v>
      </c>
      <c r="EK24" s="14" t="s">
        <v>22</v>
      </c>
      <c r="EL24" s="14" t="s">
        <v>22</v>
      </c>
      <c r="EM24" s="14" t="s">
        <v>22</v>
      </c>
      <c r="EN24" s="14" t="s">
        <v>22</v>
      </c>
      <c r="EO24" s="14" t="s">
        <v>22</v>
      </c>
      <c r="EP24" s="14" t="s">
        <v>22</v>
      </c>
      <c r="EQ24" s="14" t="s">
        <v>22</v>
      </c>
      <c r="ER24" s="14" t="s">
        <v>22</v>
      </c>
      <c r="ES24" s="14" t="s">
        <v>22</v>
      </c>
      <c r="ET24" s="14" t="s">
        <v>22</v>
      </c>
      <c r="EU24" s="14" t="s">
        <v>22</v>
      </c>
      <c r="EV24" s="14" t="s">
        <v>22</v>
      </c>
      <c r="EW24" s="14" t="s">
        <v>22</v>
      </c>
      <c r="EX24" s="14" t="s">
        <v>22</v>
      </c>
      <c r="EY24" s="14" t="s">
        <v>22</v>
      </c>
      <c r="EZ24" s="14" t="s">
        <v>22</v>
      </c>
      <c r="FA24" s="14" t="s">
        <v>22</v>
      </c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</row>
    <row r="25" spans="1:262">
      <c r="A25" s="3" t="s">
        <v>18</v>
      </c>
      <c r="B25" s="14">
        <f>SUM(B17:B23)</f>
        <v>34891482.420000002</v>
      </c>
      <c r="C25" s="14">
        <f>SUM(C17:C23)</f>
        <v>35757787.670000002</v>
      </c>
      <c r="D25" s="14">
        <f t="shared" ref="D25:M25" si="36">SUM(D17:D23)</f>
        <v>27587347.369999997</v>
      </c>
      <c r="E25" s="14">
        <f t="shared" si="36"/>
        <v>41422887.629999995</v>
      </c>
      <c r="F25" s="14">
        <f t="shared" si="36"/>
        <v>24434611.909999996</v>
      </c>
      <c r="G25" s="14">
        <f t="shared" si="36"/>
        <v>20451319.570000004</v>
      </c>
      <c r="H25" s="14">
        <f t="shared" si="36"/>
        <v>19489677.720000003</v>
      </c>
      <c r="I25" s="14">
        <f t="shared" si="36"/>
        <v>20603750.98</v>
      </c>
      <c r="J25" s="14">
        <f t="shared" si="36"/>
        <v>19488352.82</v>
      </c>
      <c r="K25" s="14">
        <f t="shared" si="36"/>
        <v>24281594.039999995</v>
      </c>
      <c r="L25" s="14">
        <f t="shared" si="36"/>
        <v>21378905.090000011</v>
      </c>
      <c r="M25" s="14">
        <f t="shared" si="36"/>
        <v>21652736.779999994</v>
      </c>
      <c r="N25" s="14">
        <f>SUM(N17:N23)</f>
        <v>29952548.960000001</v>
      </c>
      <c r="O25" s="14">
        <f>SUM(O17:O23)</f>
        <v>29894211.750000004</v>
      </c>
      <c r="P25" s="14">
        <f t="shared" ref="P25:Y25" si="37">SUM(P17:P23)</f>
        <v>32649134.229999997</v>
      </c>
      <c r="Q25" s="14">
        <f t="shared" si="37"/>
        <v>42542957.670000002</v>
      </c>
      <c r="R25" s="14">
        <f t="shared" si="37"/>
        <v>17684313.669999998</v>
      </c>
      <c r="S25" s="14">
        <f t="shared" si="37"/>
        <v>31878395.709999993</v>
      </c>
      <c r="T25" s="14">
        <f t="shared" si="37"/>
        <v>22749264.920000002</v>
      </c>
      <c r="U25" s="14">
        <f t="shared" si="37"/>
        <v>22197298.050000001</v>
      </c>
      <c r="V25" s="14">
        <f t="shared" si="37"/>
        <v>32514477.160000004</v>
      </c>
      <c r="W25" s="14">
        <f t="shared" si="37"/>
        <v>22448397.350000009</v>
      </c>
      <c r="X25" s="14">
        <f t="shared" si="37"/>
        <v>25195408.879999999</v>
      </c>
      <c r="Y25" s="14">
        <f t="shared" si="37"/>
        <v>22220739.879999984</v>
      </c>
      <c r="Z25" s="14">
        <f>SUM(Z17:Z23)</f>
        <v>41628440.170000002</v>
      </c>
      <c r="AA25" s="14">
        <f>SUM(AA17:AA23)</f>
        <v>36553801.730000004</v>
      </c>
      <c r="AB25" s="14">
        <f t="shared" ref="AB25:AK25" si="38">SUM(AB17:AB23)</f>
        <v>31583066.389999993</v>
      </c>
      <c r="AC25" s="14">
        <f t="shared" si="38"/>
        <v>31990099.520000007</v>
      </c>
      <c r="AD25" s="14">
        <f t="shared" si="38"/>
        <v>19474492.229999997</v>
      </c>
      <c r="AE25" s="14">
        <f t="shared" si="38"/>
        <v>21042284.140000004</v>
      </c>
      <c r="AF25" s="14">
        <f t="shared" si="38"/>
        <v>34453611.590000004</v>
      </c>
      <c r="AG25" s="14">
        <f t="shared" si="38"/>
        <v>18400424.099999998</v>
      </c>
      <c r="AH25" s="14">
        <f t="shared" si="38"/>
        <v>19286212.409999996</v>
      </c>
      <c r="AI25" s="14">
        <f t="shared" si="38"/>
        <v>24315191.100000005</v>
      </c>
      <c r="AJ25" s="14">
        <f t="shared" si="38"/>
        <v>25657041.960000001</v>
      </c>
      <c r="AK25" s="14">
        <f t="shared" si="38"/>
        <v>33548897.329999998</v>
      </c>
      <c r="AL25" s="14">
        <f>SUM(AL17:AL23)</f>
        <v>29327521.880000003</v>
      </c>
      <c r="AM25" s="14">
        <f>SUM(AM17:AM23)</f>
        <v>37660809.390000001</v>
      </c>
      <c r="AN25" s="14">
        <f t="shared" ref="AN25:AW25" si="39">SUM(AN17:AN23)</f>
        <v>37499183.739999995</v>
      </c>
      <c r="AO25" s="14">
        <f t="shared" si="39"/>
        <v>27209445.829999998</v>
      </c>
      <c r="AP25" s="14">
        <f t="shared" si="39"/>
        <v>18530689.43</v>
      </c>
      <c r="AQ25" s="14">
        <f t="shared" si="39"/>
        <v>32421772.820000004</v>
      </c>
      <c r="AR25" s="14">
        <f t="shared" si="39"/>
        <v>31517917.459999997</v>
      </c>
      <c r="AS25" s="14">
        <f t="shared" si="39"/>
        <v>23459725.870000001</v>
      </c>
      <c r="AT25" s="14">
        <f t="shared" si="39"/>
        <v>23273515.380000003</v>
      </c>
      <c r="AU25" s="14">
        <f t="shared" si="39"/>
        <v>25486060.630000003</v>
      </c>
      <c r="AV25" s="14">
        <f t="shared" si="39"/>
        <v>25808208.419999994</v>
      </c>
      <c r="AW25" s="14">
        <f t="shared" si="39"/>
        <v>31083226.680000007</v>
      </c>
      <c r="AX25" s="14">
        <f>SUM(AX17:AX23)</f>
        <v>36835258.450000003</v>
      </c>
      <c r="AY25" s="14">
        <f>SUM(AY17:AY23)</f>
        <v>44210844.970000006</v>
      </c>
      <c r="AZ25" s="14">
        <f t="shared" ref="AZ25:BI25" si="40">SUM(AZ17:AZ23)</f>
        <v>37230667.769999996</v>
      </c>
      <c r="BA25" s="14">
        <f t="shared" si="40"/>
        <v>23440780.369999997</v>
      </c>
      <c r="BB25" s="14">
        <f t="shared" si="40"/>
        <v>21521369.869999997</v>
      </c>
      <c r="BC25" s="14">
        <f t="shared" si="40"/>
        <v>21681367.940000001</v>
      </c>
      <c r="BD25" s="14">
        <f t="shared" si="40"/>
        <v>32639310.689999998</v>
      </c>
      <c r="BE25" s="14">
        <f t="shared" si="40"/>
        <v>24208920.439999998</v>
      </c>
      <c r="BF25" s="14">
        <f t="shared" si="40"/>
        <v>26045075.929999996</v>
      </c>
      <c r="BG25" s="14">
        <f t="shared" si="40"/>
        <v>38577482.990000002</v>
      </c>
      <c r="BH25" s="14">
        <f t="shared" si="40"/>
        <v>23098190.929999992</v>
      </c>
      <c r="BI25" s="14">
        <f t="shared" si="40"/>
        <v>24263387.780000016</v>
      </c>
      <c r="BJ25" s="14">
        <f>SUM(BJ17:BJ23)</f>
        <v>39670460</v>
      </c>
      <c r="BK25" s="14">
        <f>SUM(BK17:BK23)</f>
        <v>47149307.689999998</v>
      </c>
      <c r="BL25" s="14">
        <f t="shared" ref="BL25:BU25" si="41">SUM(BL17:BL23)</f>
        <v>42137861.57</v>
      </c>
      <c r="BM25" s="14">
        <f t="shared" si="41"/>
        <v>25822995.029999994</v>
      </c>
      <c r="BN25" s="14">
        <f t="shared" si="41"/>
        <v>26760985.780000001</v>
      </c>
      <c r="BO25" s="14">
        <f t="shared" si="41"/>
        <v>27464100.050000008</v>
      </c>
      <c r="BP25" s="14">
        <f t="shared" si="41"/>
        <v>36816921.379999995</v>
      </c>
      <c r="BQ25" s="14">
        <f t="shared" si="41"/>
        <v>26730431.41</v>
      </c>
      <c r="BR25" s="14">
        <f t="shared" si="41"/>
        <v>27886852.199999999</v>
      </c>
      <c r="BS25" s="14">
        <f t="shared" si="41"/>
        <v>30479150.290000014</v>
      </c>
      <c r="BT25" s="14">
        <f t="shared" si="41"/>
        <v>22504378.199999988</v>
      </c>
      <c r="BU25" s="14">
        <f t="shared" si="41"/>
        <v>27357300.700000003</v>
      </c>
      <c r="BV25" s="14">
        <f>SUM(BV17:BV23)</f>
        <v>39977886.189999998</v>
      </c>
      <c r="BW25" s="14">
        <f>SUM(BW17:BW23)</f>
        <v>41267168.879999995</v>
      </c>
      <c r="BX25" s="14">
        <f t="shared" ref="BX25:CG25" si="42">SUM(BX17:BX23)</f>
        <v>48978761.910000004</v>
      </c>
      <c r="BY25" s="14">
        <f t="shared" si="42"/>
        <v>28104189.919999994</v>
      </c>
      <c r="BZ25" s="14">
        <f t="shared" si="42"/>
        <v>31411028.259999994</v>
      </c>
      <c r="CA25" s="14">
        <f t="shared" si="42"/>
        <v>23713963.370000001</v>
      </c>
      <c r="CB25" s="14">
        <f t="shared" si="42"/>
        <v>31777388.290000007</v>
      </c>
      <c r="CC25" s="14">
        <f t="shared" si="42"/>
        <v>23870863.669999991</v>
      </c>
      <c r="CD25" s="14">
        <f t="shared" si="42"/>
        <v>29927980.049999997</v>
      </c>
      <c r="CE25" s="14">
        <f t="shared" si="42"/>
        <v>29540634.129999999</v>
      </c>
      <c r="CF25" s="14">
        <f t="shared" si="42"/>
        <v>28541420.849999994</v>
      </c>
      <c r="CG25" s="14">
        <f t="shared" si="42"/>
        <v>34801469.600000024</v>
      </c>
      <c r="CH25" s="14">
        <f t="shared" ref="CH25:CM25" si="43">SUM(CH17:CH23)</f>
        <v>32833524.619999997</v>
      </c>
      <c r="CI25" s="14">
        <f t="shared" si="43"/>
        <v>41734662.480000004</v>
      </c>
      <c r="CJ25" s="14">
        <f t="shared" si="43"/>
        <v>43390672.209999993</v>
      </c>
      <c r="CK25" s="14">
        <f t="shared" si="43"/>
        <v>40374480.590000004</v>
      </c>
      <c r="CL25" s="14">
        <f t="shared" si="43"/>
        <v>19704499.550000004</v>
      </c>
      <c r="CM25" s="14">
        <f t="shared" si="43"/>
        <v>21074099.409999996</v>
      </c>
      <c r="CN25" s="14">
        <f t="shared" ref="CN25:CU25" si="44">SUM(CN17:CN23)</f>
        <v>21081034.719999999</v>
      </c>
      <c r="CO25" s="14">
        <f t="shared" si="44"/>
        <v>32164803.210000001</v>
      </c>
      <c r="CP25" s="14">
        <f t="shared" si="44"/>
        <v>23695253.669999994</v>
      </c>
      <c r="CQ25" s="14">
        <f t="shared" si="44"/>
        <v>37204314.480000004</v>
      </c>
      <c r="CR25" s="14">
        <f t="shared" si="44"/>
        <v>22185092.409999996</v>
      </c>
      <c r="CS25" s="14">
        <f t="shared" si="44"/>
        <v>24009544.390000012</v>
      </c>
      <c r="CT25" s="14">
        <f t="shared" si="44"/>
        <v>27413601.569999997</v>
      </c>
      <c r="CU25" s="14">
        <f t="shared" si="44"/>
        <v>14871740.27</v>
      </c>
      <c r="CV25" s="14">
        <f t="shared" ref="CV25:DA25" si="45">SUM(CV17:CV23)</f>
        <v>12749536.330000002</v>
      </c>
      <c r="CW25" s="14">
        <f t="shared" si="45"/>
        <v>26454262.180000003</v>
      </c>
      <c r="CX25" s="14">
        <f t="shared" si="45"/>
        <v>35751142.469999999</v>
      </c>
      <c r="CY25" s="14">
        <f t="shared" si="45"/>
        <v>45079653.079999998</v>
      </c>
      <c r="CZ25" s="14">
        <f t="shared" si="45"/>
        <v>42776225.850000001</v>
      </c>
      <c r="DA25" s="14">
        <f t="shared" si="45"/>
        <v>27166443.550000001</v>
      </c>
      <c r="DB25" s="14">
        <f t="shared" ref="DB25:DG25" si="46">SUM(DB17:DB23)</f>
        <v>32134395.160000004</v>
      </c>
      <c r="DC25" s="14">
        <f t="shared" si="46"/>
        <v>25447084.570000008</v>
      </c>
      <c r="DD25" s="14">
        <f t="shared" si="46"/>
        <v>26184139.719999995</v>
      </c>
      <c r="DE25" s="14">
        <f t="shared" si="46"/>
        <v>22320798.100000001</v>
      </c>
      <c r="DF25" s="14">
        <f t="shared" si="46"/>
        <v>17644878.41</v>
      </c>
      <c r="DG25" s="14">
        <f t="shared" si="46"/>
        <v>22297273.859999999</v>
      </c>
      <c r="DH25" s="14">
        <f t="shared" ref="DH25:DM25" si="47">SUM(DH17:DH23)</f>
        <v>19457740.510000002</v>
      </c>
      <c r="DI25" s="14">
        <f t="shared" si="47"/>
        <v>27654511.279999994</v>
      </c>
      <c r="DJ25" s="14">
        <f t="shared" si="47"/>
        <v>35653204.060000002</v>
      </c>
      <c r="DK25" s="14">
        <f t="shared" si="47"/>
        <v>51676755.670000002</v>
      </c>
      <c r="DL25" s="14">
        <f t="shared" si="47"/>
        <v>52591291.989999995</v>
      </c>
      <c r="DM25" s="14">
        <f t="shared" si="47"/>
        <v>26513939.169999998</v>
      </c>
      <c r="DN25" s="14">
        <f t="shared" ref="DN25:DS25" si="48">SUM(DN17:DN23)</f>
        <v>22968358.360000003</v>
      </c>
      <c r="DO25" s="14">
        <f t="shared" si="48"/>
        <v>27630376.770000003</v>
      </c>
      <c r="DP25" s="14">
        <f t="shared" si="48"/>
        <v>27479580.43999999</v>
      </c>
      <c r="DQ25" s="14">
        <f t="shared" si="48"/>
        <v>25155115.399999999</v>
      </c>
      <c r="DR25" s="14">
        <f t="shared" si="48"/>
        <v>24548093.210000001</v>
      </c>
      <c r="DS25" s="14">
        <f t="shared" si="48"/>
        <v>17383019.390000001</v>
      </c>
      <c r="DT25" s="14">
        <f t="shared" ref="DT25:DY25" si="49">SUM(DT17:DT23)</f>
        <v>21344613.329999998</v>
      </c>
      <c r="DU25" s="14">
        <f t="shared" si="49"/>
        <v>26618177.719999995</v>
      </c>
      <c r="DV25" s="14">
        <f t="shared" si="49"/>
        <v>46680138.510000005</v>
      </c>
      <c r="DW25" s="14">
        <f t="shared" si="49"/>
        <v>38726961.390000015</v>
      </c>
      <c r="DX25" s="14">
        <f t="shared" si="49"/>
        <v>27783348.739999991</v>
      </c>
      <c r="DY25" s="14">
        <f t="shared" si="49"/>
        <v>25406172.390000004</v>
      </c>
      <c r="DZ25" s="14">
        <f t="shared" ref="DZ25:EE25" si="50">SUM(DZ17:DZ23)</f>
        <v>19511173.320000004</v>
      </c>
      <c r="EA25" s="14">
        <f t="shared" si="50"/>
        <v>22455873.469999995</v>
      </c>
      <c r="EB25" s="14">
        <f t="shared" si="50"/>
        <v>31793566.400000006</v>
      </c>
      <c r="EC25" s="14">
        <f t="shared" si="50"/>
        <v>27714073.009999998</v>
      </c>
      <c r="ED25" s="14">
        <f t="shared" si="50"/>
        <v>16201651.000000002</v>
      </c>
      <c r="EE25" s="14">
        <f t="shared" si="50"/>
        <v>23098049.450000003</v>
      </c>
      <c r="EF25" s="14">
        <f t="shared" ref="EF25:EK25" si="51">SUM(EF17:EF23)</f>
        <v>19884836.729999997</v>
      </c>
      <c r="EG25" s="14">
        <f t="shared" si="51"/>
        <v>23670897.400000006</v>
      </c>
      <c r="EH25" s="14">
        <f t="shared" si="51"/>
        <v>28635437.219999999</v>
      </c>
      <c r="EI25" s="14">
        <f t="shared" si="51"/>
        <v>15272837.520000003</v>
      </c>
      <c r="EJ25" s="14">
        <f t="shared" si="51"/>
        <v>36562754.18</v>
      </c>
      <c r="EK25" s="14">
        <f t="shared" si="51"/>
        <v>24263109.750000004</v>
      </c>
      <c r="EL25" s="14">
        <f t="shared" ref="EL25:EQ25" si="52">SUM(EL17:EL23)</f>
        <v>23694307.320000004</v>
      </c>
      <c r="EM25" s="14">
        <f t="shared" si="52"/>
        <v>26132638.59999999</v>
      </c>
      <c r="EN25" s="14">
        <f t="shared" si="52"/>
        <v>27628980.889999993</v>
      </c>
      <c r="EO25" s="14">
        <f t="shared" si="52"/>
        <v>23917377.170000002</v>
      </c>
      <c r="EP25" s="14">
        <f t="shared" si="52"/>
        <v>21738232.75</v>
      </c>
      <c r="EQ25" s="14">
        <f t="shared" si="52"/>
        <v>18377510.659999996</v>
      </c>
      <c r="ER25" s="14">
        <f t="shared" ref="ER25:EW25" si="53">SUM(ER17:ER23)</f>
        <v>18925663.630000003</v>
      </c>
      <c r="ES25" s="14">
        <f t="shared" si="53"/>
        <v>23477656.340000004</v>
      </c>
      <c r="ET25" s="14">
        <f t="shared" si="53"/>
        <v>22486845.019999996</v>
      </c>
      <c r="EU25" s="14">
        <f t="shared" si="53"/>
        <v>17542074.5</v>
      </c>
      <c r="EV25" s="14">
        <f t="shared" si="53"/>
        <v>34231580.899999999</v>
      </c>
      <c r="EW25" s="14">
        <f t="shared" si="53"/>
        <v>26844601.200000007</v>
      </c>
      <c r="EX25" s="14">
        <f t="shared" ref="EX25:FC25" si="54">SUM(EX17:EX23)</f>
        <v>25042943.319999997</v>
      </c>
      <c r="EY25" s="14">
        <f t="shared" si="54"/>
        <v>31899530.320000011</v>
      </c>
      <c r="EZ25" s="14">
        <f t="shared" si="54"/>
        <v>26962397.29999999</v>
      </c>
      <c r="FA25" s="14">
        <f t="shared" si="54"/>
        <v>27373933.060000002</v>
      </c>
      <c r="FB25" s="14">
        <f t="shared" si="54"/>
        <v>23158881.57</v>
      </c>
      <c r="FC25" s="14">
        <f t="shared" si="54"/>
        <v>17898904.330000002</v>
      </c>
      <c r="FD25" s="14">
        <f t="shared" ref="FD25:FI25" si="55">SUM(FD17:FD23)</f>
        <v>18838588.210000001</v>
      </c>
      <c r="FE25" s="14">
        <f t="shared" si="55"/>
        <v>22624969.75</v>
      </c>
      <c r="FF25" s="14">
        <f t="shared" si="55"/>
        <v>24663816.880000003</v>
      </c>
      <c r="FG25" s="14">
        <f t="shared" si="55"/>
        <v>20268889.610000003</v>
      </c>
      <c r="FH25" s="14">
        <f t="shared" si="55"/>
        <v>35137875.290000007</v>
      </c>
      <c r="FI25" s="14">
        <f t="shared" si="55"/>
        <v>23535420.25999999</v>
      </c>
      <c r="FJ25" s="14">
        <f t="shared" ref="FJ25:FO25" si="56">SUM(FJ17:FJ23)</f>
        <v>24553159.390000015</v>
      </c>
      <c r="FK25" s="14">
        <f t="shared" si="56"/>
        <v>33423550.699999996</v>
      </c>
      <c r="FL25" s="14">
        <f t="shared" si="56"/>
        <v>25614011.390000001</v>
      </c>
      <c r="FM25" s="14">
        <f t="shared" si="56"/>
        <v>27230431.809999991</v>
      </c>
      <c r="FN25" s="14">
        <f t="shared" si="56"/>
        <v>21955167.449999999</v>
      </c>
      <c r="FO25" s="14">
        <f t="shared" si="56"/>
        <v>15040484.100000001</v>
      </c>
      <c r="FP25" s="14">
        <f t="shared" ref="FP25:FU25" si="57">SUM(FP17:FP23)</f>
        <v>21599033.98</v>
      </c>
      <c r="FQ25" s="14">
        <f t="shared" si="57"/>
        <v>21470629.699999996</v>
      </c>
      <c r="FR25" s="14">
        <f t="shared" si="57"/>
        <v>24055107.270000007</v>
      </c>
      <c r="FS25" s="14">
        <f t="shared" si="57"/>
        <v>18497767.539999999</v>
      </c>
      <c r="FT25" s="14">
        <f t="shared" si="57"/>
        <v>38704980.120000005</v>
      </c>
      <c r="FU25" s="14">
        <f t="shared" si="57"/>
        <v>24643964.979999993</v>
      </c>
      <c r="FV25" s="14">
        <f t="shared" ref="FV25:GB25" si="58">SUM(FV17:FV23)</f>
        <v>33954600.160000011</v>
      </c>
      <c r="FW25" s="14">
        <f t="shared" si="58"/>
        <v>30113553.719999984</v>
      </c>
      <c r="FX25" s="14">
        <f t="shared" si="58"/>
        <v>29443059.260000005</v>
      </c>
      <c r="FY25" s="14">
        <f t="shared" si="58"/>
        <v>30585383.530000016</v>
      </c>
      <c r="FZ25" s="14">
        <f t="shared" si="58"/>
        <v>25806486.729999997</v>
      </c>
      <c r="GA25" s="14">
        <f t="shared" si="58"/>
        <v>16156836.490000002</v>
      </c>
      <c r="GB25" s="14">
        <f t="shared" si="58"/>
        <v>20759854.779999994</v>
      </c>
      <c r="GC25" s="14">
        <f t="shared" ref="GC25:GH25" si="59">SUM(GC17:GC23)</f>
        <v>30551191.870000005</v>
      </c>
      <c r="GD25" s="14">
        <f t="shared" si="59"/>
        <v>24518794.960000001</v>
      </c>
      <c r="GE25" s="14">
        <f t="shared" si="59"/>
        <v>15986940.239999993</v>
      </c>
      <c r="GF25" s="14">
        <f t="shared" si="59"/>
        <v>36624496.930000007</v>
      </c>
      <c r="GG25" s="14">
        <f t="shared" si="59"/>
        <v>28271762.240000002</v>
      </c>
      <c r="GH25" s="14">
        <f t="shared" si="59"/>
        <v>25573694.690000001</v>
      </c>
      <c r="GI25" s="14">
        <f t="shared" ref="GI25:GN25" si="60">SUM(GI17:GI23)</f>
        <v>29157843.449999999</v>
      </c>
      <c r="GJ25" s="14">
        <f t="shared" si="60"/>
        <v>28122359.640000008</v>
      </c>
      <c r="GK25" s="14">
        <f t="shared" si="60"/>
        <v>29124573.139999982</v>
      </c>
      <c r="GL25" s="14">
        <f t="shared" si="60"/>
        <v>27547800.660000004</v>
      </c>
      <c r="GM25" s="14">
        <f t="shared" si="60"/>
        <v>16698191.93</v>
      </c>
      <c r="GN25" s="14">
        <f t="shared" si="60"/>
        <v>26045828.380000003</v>
      </c>
      <c r="GO25" s="14">
        <f t="shared" ref="GO25:GT25" si="61">SUM(GO17:GO23)</f>
        <v>28879090.949999999</v>
      </c>
      <c r="GP25" s="14">
        <f t="shared" si="61"/>
        <v>26040799.970000003</v>
      </c>
      <c r="GQ25" s="14">
        <f t="shared" si="61"/>
        <v>25423157.039999999</v>
      </c>
      <c r="GR25" s="14">
        <f t="shared" si="61"/>
        <v>38650539.229999989</v>
      </c>
      <c r="GS25" s="14">
        <f t="shared" si="61"/>
        <v>25587550.13000001</v>
      </c>
      <c r="GT25" s="14">
        <f t="shared" si="61"/>
        <v>26617437.299999993</v>
      </c>
      <c r="GU25" s="14">
        <f t="shared" ref="GU25:GZ25" si="62">SUM(GU17:GU23)</f>
        <v>32718138.699999999</v>
      </c>
      <c r="GV25" s="14">
        <f t="shared" si="62"/>
        <v>30090364.290000014</v>
      </c>
      <c r="GW25" s="14">
        <f t="shared" si="62"/>
        <v>30174302.969999995</v>
      </c>
      <c r="GX25" s="14">
        <f t="shared" si="62"/>
        <v>25701183.869999997</v>
      </c>
      <c r="GY25" s="14">
        <f t="shared" si="62"/>
        <v>23022690.900000002</v>
      </c>
      <c r="GZ25" s="14">
        <f t="shared" si="62"/>
        <v>27216599.469999999</v>
      </c>
      <c r="HA25" s="14">
        <f t="shared" ref="HA25:HG25" si="63">SUM(HA17:HA23)</f>
        <v>26442365.810000002</v>
      </c>
      <c r="HB25" s="14">
        <f t="shared" si="63"/>
        <v>26566034.829999998</v>
      </c>
      <c r="HC25" s="14">
        <f t="shared" si="63"/>
        <v>26660264.460000005</v>
      </c>
      <c r="HD25" s="14">
        <f t="shared" si="63"/>
        <v>40151156.290000007</v>
      </c>
      <c r="HE25" s="14">
        <f t="shared" si="63"/>
        <v>28623247.979999989</v>
      </c>
      <c r="HF25" s="14">
        <f t="shared" si="63"/>
        <v>27778121.119999997</v>
      </c>
      <c r="HG25" s="14">
        <f t="shared" si="63"/>
        <v>26510328.520000018</v>
      </c>
      <c r="HH25" s="14">
        <f t="shared" ref="HH25:HN25" si="64">SUM(HH17:HH23)</f>
        <v>26531207.609999985</v>
      </c>
      <c r="HI25" s="14">
        <f t="shared" si="64"/>
        <v>26512183.45000001</v>
      </c>
      <c r="HJ25" s="14">
        <f t="shared" si="64"/>
        <v>21851918.849999998</v>
      </c>
      <c r="HK25" s="14">
        <f t="shared" si="64"/>
        <v>20364024.019999996</v>
      </c>
      <c r="HL25" s="14">
        <f t="shared" si="64"/>
        <v>20707619.730000004</v>
      </c>
      <c r="HM25" s="14">
        <f t="shared" si="64"/>
        <v>24397177.66</v>
      </c>
      <c r="HN25" s="14">
        <f t="shared" si="64"/>
        <v>25034645.279999997</v>
      </c>
      <c r="HO25" s="14">
        <f t="shared" ref="HO25:HW25" si="65">SUM(HO17:HO23)</f>
        <v>23881437.120000008</v>
      </c>
      <c r="HP25" s="14">
        <f t="shared" si="65"/>
        <v>39784641.959999993</v>
      </c>
      <c r="HQ25" s="14">
        <f t="shared" si="65"/>
        <v>27065557.779999994</v>
      </c>
      <c r="HR25" s="14">
        <f t="shared" si="65"/>
        <v>32099682.290000014</v>
      </c>
      <c r="HS25" s="14">
        <f t="shared" si="65"/>
        <v>39740962.269999988</v>
      </c>
      <c r="HT25" s="14">
        <f t="shared" si="65"/>
        <v>28405216.75</v>
      </c>
      <c r="HU25" s="14">
        <f t="shared" si="65"/>
        <v>42079621.24000001</v>
      </c>
      <c r="HV25" s="14">
        <f t="shared" si="65"/>
        <v>33435987.859999996</v>
      </c>
      <c r="HW25" s="14">
        <f t="shared" si="65"/>
        <v>21491352.380000003</v>
      </c>
      <c r="HX25" s="14">
        <f t="shared" ref="HX25:IC25" si="66">SUM(HX17:HX23)</f>
        <v>23343689.629999995</v>
      </c>
      <c r="HY25" s="14">
        <f t="shared" si="66"/>
        <v>26072836.150000002</v>
      </c>
      <c r="HZ25" s="14">
        <f t="shared" si="66"/>
        <v>30430834.889999997</v>
      </c>
      <c r="IA25" s="14">
        <f t="shared" si="66"/>
        <v>29759784.879999995</v>
      </c>
      <c r="IB25" s="14">
        <f t="shared" si="66"/>
        <v>45104038.430000007</v>
      </c>
      <c r="IC25" s="14">
        <f t="shared" si="66"/>
        <v>27082161.370000001</v>
      </c>
      <c r="ID25" s="14">
        <f t="shared" ref="ID25:IJ25" si="67">SUM(ID17:ID23)</f>
        <v>29078121.280000001</v>
      </c>
      <c r="IE25" s="14">
        <f t="shared" si="67"/>
        <v>29256442.18999999</v>
      </c>
      <c r="IF25" s="14">
        <f t="shared" si="67"/>
        <v>38647049.030000001</v>
      </c>
      <c r="IG25" s="14">
        <f t="shared" si="67"/>
        <v>30869907.770000011</v>
      </c>
      <c r="IH25" s="14">
        <f t="shared" si="67"/>
        <v>23323412.039999999</v>
      </c>
      <c r="II25" s="14">
        <f t="shared" si="67"/>
        <v>24813196.460000001</v>
      </c>
      <c r="IJ25" s="14">
        <f t="shared" si="67"/>
        <v>24527793.050000004</v>
      </c>
      <c r="IK25" s="14">
        <f t="shared" ref="IK25:IR25" si="68">SUM(IK17:IK23)</f>
        <v>38104870.469999999</v>
      </c>
      <c r="IL25" s="14">
        <f t="shared" si="68"/>
        <v>33680365.480000004</v>
      </c>
      <c r="IM25" s="14">
        <f t="shared" si="68"/>
        <v>33070469.259999998</v>
      </c>
      <c r="IN25" s="14">
        <f t="shared" si="68"/>
        <v>53387759.850000009</v>
      </c>
      <c r="IO25" s="14">
        <f t="shared" si="68"/>
        <v>37872204.179999992</v>
      </c>
      <c r="IP25" s="14">
        <f t="shared" si="68"/>
        <v>37976291.160000004</v>
      </c>
      <c r="IQ25" s="14">
        <f t="shared" si="68"/>
        <v>32385557.329999998</v>
      </c>
      <c r="IR25" s="14">
        <f t="shared" si="68"/>
        <v>46242104.529999986</v>
      </c>
      <c r="IS25" s="14">
        <f>SUM(IS17:IS23)</f>
        <v>43377313.43000003</v>
      </c>
      <c r="IT25" s="14">
        <f>SUM(IT17:IT23)</f>
        <v>29815344.840000004</v>
      </c>
      <c r="IU25" s="14">
        <f>SUM(IU17:IU23)</f>
        <v>26556127.82</v>
      </c>
      <c r="IV25" s="14">
        <f>SUM(IV17:IV23)</f>
        <v>39060861.850000001</v>
      </c>
      <c r="IW25" s="14">
        <f t="shared" ref="IW25:IX25" si="69">SUM(IW17:IW23)</f>
        <v>42846153.750000007</v>
      </c>
      <c r="IX25" s="14">
        <f t="shared" si="69"/>
        <v>39868067.179999992</v>
      </c>
      <c r="IY25" s="14">
        <f t="shared" ref="IY25:IZ25" si="70">SUM(IY17:IY23)</f>
        <v>56579751.359999999</v>
      </c>
      <c r="IZ25" s="14">
        <f t="shared" si="70"/>
        <v>38594986.79999999</v>
      </c>
      <c r="JA25" s="14">
        <f t="shared" ref="JA25:JB25" si="71">SUM(JA17:JA23)</f>
        <v>41602697.190000013</v>
      </c>
      <c r="JB25" s="14">
        <f t="shared" si="71"/>
        <v>55766796.659999996</v>
      </c>
    </row>
    <row r="26" spans="1:262">
      <c r="A26" s="3"/>
      <c r="B26" s="14" t="s">
        <v>22</v>
      </c>
      <c r="C26" s="14" t="s">
        <v>22</v>
      </c>
      <c r="D26" s="14" t="s">
        <v>22</v>
      </c>
      <c r="E26" s="14" t="s">
        <v>22</v>
      </c>
      <c r="F26" s="14" t="s">
        <v>22</v>
      </c>
      <c r="G26" s="14" t="s">
        <v>22</v>
      </c>
      <c r="H26" s="14" t="s">
        <v>22</v>
      </c>
      <c r="I26" s="14" t="s">
        <v>22</v>
      </c>
      <c r="J26" s="14" t="s">
        <v>22</v>
      </c>
      <c r="K26" s="14" t="s">
        <v>22</v>
      </c>
      <c r="L26" s="14" t="s">
        <v>22</v>
      </c>
      <c r="M26" s="14" t="s">
        <v>22</v>
      </c>
      <c r="N26" s="14" t="s">
        <v>22</v>
      </c>
      <c r="O26" s="14" t="s">
        <v>22</v>
      </c>
      <c r="P26" s="14" t="s">
        <v>22</v>
      </c>
      <c r="Q26" s="14" t="s">
        <v>22</v>
      </c>
      <c r="R26" s="14" t="s">
        <v>22</v>
      </c>
      <c r="S26" s="14" t="s">
        <v>22</v>
      </c>
      <c r="T26" s="14" t="s">
        <v>22</v>
      </c>
      <c r="U26" s="14" t="s">
        <v>22</v>
      </c>
      <c r="V26" s="14" t="s">
        <v>22</v>
      </c>
      <c r="W26" s="14" t="s">
        <v>22</v>
      </c>
      <c r="X26" s="14" t="s">
        <v>22</v>
      </c>
      <c r="Y26" s="14" t="s">
        <v>22</v>
      </c>
      <c r="Z26" s="14" t="s">
        <v>22</v>
      </c>
      <c r="AA26" s="14" t="s">
        <v>22</v>
      </c>
      <c r="AB26" s="14" t="s">
        <v>22</v>
      </c>
      <c r="AC26" s="14" t="s">
        <v>22</v>
      </c>
      <c r="AD26" s="14" t="s">
        <v>22</v>
      </c>
      <c r="AE26" s="14" t="s">
        <v>22</v>
      </c>
      <c r="AF26" s="14" t="s">
        <v>22</v>
      </c>
      <c r="AG26" s="14" t="s">
        <v>22</v>
      </c>
      <c r="AH26" s="14" t="s">
        <v>22</v>
      </c>
      <c r="AI26" s="14" t="s">
        <v>22</v>
      </c>
      <c r="AJ26" s="14" t="s">
        <v>22</v>
      </c>
      <c r="AK26" s="14" t="s">
        <v>22</v>
      </c>
      <c r="AL26" s="14" t="s">
        <v>22</v>
      </c>
      <c r="AM26" s="14" t="s">
        <v>22</v>
      </c>
      <c r="AN26" s="14" t="s">
        <v>22</v>
      </c>
      <c r="AO26" s="14" t="s">
        <v>22</v>
      </c>
      <c r="AP26" s="14" t="s">
        <v>22</v>
      </c>
      <c r="AQ26" s="14" t="s">
        <v>22</v>
      </c>
      <c r="AR26" s="14" t="s">
        <v>22</v>
      </c>
      <c r="AS26" s="14" t="s">
        <v>22</v>
      </c>
      <c r="AT26" s="14" t="s">
        <v>22</v>
      </c>
      <c r="AU26" s="14" t="s">
        <v>22</v>
      </c>
      <c r="AV26" s="14" t="s">
        <v>22</v>
      </c>
      <c r="AW26" s="14" t="s">
        <v>22</v>
      </c>
      <c r="AX26" s="14" t="s">
        <v>22</v>
      </c>
      <c r="AY26" s="14" t="s">
        <v>22</v>
      </c>
      <c r="AZ26" s="14" t="s">
        <v>22</v>
      </c>
      <c r="BA26" s="14" t="s">
        <v>22</v>
      </c>
      <c r="BB26" s="14" t="s">
        <v>22</v>
      </c>
      <c r="BC26" s="14" t="s">
        <v>22</v>
      </c>
      <c r="BD26" s="14" t="s">
        <v>22</v>
      </c>
      <c r="BE26" s="14" t="s">
        <v>22</v>
      </c>
      <c r="BF26" s="14" t="s">
        <v>22</v>
      </c>
      <c r="BG26" s="14" t="s">
        <v>22</v>
      </c>
      <c r="BH26" s="14" t="s">
        <v>22</v>
      </c>
      <c r="BI26" s="14" t="s">
        <v>22</v>
      </c>
      <c r="BJ26" s="14" t="s">
        <v>22</v>
      </c>
      <c r="BK26" s="14" t="s">
        <v>22</v>
      </c>
      <c r="BL26" s="14" t="s">
        <v>22</v>
      </c>
      <c r="BM26" s="14" t="s">
        <v>22</v>
      </c>
      <c r="BN26" s="14" t="s">
        <v>22</v>
      </c>
      <c r="BO26" s="14" t="s">
        <v>22</v>
      </c>
      <c r="BP26" s="14" t="s">
        <v>22</v>
      </c>
      <c r="BQ26" s="14" t="s">
        <v>22</v>
      </c>
      <c r="BR26" s="14" t="s">
        <v>22</v>
      </c>
      <c r="BS26" s="14" t="s">
        <v>22</v>
      </c>
      <c r="BT26" s="14" t="s">
        <v>22</v>
      </c>
      <c r="BU26" s="14" t="s">
        <v>22</v>
      </c>
      <c r="BV26" s="14" t="s">
        <v>22</v>
      </c>
      <c r="BW26" s="14" t="s">
        <v>22</v>
      </c>
      <c r="BX26" s="14" t="s">
        <v>22</v>
      </c>
      <c r="BY26" s="14" t="s">
        <v>22</v>
      </c>
      <c r="BZ26" s="14" t="s">
        <v>22</v>
      </c>
      <c r="CA26" s="14" t="s">
        <v>22</v>
      </c>
      <c r="CB26" s="14" t="s">
        <v>22</v>
      </c>
      <c r="CC26" s="14" t="s">
        <v>22</v>
      </c>
      <c r="CD26" s="14" t="s">
        <v>22</v>
      </c>
      <c r="CE26" s="14" t="s">
        <v>22</v>
      </c>
      <c r="CF26" s="14" t="s">
        <v>22</v>
      </c>
      <c r="CG26" s="14" t="s">
        <v>22</v>
      </c>
      <c r="CH26" s="14" t="s">
        <v>22</v>
      </c>
      <c r="CI26" s="14" t="s">
        <v>22</v>
      </c>
      <c r="CJ26" s="14" t="s">
        <v>22</v>
      </c>
      <c r="CK26" s="14" t="s">
        <v>22</v>
      </c>
      <c r="CL26" s="14" t="s">
        <v>22</v>
      </c>
      <c r="CM26" s="14" t="s">
        <v>22</v>
      </c>
      <c r="CN26" s="14" t="s">
        <v>22</v>
      </c>
      <c r="CO26" s="14" t="s">
        <v>22</v>
      </c>
      <c r="CP26" s="14" t="s">
        <v>22</v>
      </c>
      <c r="CQ26" s="14" t="s">
        <v>22</v>
      </c>
      <c r="CR26" s="14" t="s">
        <v>22</v>
      </c>
      <c r="CS26" s="14" t="s">
        <v>22</v>
      </c>
      <c r="CT26" s="14" t="s">
        <v>22</v>
      </c>
      <c r="CU26" s="14" t="s">
        <v>22</v>
      </c>
      <c r="CV26" s="14" t="s">
        <v>22</v>
      </c>
      <c r="CW26" s="14" t="s">
        <v>22</v>
      </c>
      <c r="CX26" s="14" t="s">
        <v>22</v>
      </c>
      <c r="CY26" s="14" t="s">
        <v>22</v>
      </c>
      <c r="CZ26" s="14" t="s">
        <v>22</v>
      </c>
      <c r="DA26" s="14" t="s">
        <v>22</v>
      </c>
      <c r="DB26" s="14" t="s">
        <v>22</v>
      </c>
      <c r="DC26" s="14" t="s">
        <v>22</v>
      </c>
      <c r="DD26" s="14" t="s">
        <v>22</v>
      </c>
      <c r="DE26" s="14" t="s">
        <v>22</v>
      </c>
      <c r="DF26" s="14" t="s">
        <v>22</v>
      </c>
      <c r="DG26" s="14" t="s">
        <v>22</v>
      </c>
      <c r="DH26" s="14" t="s">
        <v>22</v>
      </c>
      <c r="DI26" s="14" t="s">
        <v>22</v>
      </c>
      <c r="DJ26" s="14" t="s">
        <v>22</v>
      </c>
      <c r="DK26" s="14" t="s">
        <v>22</v>
      </c>
      <c r="DL26" s="14" t="s">
        <v>22</v>
      </c>
      <c r="DM26" s="14" t="s">
        <v>22</v>
      </c>
      <c r="DN26" s="14" t="s">
        <v>22</v>
      </c>
      <c r="DO26" s="14" t="s">
        <v>22</v>
      </c>
      <c r="DP26" s="14" t="s">
        <v>22</v>
      </c>
      <c r="DQ26" s="14" t="s">
        <v>22</v>
      </c>
      <c r="DR26" s="14" t="s">
        <v>22</v>
      </c>
      <c r="DS26" s="14" t="s">
        <v>22</v>
      </c>
      <c r="DT26" s="14" t="s">
        <v>22</v>
      </c>
      <c r="DU26" s="14" t="s">
        <v>22</v>
      </c>
      <c r="DV26" s="14" t="s">
        <v>22</v>
      </c>
      <c r="DW26" s="14" t="s">
        <v>22</v>
      </c>
      <c r="DX26" s="14" t="s">
        <v>22</v>
      </c>
      <c r="DY26" s="14" t="s">
        <v>22</v>
      </c>
      <c r="DZ26" s="14" t="s">
        <v>22</v>
      </c>
      <c r="EA26" s="14" t="s">
        <v>22</v>
      </c>
      <c r="EB26" s="14" t="s">
        <v>22</v>
      </c>
      <c r="EC26" s="14" t="s">
        <v>22</v>
      </c>
      <c r="ED26" s="14" t="s">
        <v>22</v>
      </c>
      <c r="EE26" s="14" t="s">
        <v>22</v>
      </c>
      <c r="EF26" s="14" t="s">
        <v>22</v>
      </c>
      <c r="EG26" s="14" t="s">
        <v>22</v>
      </c>
      <c r="EH26" s="14" t="s">
        <v>22</v>
      </c>
      <c r="EI26" s="14" t="s">
        <v>22</v>
      </c>
      <c r="EJ26" s="14" t="s">
        <v>22</v>
      </c>
      <c r="EK26" s="14" t="s">
        <v>22</v>
      </c>
      <c r="EL26" s="14" t="s">
        <v>22</v>
      </c>
      <c r="EM26" s="14" t="s">
        <v>22</v>
      </c>
      <c r="EN26" s="14" t="s">
        <v>22</v>
      </c>
      <c r="EO26" s="14" t="s">
        <v>22</v>
      </c>
      <c r="EP26" s="14" t="s">
        <v>22</v>
      </c>
      <c r="EQ26" s="14" t="s">
        <v>22</v>
      </c>
      <c r="ER26" s="14" t="s">
        <v>22</v>
      </c>
      <c r="ES26" s="14" t="s">
        <v>22</v>
      </c>
      <c r="ET26" s="14" t="s">
        <v>22</v>
      </c>
      <c r="EU26" s="14" t="s">
        <v>22</v>
      </c>
      <c r="EV26" s="14" t="s">
        <v>22</v>
      </c>
      <c r="EW26" s="14" t="s">
        <v>22</v>
      </c>
      <c r="EX26" s="14" t="s">
        <v>22</v>
      </c>
      <c r="EY26" s="14" t="s">
        <v>22</v>
      </c>
      <c r="EZ26" s="14" t="s">
        <v>22</v>
      </c>
      <c r="FA26" s="14" t="s">
        <v>22</v>
      </c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</row>
    <row r="27" spans="1:262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</row>
    <row r="28" spans="1:262">
      <c r="A28" s="3" t="s">
        <v>20</v>
      </c>
      <c r="B28" s="14">
        <f>B13+B25</f>
        <v>330848825.58999997</v>
      </c>
      <c r="C28" s="14">
        <f>C13+C25</f>
        <v>472135259.01999998</v>
      </c>
      <c r="D28" s="14">
        <f t="shared" ref="D28:M28" si="72">D13+D25</f>
        <v>409015805.75</v>
      </c>
      <c r="E28" s="14">
        <f t="shared" si="72"/>
        <v>356103779.11000001</v>
      </c>
      <c r="F28" s="14">
        <f t="shared" si="72"/>
        <v>454746744.63999999</v>
      </c>
      <c r="G28" s="14">
        <f t="shared" si="72"/>
        <v>385510108.85000002</v>
      </c>
      <c r="H28" s="14">
        <f t="shared" si="72"/>
        <v>362818998.4600001</v>
      </c>
      <c r="I28" s="14">
        <f t="shared" si="72"/>
        <v>488097549.63000005</v>
      </c>
      <c r="J28" s="14">
        <f t="shared" si="72"/>
        <v>387496254.14999986</v>
      </c>
      <c r="K28" s="14">
        <f t="shared" si="72"/>
        <v>390263084.88000005</v>
      </c>
      <c r="L28" s="14">
        <f t="shared" si="72"/>
        <v>563734047.22999954</v>
      </c>
      <c r="M28" s="14">
        <f t="shared" si="72"/>
        <v>445975600.6900003</v>
      </c>
      <c r="N28" s="14">
        <f>N13+N25</f>
        <v>333864042.99999994</v>
      </c>
      <c r="O28" s="14">
        <f>O13+O25</f>
        <v>462452061.13</v>
      </c>
      <c r="P28" s="14">
        <f t="shared" ref="P28:Y28" si="73">P13+P25</f>
        <v>408841143.95000005</v>
      </c>
      <c r="Q28" s="14">
        <f t="shared" si="73"/>
        <v>364226766.18000013</v>
      </c>
      <c r="R28" s="14">
        <f t="shared" si="73"/>
        <v>436501787.84000009</v>
      </c>
      <c r="S28" s="14">
        <f t="shared" si="73"/>
        <v>405641416.03999996</v>
      </c>
      <c r="T28" s="14">
        <f t="shared" si="73"/>
        <v>396940611.18000001</v>
      </c>
      <c r="U28" s="14">
        <f t="shared" si="73"/>
        <v>515942424.80000019</v>
      </c>
      <c r="V28" s="14">
        <f t="shared" si="73"/>
        <v>441486695.50000012</v>
      </c>
      <c r="W28" s="14">
        <f t="shared" si="73"/>
        <v>385057866.15000004</v>
      </c>
      <c r="X28" s="14">
        <f t="shared" si="73"/>
        <v>642012221.01999998</v>
      </c>
      <c r="Y28" s="14">
        <f t="shared" si="73"/>
        <v>464913090.27999997</v>
      </c>
      <c r="Z28" s="14">
        <f>Z13+Z25</f>
        <v>341830449.50000006</v>
      </c>
      <c r="AA28" s="14">
        <f>AA13+AA25</f>
        <v>544301905.74000001</v>
      </c>
      <c r="AB28" s="14">
        <f t="shared" ref="AB28:AK28" si="74">AB13+AB25</f>
        <v>433808602.93000001</v>
      </c>
      <c r="AC28" s="14">
        <f t="shared" si="74"/>
        <v>362432960.07999998</v>
      </c>
      <c r="AD28" s="14">
        <f t="shared" si="74"/>
        <v>473512913.48999995</v>
      </c>
      <c r="AE28" s="14">
        <f t="shared" si="74"/>
        <v>428079176.69999987</v>
      </c>
      <c r="AF28" s="14">
        <f t="shared" si="74"/>
        <v>454794580.47000003</v>
      </c>
      <c r="AG28" s="14">
        <f t="shared" si="74"/>
        <v>513341798.37000012</v>
      </c>
      <c r="AH28" s="14">
        <f t="shared" si="74"/>
        <v>443886876.72000027</v>
      </c>
      <c r="AI28" s="14">
        <f t="shared" si="74"/>
        <v>404810737.43999976</v>
      </c>
      <c r="AJ28" s="14">
        <f t="shared" si="74"/>
        <v>659592365.17999995</v>
      </c>
      <c r="AK28" s="14">
        <f t="shared" si="74"/>
        <v>508551079.86000019</v>
      </c>
      <c r="AL28" s="14">
        <f>AL13+AL25</f>
        <v>334067346.64999992</v>
      </c>
      <c r="AM28" s="14">
        <f>AM13+AM25</f>
        <v>573539349.86000013</v>
      </c>
      <c r="AN28" s="14">
        <f t="shared" ref="AN28:AW28" si="75">AN13+AN25</f>
        <v>460949181.67000008</v>
      </c>
      <c r="AO28" s="14">
        <f t="shared" si="75"/>
        <v>363149078.69999993</v>
      </c>
      <c r="AP28" s="14">
        <f t="shared" si="75"/>
        <v>491279855.62999994</v>
      </c>
      <c r="AQ28" s="14">
        <f t="shared" si="75"/>
        <v>437173375.62</v>
      </c>
      <c r="AR28" s="14">
        <f t="shared" si="75"/>
        <v>461690619.1400001</v>
      </c>
      <c r="AS28" s="14">
        <f t="shared" si="75"/>
        <v>518185199.55000001</v>
      </c>
      <c r="AT28" s="14">
        <f t="shared" si="75"/>
        <v>446606652.12999976</v>
      </c>
      <c r="AU28" s="14">
        <f t="shared" si="75"/>
        <v>442607849.30999976</v>
      </c>
      <c r="AV28" s="14">
        <f t="shared" si="75"/>
        <v>733747297.64000046</v>
      </c>
      <c r="AW28" s="14">
        <f t="shared" si="75"/>
        <v>507649859.22000021</v>
      </c>
      <c r="AX28" s="14">
        <f>AX13+AX25</f>
        <v>353556643.61000007</v>
      </c>
      <c r="AY28" s="14">
        <f>AY13+AY25</f>
        <v>620100095.9000001</v>
      </c>
      <c r="AZ28" s="14">
        <f t="shared" ref="AZ28:BI28" si="76">AZ13+AZ25</f>
        <v>482896166.79000002</v>
      </c>
      <c r="BA28" s="14">
        <f t="shared" si="76"/>
        <v>409757180.86000007</v>
      </c>
      <c r="BB28" s="14">
        <f t="shared" si="76"/>
        <v>486418278.1699999</v>
      </c>
      <c r="BC28" s="14">
        <f t="shared" si="76"/>
        <v>451283270.10000002</v>
      </c>
      <c r="BD28" s="14">
        <f t="shared" si="76"/>
        <v>512740315.29000002</v>
      </c>
      <c r="BE28" s="14">
        <f t="shared" si="76"/>
        <v>548538522.57999992</v>
      </c>
      <c r="BF28" s="14">
        <f t="shared" si="76"/>
        <v>436443689.36999989</v>
      </c>
      <c r="BG28" s="14">
        <f t="shared" si="76"/>
        <v>471505832.97999996</v>
      </c>
      <c r="BH28" s="14">
        <f t="shared" si="76"/>
        <v>845050986.19999981</v>
      </c>
      <c r="BI28" s="14">
        <f t="shared" si="76"/>
        <v>519963042.88</v>
      </c>
      <c r="BJ28" s="14">
        <f>BJ13+BJ25</f>
        <v>410490137</v>
      </c>
      <c r="BK28" s="14">
        <f>BK13+BK25</f>
        <v>649188867.28999996</v>
      </c>
      <c r="BL28" s="14">
        <f t="shared" ref="BL28:BU28" si="77">BL13+BL25</f>
        <v>523274955.15000015</v>
      </c>
      <c r="BM28" s="14">
        <f t="shared" si="77"/>
        <v>428013772.49999994</v>
      </c>
      <c r="BN28" s="14">
        <f t="shared" si="77"/>
        <v>592497884.85000014</v>
      </c>
      <c r="BO28" s="14">
        <f t="shared" si="77"/>
        <v>488459971.29999983</v>
      </c>
      <c r="BP28" s="14">
        <f t="shared" si="77"/>
        <v>546009536.28999996</v>
      </c>
      <c r="BQ28" s="14">
        <f t="shared" si="77"/>
        <v>656757920.18000054</v>
      </c>
      <c r="BR28" s="14">
        <f t="shared" si="77"/>
        <v>464929808.44999975</v>
      </c>
      <c r="BS28" s="14">
        <f t="shared" si="77"/>
        <v>528040303.09000003</v>
      </c>
      <c r="BT28" s="14">
        <f t="shared" si="77"/>
        <v>853716497.62999964</v>
      </c>
      <c r="BU28" s="14">
        <f t="shared" si="77"/>
        <v>576949860.03000021</v>
      </c>
      <c r="BV28" s="14">
        <f>BV13+BV25</f>
        <v>407350976.43000001</v>
      </c>
      <c r="BW28" s="14">
        <f>BW13+BW25</f>
        <v>710574121.19000006</v>
      </c>
      <c r="BX28" s="14">
        <f t="shared" ref="BX28:CG28" si="78">BX13+BX25</f>
        <v>578073391.29000008</v>
      </c>
      <c r="BY28" s="14">
        <f t="shared" si="78"/>
        <v>457770484.4600001</v>
      </c>
      <c r="BZ28" s="14">
        <f t="shared" si="78"/>
        <v>647100148.37999988</v>
      </c>
      <c r="CA28" s="14">
        <f t="shared" si="78"/>
        <v>479987925.94999999</v>
      </c>
      <c r="CB28" s="14">
        <f t="shared" si="78"/>
        <v>582153936.48999989</v>
      </c>
      <c r="CC28" s="14">
        <f t="shared" si="78"/>
        <v>656040521.85000014</v>
      </c>
      <c r="CD28" s="14">
        <f t="shared" si="78"/>
        <v>511153537.56</v>
      </c>
      <c r="CE28" s="14">
        <f t="shared" si="78"/>
        <v>538179494.87000012</v>
      </c>
      <c r="CF28" s="14">
        <f t="shared" si="78"/>
        <v>799419456.48000014</v>
      </c>
      <c r="CG28" s="14">
        <f t="shared" si="78"/>
        <v>553689834.85999966</v>
      </c>
      <c r="CH28" s="14">
        <f t="shared" ref="CH28:CM28" si="79">CH13+CH25</f>
        <v>412062826.75</v>
      </c>
      <c r="CI28" s="14">
        <f t="shared" si="79"/>
        <v>675975254.5</v>
      </c>
      <c r="CJ28" s="14">
        <f t="shared" si="79"/>
        <v>516727493.62999988</v>
      </c>
      <c r="CK28" s="14">
        <f t="shared" si="79"/>
        <v>438103607.5200001</v>
      </c>
      <c r="CL28" s="14">
        <f t="shared" si="79"/>
        <v>638400101.1700002</v>
      </c>
      <c r="CM28" s="14">
        <f t="shared" si="79"/>
        <v>496471769.52999973</v>
      </c>
      <c r="CN28" s="14">
        <f t="shared" ref="CN28:CU28" si="80">CN13+CN25</f>
        <v>483144713.10000026</v>
      </c>
      <c r="CO28" s="14">
        <f t="shared" si="80"/>
        <v>621718162.10000002</v>
      </c>
      <c r="CP28" s="14">
        <f t="shared" si="80"/>
        <v>546269753.62</v>
      </c>
      <c r="CQ28" s="14">
        <f t="shared" si="80"/>
        <v>558647052.17999995</v>
      </c>
      <c r="CR28" s="14">
        <f t="shared" si="80"/>
        <v>756288865.1700002</v>
      </c>
      <c r="CS28" s="14">
        <f t="shared" si="80"/>
        <v>567608008.4799999</v>
      </c>
      <c r="CT28" s="14">
        <f t="shared" si="80"/>
        <v>415358834.06</v>
      </c>
      <c r="CU28" s="14">
        <f t="shared" si="80"/>
        <v>687828797.7700001</v>
      </c>
      <c r="CV28" s="14">
        <f t="shared" ref="CV28:DA28" si="81">CV13+CV25</f>
        <v>524513942.76999998</v>
      </c>
      <c r="CW28" s="14">
        <f t="shared" si="81"/>
        <v>433762593.06000006</v>
      </c>
      <c r="CX28" s="14">
        <f t="shared" si="81"/>
        <v>659924152.84000015</v>
      </c>
      <c r="CY28" s="14">
        <f t="shared" si="81"/>
        <v>530370215</v>
      </c>
      <c r="CZ28" s="14">
        <f t="shared" si="81"/>
        <v>572508258.95000029</v>
      </c>
      <c r="DA28" s="14">
        <f t="shared" si="81"/>
        <v>640089864.34999979</v>
      </c>
      <c r="DB28" s="14">
        <f t="shared" ref="DB28:DG28" si="82">DB13+DB25</f>
        <v>569616978.38000011</v>
      </c>
      <c r="DC28" s="14">
        <f t="shared" si="82"/>
        <v>533294909.40999967</v>
      </c>
      <c r="DD28" s="14">
        <f t="shared" si="82"/>
        <v>871802782.99000025</v>
      </c>
      <c r="DE28" s="14">
        <f t="shared" si="82"/>
        <v>579425619.65999997</v>
      </c>
      <c r="DF28" s="14">
        <f t="shared" si="82"/>
        <v>404753611.77000004</v>
      </c>
      <c r="DG28" s="14">
        <f t="shared" si="82"/>
        <v>683700664.1500001</v>
      </c>
      <c r="DH28" s="14">
        <f t="shared" ref="DH28:DM28" si="83">DH13+DH25</f>
        <v>534201458.70999998</v>
      </c>
      <c r="DI28" s="14">
        <f t="shared" si="83"/>
        <v>466423181.04999989</v>
      </c>
      <c r="DJ28" s="14">
        <f t="shared" si="83"/>
        <v>657595792.88999987</v>
      </c>
      <c r="DK28" s="14">
        <f t="shared" si="83"/>
        <v>591212634.83000004</v>
      </c>
      <c r="DL28" s="14">
        <f t="shared" si="83"/>
        <v>609355823.38999999</v>
      </c>
      <c r="DM28" s="14">
        <f t="shared" si="83"/>
        <v>682369025.76999962</v>
      </c>
      <c r="DN28" s="14">
        <f t="shared" ref="DN28:DS28" si="84">DN13+DN25</f>
        <v>579375102.66000009</v>
      </c>
      <c r="DO28" s="14">
        <f t="shared" si="84"/>
        <v>637138003.1900003</v>
      </c>
      <c r="DP28" s="14">
        <f t="shared" si="84"/>
        <v>875784592.3299998</v>
      </c>
      <c r="DQ28" s="14">
        <f t="shared" si="84"/>
        <v>650401724.43999982</v>
      </c>
      <c r="DR28" s="14">
        <f t="shared" si="84"/>
        <v>461481520.74000001</v>
      </c>
      <c r="DS28" s="14">
        <f t="shared" si="84"/>
        <v>695722731.02999997</v>
      </c>
      <c r="DT28" s="14">
        <f t="shared" ref="DT28:DY28" si="85">DT13+DT25</f>
        <v>573781113.78999996</v>
      </c>
      <c r="DU28" s="14">
        <f t="shared" si="85"/>
        <v>526064181.11000013</v>
      </c>
      <c r="DV28" s="14">
        <f t="shared" si="85"/>
        <v>667210387.46999991</v>
      </c>
      <c r="DW28" s="14">
        <f t="shared" si="85"/>
        <v>635093676.45000005</v>
      </c>
      <c r="DX28" s="14">
        <f t="shared" si="85"/>
        <v>647584364.14000022</v>
      </c>
      <c r="DY28" s="14">
        <f t="shared" si="85"/>
        <v>716418010.42999983</v>
      </c>
      <c r="DZ28" s="14">
        <f t="shared" ref="DZ28:EE28" si="86">DZ13+DZ25</f>
        <v>547563981.17000031</v>
      </c>
      <c r="EA28" s="14">
        <f t="shared" si="86"/>
        <v>743550993.46999979</v>
      </c>
      <c r="EB28" s="14">
        <f t="shared" si="86"/>
        <v>1022892891.0100002</v>
      </c>
      <c r="EC28" s="14">
        <f t="shared" si="86"/>
        <v>651060679.69000065</v>
      </c>
      <c r="ED28" s="14">
        <f t="shared" si="86"/>
        <v>478910491.42999995</v>
      </c>
      <c r="EE28" s="14">
        <f t="shared" si="86"/>
        <v>710519076.46000004</v>
      </c>
      <c r="EF28" s="14">
        <f t="shared" ref="EF28:EK28" si="87">EF13+EF25</f>
        <v>615800760.98000002</v>
      </c>
      <c r="EG28" s="14">
        <f t="shared" si="87"/>
        <v>518837731.45999992</v>
      </c>
      <c r="EH28" s="14">
        <f t="shared" si="87"/>
        <v>698491828.98000014</v>
      </c>
      <c r="EI28" s="14">
        <f t="shared" si="87"/>
        <v>564838946.84999979</v>
      </c>
      <c r="EJ28" s="14">
        <f t="shared" si="87"/>
        <v>641191580.23000002</v>
      </c>
      <c r="EK28" s="14">
        <f t="shared" si="87"/>
        <v>734314872.16000009</v>
      </c>
      <c r="EL28" s="14">
        <f t="shared" ref="EL28:EQ28" si="88">EL13+EL25</f>
        <v>594304599.32999992</v>
      </c>
      <c r="EM28" s="14">
        <f t="shared" si="88"/>
        <v>652504474.08999979</v>
      </c>
      <c r="EN28" s="14">
        <f t="shared" si="88"/>
        <v>850954753.3100003</v>
      </c>
      <c r="EO28" s="14">
        <f t="shared" si="88"/>
        <v>651290353.36999989</v>
      </c>
      <c r="EP28" s="14">
        <f t="shared" si="88"/>
        <v>467324934.27999997</v>
      </c>
      <c r="EQ28" s="14">
        <f t="shared" si="88"/>
        <v>761281353.37999988</v>
      </c>
      <c r="ER28" s="14">
        <f t="shared" ref="ER28:EW28" si="89">ER13+ER25</f>
        <v>636640631.75000012</v>
      </c>
      <c r="ES28" s="14">
        <f t="shared" si="89"/>
        <v>530585031.13</v>
      </c>
      <c r="ET28" s="14">
        <f t="shared" si="89"/>
        <v>676235806.08000016</v>
      </c>
      <c r="EU28" s="14">
        <f t="shared" si="89"/>
        <v>677596941.92999995</v>
      </c>
      <c r="EV28" s="14">
        <f t="shared" si="89"/>
        <v>608617194.16999996</v>
      </c>
      <c r="EW28" s="14">
        <f t="shared" si="89"/>
        <v>809375990.60999978</v>
      </c>
      <c r="EX28" s="14">
        <f t="shared" ref="EX28:FC28" si="90">EX13+EX25</f>
        <v>581484764.90000033</v>
      </c>
      <c r="EY28" s="14">
        <f t="shared" si="90"/>
        <v>686824374.35000014</v>
      </c>
      <c r="EZ28" s="14">
        <f t="shared" si="90"/>
        <v>969766577.09000003</v>
      </c>
      <c r="FA28" s="14">
        <f t="shared" si="90"/>
        <v>685187751.71999955</v>
      </c>
      <c r="FB28" s="14">
        <f t="shared" si="90"/>
        <v>491223398.63</v>
      </c>
      <c r="FC28" s="14">
        <f t="shared" si="90"/>
        <v>796697976.22000015</v>
      </c>
      <c r="FD28" s="14">
        <f t="shared" ref="FD28:FI28" si="91">FD13+FD25</f>
        <v>600325464.84000003</v>
      </c>
      <c r="FE28" s="14">
        <f t="shared" si="91"/>
        <v>535325252.10000002</v>
      </c>
      <c r="FF28" s="14">
        <f t="shared" si="91"/>
        <v>783611183.35000002</v>
      </c>
      <c r="FG28" s="14">
        <f t="shared" si="91"/>
        <v>643357159.11999989</v>
      </c>
      <c r="FH28" s="14">
        <f t="shared" si="91"/>
        <v>643870215.11000013</v>
      </c>
      <c r="FI28" s="14">
        <f t="shared" si="91"/>
        <v>815063459.91999972</v>
      </c>
      <c r="FJ28" s="14">
        <f t="shared" ref="FJ28:FO28" si="92">FJ13+FJ25</f>
        <v>616619308.03999996</v>
      </c>
      <c r="FK28" s="14">
        <f t="shared" si="92"/>
        <v>595919243.34999979</v>
      </c>
      <c r="FL28" s="14">
        <f t="shared" si="92"/>
        <v>1030274619.9100004</v>
      </c>
      <c r="FM28" s="14">
        <f t="shared" si="92"/>
        <v>710351245.89999974</v>
      </c>
      <c r="FN28" s="14">
        <f t="shared" si="92"/>
        <v>484257548.73000008</v>
      </c>
      <c r="FO28" s="14">
        <f t="shared" si="92"/>
        <v>811571232.19999993</v>
      </c>
      <c r="FP28" s="14">
        <f t="shared" ref="FP28:FU28" si="93">FP13+FP25</f>
        <v>638892928.92999995</v>
      </c>
      <c r="FQ28" s="14">
        <f t="shared" si="93"/>
        <v>536090084.97000003</v>
      </c>
      <c r="FR28" s="14">
        <f t="shared" si="93"/>
        <v>772730332.19999981</v>
      </c>
      <c r="FS28" s="14">
        <f t="shared" si="93"/>
        <v>661796764.52000034</v>
      </c>
      <c r="FT28" s="14">
        <f t="shared" si="93"/>
        <v>660017596.4000001</v>
      </c>
      <c r="FU28" s="14">
        <f t="shared" si="93"/>
        <v>734515580.8499999</v>
      </c>
      <c r="FV28" s="14">
        <f t="shared" ref="FV28:GB28" si="94">FV13+FV25</f>
        <v>676577882.47000003</v>
      </c>
      <c r="FW28" s="14">
        <f t="shared" si="94"/>
        <v>757032921.18999982</v>
      </c>
      <c r="FX28" s="14">
        <f t="shared" si="94"/>
        <v>966205136.37999988</v>
      </c>
      <c r="FY28" s="14">
        <f t="shared" si="94"/>
        <v>711475860.82000005</v>
      </c>
      <c r="FZ28" s="14">
        <f t="shared" si="94"/>
        <v>643645739.1099999</v>
      </c>
      <c r="GA28" s="14">
        <f t="shared" si="94"/>
        <v>709750927.26999998</v>
      </c>
      <c r="GB28" s="14">
        <f t="shared" si="94"/>
        <v>702044845.76999998</v>
      </c>
      <c r="GC28" s="14">
        <f t="shared" ref="GC28:GH28" si="95">GC13+GC25</f>
        <v>664730557.52999997</v>
      </c>
      <c r="GD28" s="14">
        <f t="shared" si="95"/>
        <v>649693816.9799999</v>
      </c>
      <c r="GE28" s="14">
        <f t="shared" si="95"/>
        <v>730484409.86000001</v>
      </c>
      <c r="GF28" s="14">
        <f t="shared" si="95"/>
        <v>919850727.08000016</v>
      </c>
      <c r="GG28" s="14">
        <f t="shared" si="95"/>
        <v>674448450.30999959</v>
      </c>
      <c r="GH28" s="14">
        <f t="shared" si="95"/>
        <v>634476371.62999988</v>
      </c>
      <c r="GI28" s="14">
        <f t="shared" ref="GI28:GN28" si="96">GI13+GI25</f>
        <v>937625629.58000028</v>
      </c>
      <c r="GJ28" s="14">
        <f t="shared" si="96"/>
        <v>781285875.43999982</v>
      </c>
      <c r="GK28" s="14">
        <f t="shared" si="96"/>
        <v>782812158.28999949</v>
      </c>
      <c r="GL28" s="14">
        <f t="shared" si="96"/>
        <v>695789404.83000004</v>
      </c>
      <c r="GM28" s="14">
        <f t="shared" si="96"/>
        <v>749242145.78999984</v>
      </c>
      <c r="GN28" s="14">
        <f t="shared" si="96"/>
        <v>752398289.18000007</v>
      </c>
      <c r="GO28" s="14">
        <f t="shared" ref="GO28:GT28" si="97">GO13+GO25</f>
        <v>715558602.66999996</v>
      </c>
      <c r="GP28" s="14">
        <f t="shared" si="97"/>
        <v>670044649.96000016</v>
      </c>
      <c r="GQ28" s="14">
        <f t="shared" si="97"/>
        <v>771831365.81999981</v>
      </c>
      <c r="GR28" s="14">
        <f t="shared" si="97"/>
        <v>835286040.21000016</v>
      </c>
      <c r="GS28" s="14">
        <f t="shared" si="97"/>
        <v>720947600.24999964</v>
      </c>
      <c r="GT28" s="14">
        <f t="shared" si="97"/>
        <v>638354535.93000054</v>
      </c>
      <c r="GU28" s="14">
        <f t="shared" ref="GU28:GZ28" si="98">GU13+GU25</f>
        <v>1132567810.3400002</v>
      </c>
      <c r="GV28" s="14">
        <f t="shared" si="98"/>
        <v>913808919.24999952</v>
      </c>
      <c r="GW28" s="14">
        <f t="shared" si="98"/>
        <v>755775446.67000031</v>
      </c>
      <c r="GX28" s="14">
        <f t="shared" si="98"/>
        <v>763900176.21000004</v>
      </c>
      <c r="GY28" s="14">
        <f t="shared" si="98"/>
        <v>761847342.58999991</v>
      </c>
      <c r="GZ28" s="14">
        <f t="shared" si="98"/>
        <v>785346480.76999998</v>
      </c>
      <c r="HA28" s="14">
        <f t="shared" ref="HA28:HG28" si="99">HA13+HA25</f>
        <v>766027361.85000014</v>
      </c>
      <c r="HB28" s="14">
        <f t="shared" si="99"/>
        <v>697024931.66000021</v>
      </c>
      <c r="HC28" s="14">
        <f t="shared" si="99"/>
        <v>785542555.46999979</v>
      </c>
      <c r="HD28" s="14">
        <f t="shared" si="99"/>
        <v>905211330.44000018</v>
      </c>
      <c r="HE28" s="14">
        <f t="shared" si="99"/>
        <v>716376144.97999954</v>
      </c>
      <c r="HF28" s="14">
        <f t="shared" si="99"/>
        <v>671224251.02000022</v>
      </c>
      <c r="HG28" s="14">
        <f t="shared" si="99"/>
        <v>775182083.09999979</v>
      </c>
      <c r="HH28" s="14">
        <f t="shared" ref="HH28:HN28" si="100">HH13+HH25</f>
        <v>722319227.89000022</v>
      </c>
      <c r="HI28" s="14">
        <f t="shared" si="100"/>
        <v>786115670.07999992</v>
      </c>
      <c r="HJ28" s="14">
        <f t="shared" si="100"/>
        <v>1041481033.7099999</v>
      </c>
      <c r="HK28" s="14">
        <f t="shared" si="100"/>
        <v>862571399.23000002</v>
      </c>
      <c r="HL28" s="14">
        <f t="shared" si="100"/>
        <v>791831791.65999997</v>
      </c>
      <c r="HM28" s="14">
        <f t="shared" si="100"/>
        <v>669930805.67999983</v>
      </c>
      <c r="HN28" s="14">
        <f t="shared" si="100"/>
        <v>796923396.44000006</v>
      </c>
      <c r="HO28" s="14">
        <f t="shared" ref="HO28:HW28" si="101">HO13+HO25</f>
        <v>813320934.75000036</v>
      </c>
      <c r="HP28" s="14">
        <f t="shared" si="101"/>
        <v>786435805.81999981</v>
      </c>
      <c r="HQ28" s="14">
        <f t="shared" si="101"/>
        <v>946092498.81999958</v>
      </c>
      <c r="HR28" s="14">
        <f t="shared" si="101"/>
        <v>720615258.52000022</v>
      </c>
      <c r="HS28" s="14">
        <f t="shared" si="101"/>
        <v>1144385764.7</v>
      </c>
      <c r="HT28" s="14">
        <f t="shared" si="101"/>
        <v>1074604602.8400006</v>
      </c>
      <c r="HU28" s="14">
        <f t="shared" si="101"/>
        <v>976823839.8399992</v>
      </c>
      <c r="HV28" s="14">
        <f t="shared" si="101"/>
        <v>724783732.66999996</v>
      </c>
      <c r="HW28" s="14">
        <f t="shared" si="101"/>
        <v>955162967.07999992</v>
      </c>
      <c r="HX28" s="14">
        <f t="shared" ref="HX28:IC28" si="102">HX13+HX25</f>
        <v>864688967.11000001</v>
      </c>
      <c r="HY28" s="14">
        <f t="shared" si="102"/>
        <v>740889967.42999971</v>
      </c>
      <c r="HZ28" s="14">
        <f t="shared" si="102"/>
        <v>1053089481.3600003</v>
      </c>
      <c r="IA28" s="14">
        <f t="shared" si="102"/>
        <v>684518529.46999991</v>
      </c>
      <c r="IB28" s="14">
        <f t="shared" si="102"/>
        <v>1162461799.21</v>
      </c>
      <c r="IC28" s="14">
        <f t="shared" si="102"/>
        <v>726233807.98000014</v>
      </c>
      <c r="ID28" s="14">
        <f t="shared" ref="ID28:IJ28" si="103">ID13+ID25</f>
        <v>792549671.8900001</v>
      </c>
      <c r="IE28" s="14">
        <f t="shared" si="103"/>
        <v>1114632607.0100007</v>
      </c>
      <c r="IF28" s="14">
        <f t="shared" si="103"/>
        <v>1482587902.2299991</v>
      </c>
      <c r="IG28" s="14">
        <f t="shared" si="103"/>
        <v>1019111106.4100008</v>
      </c>
      <c r="IH28" s="14">
        <f t="shared" si="103"/>
        <v>627708893.91999996</v>
      </c>
      <c r="II28" s="14">
        <f t="shared" si="103"/>
        <v>1020493465.4300001</v>
      </c>
      <c r="IJ28" s="14">
        <f t="shared" si="103"/>
        <v>1039570125.3</v>
      </c>
      <c r="IK28" s="14">
        <f t="shared" ref="IK28:IR28" si="104">IK13+IK25</f>
        <v>947660274.73000014</v>
      </c>
      <c r="IL28" s="14">
        <f t="shared" si="104"/>
        <v>707235909.49999988</v>
      </c>
      <c r="IM28" s="14">
        <f t="shared" si="104"/>
        <v>962312357.70999956</v>
      </c>
      <c r="IN28" s="14">
        <f t="shared" si="104"/>
        <v>1151899543.8500001</v>
      </c>
      <c r="IO28" s="14">
        <f t="shared" si="104"/>
        <v>769308990.0600003</v>
      </c>
      <c r="IP28" s="14">
        <f t="shared" si="104"/>
        <v>842658108.94999981</v>
      </c>
      <c r="IQ28" s="14">
        <f t="shared" si="104"/>
        <v>1002479639.4899999</v>
      </c>
      <c r="IR28" s="14">
        <f t="shared" si="104"/>
        <v>1365394317.1400001</v>
      </c>
      <c r="IS28" s="14">
        <f>IS13+IS25</f>
        <v>1076350534.7</v>
      </c>
      <c r="IT28" s="14">
        <f>IT13+IT25</f>
        <v>882873472.36000001</v>
      </c>
      <c r="IU28" s="14">
        <f>IU13+IU25</f>
        <v>1360640156.8599999</v>
      </c>
      <c r="IV28" s="14">
        <f>IV13+IV25</f>
        <v>1866049494.45</v>
      </c>
      <c r="IW28" s="14">
        <f t="shared" ref="IW28:IX28" si="105">IW13+IW25</f>
        <v>2167950542.9499998</v>
      </c>
      <c r="IX28" s="14">
        <f t="shared" si="105"/>
        <v>1454827380.4199998</v>
      </c>
      <c r="IY28" s="14">
        <f t="shared" ref="IY28:IZ28" si="106">IY13+IY25</f>
        <v>1908143947.7799995</v>
      </c>
      <c r="IZ28" s="14">
        <f t="shared" si="106"/>
        <v>2765322809.8300009</v>
      </c>
      <c r="JA28" s="14">
        <f t="shared" ref="JA28:JB28" si="107">JA13+JA25</f>
        <v>1416315981.759999</v>
      </c>
      <c r="JB28" s="14">
        <f t="shared" si="107"/>
        <v>1625279925.5000002</v>
      </c>
    </row>
    <row r="29" spans="1:262">
      <c r="A29" s="3"/>
      <c r="B29" s="14" t="s">
        <v>22</v>
      </c>
      <c r="C29" s="14" t="s">
        <v>22</v>
      </c>
      <c r="D29" s="14" t="s">
        <v>22</v>
      </c>
      <c r="E29" s="14" t="s">
        <v>22</v>
      </c>
      <c r="F29" s="14" t="s">
        <v>22</v>
      </c>
      <c r="G29" s="14" t="s">
        <v>22</v>
      </c>
      <c r="H29" s="14" t="s">
        <v>22</v>
      </c>
      <c r="I29" s="14" t="s">
        <v>22</v>
      </c>
      <c r="J29" s="14" t="s">
        <v>22</v>
      </c>
      <c r="K29" s="14" t="s">
        <v>22</v>
      </c>
      <c r="L29" s="14" t="s">
        <v>22</v>
      </c>
      <c r="M29" s="14" t="s">
        <v>22</v>
      </c>
      <c r="N29" s="14" t="s">
        <v>22</v>
      </c>
      <c r="O29" s="14" t="s">
        <v>22</v>
      </c>
      <c r="P29" s="14" t="s">
        <v>22</v>
      </c>
      <c r="Q29" s="14" t="s">
        <v>22</v>
      </c>
      <c r="R29" s="14" t="s">
        <v>22</v>
      </c>
      <c r="S29" s="14" t="s">
        <v>22</v>
      </c>
      <c r="T29" s="14" t="s">
        <v>22</v>
      </c>
      <c r="U29" s="14" t="s">
        <v>22</v>
      </c>
      <c r="V29" s="14" t="s">
        <v>22</v>
      </c>
      <c r="W29" s="14" t="s">
        <v>22</v>
      </c>
      <c r="X29" s="14" t="s">
        <v>22</v>
      </c>
      <c r="Y29" s="14" t="s">
        <v>22</v>
      </c>
      <c r="Z29" s="14" t="s">
        <v>22</v>
      </c>
      <c r="AA29" s="14" t="s">
        <v>22</v>
      </c>
      <c r="AB29" s="14" t="s">
        <v>22</v>
      </c>
      <c r="AC29" s="14" t="s">
        <v>22</v>
      </c>
      <c r="AD29" s="14" t="s">
        <v>22</v>
      </c>
      <c r="AE29" s="14" t="s">
        <v>22</v>
      </c>
      <c r="AF29" s="14" t="s">
        <v>22</v>
      </c>
      <c r="AG29" s="14" t="s">
        <v>22</v>
      </c>
      <c r="AH29" s="14" t="s">
        <v>22</v>
      </c>
      <c r="AI29" s="14" t="s">
        <v>22</v>
      </c>
      <c r="AJ29" s="14" t="s">
        <v>22</v>
      </c>
      <c r="AK29" s="14" t="s">
        <v>22</v>
      </c>
      <c r="AL29" s="14" t="s">
        <v>22</v>
      </c>
      <c r="AM29" s="14" t="s">
        <v>22</v>
      </c>
      <c r="AN29" s="14" t="s">
        <v>22</v>
      </c>
      <c r="AO29" s="14" t="s">
        <v>22</v>
      </c>
      <c r="AP29" s="14" t="s">
        <v>22</v>
      </c>
      <c r="AQ29" s="14" t="s">
        <v>22</v>
      </c>
      <c r="AR29" s="14" t="s">
        <v>22</v>
      </c>
      <c r="AS29" s="14" t="s">
        <v>22</v>
      </c>
      <c r="AT29" s="14" t="s">
        <v>22</v>
      </c>
      <c r="AU29" s="14" t="s">
        <v>22</v>
      </c>
      <c r="AV29" s="14" t="s">
        <v>22</v>
      </c>
      <c r="AW29" s="14" t="s">
        <v>22</v>
      </c>
      <c r="AX29" s="14" t="s">
        <v>22</v>
      </c>
      <c r="AY29" s="14" t="s">
        <v>22</v>
      </c>
      <c r="AZ29" s="14" t="s">
        <v>22</v>
      </c>
      <c r="BA29" s="14" t="s">
        <v>22</v>
      </c>
      <c r="BB29" s="14" t="s">
        <v>22</v>
      </c>
      <c r="BC29" s="14" t="s">
        <v>22</v>
      </c>
      <c r="BD29" s="14" t="s">
        <v>22</v>
      </c>
      <c r="BE29" s="14" t="s">
        <v>22</v>
      </c>
      <c r="BF29" s="14" t="s">
        <v>22</v>
      </c>
      <c r="BG29" s="14" t="s">
        <v>22</v>
      </c>
      <c r="BH29" s="14" t="s">
        <v>22</v>
      </c>
      <c r="BI29" s="14" t="s">
        <v>22</v>
      </c>
      <c r="BJ29" s="14" t="s">
        <v>22</v>
      </c>
      <c r="BK29" s="14" t="s">
        <v>22</v>
      </c>
      <c r="BL29" s="14" t="s">
        <v>22</v>
      </c>
      <c r="BM29" s="14" t="s">
        <v>22</v>
      </c>
      <c r="BN29" s="14" t="s">
        <v>22</v>
      </c>
      <c r="BO29" s="14" t="s">
        <v>22</v>
      </c>
      <c r="BP29" s="14" t="s">
        <v>22</v>
      </c>
      <c r="BQ29" s="14" t="s">
        <v>22</v>
      </c>
      <c r="BR29" s="14" t="s">
        <v>22</v>
      </c>
      <c r="BS29" s="14" t="s">
        <v>22</v>
      </c>
      <c r="BT29" s="14" t="s">
        <v>22</v>
      </c>
      <c r="BU29" s="14" t="s">
        <v>22</v>
      </c>
      <c r="BV29" s="14" t="s">
        <v>22</v>
      </c>
      <c r="BW29" s="14" t="s">
        <v>22</v>
      </c>
      <c r="BX29" s="14" t="s">
        <v>22</v>
      </c>
      <c r="BY29" s="14" t="s">
        <v>22</v>
      </c>
      <c r="BZ29" s="14" t="s">
        <v>22</v>
      </c>
      <c r="CA29" s="14" t="s">
        <v>22</v>
      </c>
      <c r="CB29" s="14" t="s">
        <v>22</v>
      </c>
      <c r="CC29" s="14" t="s">
        <v>22</v>
      </c>
      <c r="CD29" s="14" t="s">
        <v>22</v>
      </c>
      <c r="CE29" s="14" t="s">
        <v>22</v>
      </c>
      <c r="CF29" s="14" t="s">
        <v>22</v>
      </c>
      <c r="CG29" s="14" t="s">
        <v>22</v>
      </c>
      <c r="CH29" s="14" t="s">
        <v>22</v>
      </c>
      <c r="CI29" s="14" t="s">
        <v>22</v>
      </c>
      <c r="CJ29" s="14" t="s">
        <v>22</v>
      </c>
      <c r="CK29" s="14" t="s">
        <v>22</v>
      </c>
      <c r="CL29" s="14" t="s">
        <v>22</v>
      </c>
      <c r="CM29" s="14" t="s">
        <v>22</v>
      </c>
      <c r="CN29" s="14" t="s">
        <v>22</v>
      </c>
      <c r="CO29" s="14" t="s">
        <v>22</v>
      </c>
      <c r="CP29" s="14" t="s">
        <v>22</v>
      </c>
      <c r="CQ29" s="14" t="s">
        <v>22</v>
      </c>
      <c r="CR29" s="14" t="s">
        <v>22</v>
      </c>
      <c r="CS29" s="14" t="s">
        <v>22</v>
      </c>
      <c r="CT29" s="14" t="s">
        <v>22</v>
      </c>
      <c r="CU29" s="14" t="s">
        <v>22</v>
      </c>
      <c r="CV29" s="14" t="s">
        <v>22</v>
      </c>
      <c r="CW29" s="14" t="s">
        <v>22</v>
      </c>
      <c r="CX29" s="14" t="s">
        <v>22</v>
      </c>
      <c r="CY29" s="14" t="s">
        <v>22</v>
      </c>
      <c r="CZ29" s="14" t="s">
        <v>22</v>
      </c>
      <c r="DA29" s="14" t="s">
        <v>22</v>
      </c>
      <c r="DB29" s="14" t="s">
        <v>22</v>
      </c>
      <c r="DC29" s="14" t="s">
        <v>22</v>
      </c>
      <c r="DD29" s="14" t="s">
        <v>22</v>
      </c>
      <c r="DE29" s="14" t="s">
        <v>22</v>
      </c>
      <c r="DF29" s="14" t="s">
        <v>22</v>
      </c>
      <c r="DG29" s="14" t="s">
        <v>22</v>
      </c>
      <c r="DH29" s="14" t="s">
        <v>22</v>
      </c>
      <c r="DI29" s="14" t="s">
        <v>22</v>
      </c>
      <c r="DJ29" s="14" t="s">
        <v>22</v>
      </c>
      <c r="DK29" s="14" t="s">
        <v>22</v>
      </c>
      <c r="DL29" s="14" t="s">
        <v>22</v>
      </c>
      <c r="DM29" s="14" t="s">
        <v>22</v>
      </c>
      <c r="DN29" s="14" t="s">
        <v>22</v>
      </c>
      <c r="DO29" s="14" t="s">
        <v>22</v>
      </c>
      <c r="DP29" s="14" t="s">
        <v>22</v>
      </c>
      <c r="DQ29" s="14" t="s">
        <v>22</v>
      </c>
      <c r="DR29" s="14" t="s">
        <v>22</v>
      </c>
      <c r="DS29" s="14" t="s">
        <v>22</v>
      </c>
      <c r="DT29" s="14" t="s">
        <v>22</v>
      </c>
      <c r="DU29" s="14" t="s">
        <v>22</v>
      </c>
      <c r="DV29" s="14" t="s">
        <v>22</v>
      </c>
      <c r="DW29" s="14" t="s">
        <v>22</v>
      </c>
      <c r="DX29" s="14" t="s">
        <v>22</v>
      </c>
      <c r="DY29" s="14" t="s">
        <v>22</v>
      </c>
      <c r="DZ29" s="14" t="s">
        <v>22</v>
      </c>
      <c r="EA29" s="14" t="s">
        <v>22</v>
      </c>
      <c r="EB29" s="14" t="s">
        <v>22</v>
      </c>
      <c r="EC29" s="14" t="s">
        <v>22</v>
      </c>
      <c r="ED29" s="14" t="s">
        <v>22</v>
      </c>
      <c r="EE29" s="14" t="s">
        <v>22</v>
      </c>
      <c r="EF29" s="14" t="s">
        <v>22</v>
      </c>
      <c r="EG29" s="14" t="s">
        <v>22</v>
      </c>
      <c r="EH29" s="14" t="s">
        <v>22</v>
      </c>
      <c r="EI29" s="14" t="s">
        <v>22</v>
      </c>
      <c r="EJ29" s="14" t="s">
        <v>22</v>
      </c>
      <c r="EK29" s="14" t="s">
        <v>22</v>
      </c>
      <c r="EL29" s="14" t="s">
        <v>22</v>
      </c>
      <c r="EM29" s="14" t="s">
        <v>22</v>
      </c>
      <c r="EN29" s="14" t="s">
        <v>22</v>
      </c>
      <c r="EO29" s="14" t="s">
        <v>22</v>
      </c>
      <c r="EP29" s="14" t="s">
        <v>22</v>
      </c>
      <c r="EQ29" s="14" t="s">
        <v>22</v>
      </c>
      <c r="ER29" s="14" t="s">
        <v>22</v>
      </c>
      <c r="ES29" s="14" t="s">
        <v>22</v>
      </c>
      <c r="ET29" s="14" t="s">
        <v>22</v>
      </c>
      <c r="EU29" s="14" t="s">
        <v>22</v>
      </c>
      <c r="EV29" s="14" t="s">
        <v>22</v>
      </c>
      <c r="EW29" s="14" t="s">
        <v>22</v>
      </c>
      <c r="EX29" s="14" t="s">
        <v>22</v>
      </c>
      <c r="EY29" s="14" t="s">
        <v>22</v>
      </c>
      <c r="EZ29" s="14" t="s">
        <v>22</v>
      </c>
      <c r="FA29" s="14" t="s">
        <v>22</v>
      </c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</row>
    <row r="30" spans="1:262">
      <c r="A30" s="3" t="s">
        <v>23</v>
      </c>
      <c r="B30" s="14">
        <f>'Cash Y-to-Date'!B32</f>
        <v>-22808748.690000001</v>
      </c>
      <c r="C30" s="14">
        <f>'Cash Y-to-Date'!C32-'Cash Y-to-Date'!B32</f>
        <v>-18956391.330000002</v>
      </c>
      <c r="D30" s="14">
        <f>'Cash Y-to-Date'!D32-'Cash Y-to-Date'!C32</f>
        <v>-29381769.68</v>
      </c>
      <c r="E30" s="14">
        <f>'Cash Y-to-Date'!E32-'Cash Y-to-Date'!D32</f>
        <v>-19587437.25</v>
      </c>
      <c r="F30" s="14">
        <f>'Cash Y-to-Date'!F32-'Cash Y-to-Date'!E32</f>
        <v>-16233086.269999996</v>
      </c>
      <c r="G30" s="14">
        <f>'Cash Y-to-Date'!G32-'Cash Y-to-Date'!F32</f>
        <v>-29215022.699999988</v>
      </c>
      <c r="H30" s="14">
        <f>'Cash Y-to-Date'!H32-'Cash Y-to-Date'!G32</f>
        <v>-33073618.830000013</v>
      </c>
      <c r="I30" s="14">
        <f>'Cash Y-to-Date'!I32-'Cash Y-to-Date'!H32</f>
        <v>-126305634.31</v>
      </c>
      <c r="J30" s="14">
        <f>'Cash Y-to-Date'!J32-'Cash Y-to-Date'!I32</f>
        <v>-111473762.58999997</v>
      </c>
      <c r="K30" s="14">
        <f>'Cash Y-to-Date'!K32-'Cash Y-to-Date'!J32</f>
        <v>-128807597.14000005</v>
      </c>
      <c r="L30" s="14">
        <f>'Cash Y-to-Date'!L32-'Cash Y-to-Date'!K32</f>
        <v>-61349186.009999931</v>
      </c>
      <c r="M30" s="14">
        <f>'Cash Y-to-Date'!M32-'Cash Y-to-Date'!L32</f>
        <v>-48914708.200000048</v>
      </c>
      <c r="N30" s="14">
        <f>'Cash Y-to-Date'!N32</f>
        <v>-24606987.079999998</v>
      </c>
      <c r="O30" s="14">
        <f>'Cash Y-to-Date'!O32-'Cash Y-to-Date'!N32</f>
        <v>-18337257.420000002</v>
      </c>
      <c r="P30" s="14">
        <f>'Cash Y-to-Date'!P32-'Cash Y-to-Date'!O32</f>
        <v>-42113472.900000006</v>
      </c>
      <c r="Q30" s="14">
        <f>'Cash Y-to-Date'!Q32-'Cash Y-to-Date'!P32</f>
        <v>-21212062.459999993</v>
      </c>
      <c r="R30" s="14">
        <f>'Cash Y-to-Date'!R32-'Cash Y-to-Date'!Q32</f>
        <v>-49679421.459999993</v>
      </c>
      <c r="S30" s="14">
        <f>'Cash Y-to-Date'!S32-'Cash Y-to-Date'!R32</f>
        <v>-19945061.310000002</v>
      </c>
      <c r="T30" s="14">
        <f>'Cash Y-to-Date'!T32-'Cash Y-to-Date'!S32</f>
        <v>-34239025.960000008</v>
      </c>
      <c r="U30" s="14">
        <f>'Cash Y-to-Date'!U32-'Cash Y-to-Date'!T32</f>
        <v>-158943756.80999997</v>
      </c>
      <c r="V30" s="14">
        <f>'Cash Y-to-Date'!V32-'Cash Y-to-Date'!U32</f>
        <v>-150329328.41000003</v>
      </c>
      <c r="W30" s="14">
        <f>'Cash Y-to-Date'!W32-'Cash Y-to-Date'!V32</f>
        <v>-117608593.69999999</v>
      </c>
      <c r="X30" s="14">
        <f>'Cash Y-to-Date'!X32-'Cash Y-to-Date'!W32</f>
        <v>-43036210.99000001</v>
      </c>
      <c r="Y30" s="14">
        <f>'Cash Y-to-Date'!Y32-'Cash Y-to-Date'!X32</f>
        <v>-23493436.600000024</v>
      </c>
      <c r="Z30" s="14">
        <f>'Cash Y-to-Date'!Z32</f>
        <v>-26973627.129999999</v>
      </c>
      <c r="AA30" s="14">
        <f>'Cash Y-to-Date'!AA32-'Cash Y-to-Date'!Z32</f>
        <v>-27567538.029999997</v>
      </c>
      <c r="AB30" s="14">
        <f>'Cash Y-to-Date'!AB32-'Cash Y-to-Date'!AA32</f>
        <v>-24814366.460000008</v>
      </c>
      <c r="AC30" s="14">
        <f>'Cash Y-to-Date'!AC32-'Cash Y-to-Date'!AB32</f>
        <v>-21277207.209999993</v>
      </c>
      <c r="AD30" s="14">
        <f>'Cash Y-to-Date'!AD32-'Cash Y-to-Date'!AC32</f>
        <v>-21033279.299999997</v>
      </c>
      <c r="AE30" s="14">
        <f>'Cash Y-to-Date'!AE32-'Cash Y-to-Date'!AD32</f>
        <v>-24655944.5</v>
      </c>
      <c r="AF30" s="14">
        <f>'Cash Y-to-Date'!AF32-'Cash Y-to-Date'!AE32</f>
        <v>-34893703.360000014</v>
      </c>
      <c r="AG30" s="14">
        <f>'Cash Y-to-Date'!AG32-'Cash Y-to-Date'!AF32</f>
        <v>-159875499.81999999</v>
      </c>
      <c r="AH30" s="14">
        <f>'Cash Y-to-Date'!AH32-'Cash Y-to-Date'!AG32</f>
        <v>-149641074.37</v>
      </c>
      <c r="AI30" s="14">
        <f>'Cash Y-to-Date'!AI32-'Cash Y-to-Date'!AH32</f>
        <v>-122615812.60999995</v>
      </c>
      <c r="AJ30" s="14">
        <f>'Cash Y-to-Date'!AJ32-'Cash Y-to-Date'!AI32</f>
        <v>-63599652.480000019</v>
      </c>
      <c r="AK30" s="14">
        <f>'Cash Y-to-Date'!AK32-'Cash Y-to-Date'!AJ32</f>
        <v>-25930601.519999981</v>
      </c>
      <c r="AL30" s="14">
        <f>'Cash Y-to-Date'!AL32</f>
        <v>-19662144.27</v>
      </c>
      <c r="AM30" s="14">
        <f>'Cash Y-to-Date'!AM32-'Cash Y-to-Date'!AL32</f>
        <v>-28663061.41</v>
      </c>
      <c r="AN30" s="14">
        <f>'Cash Y-to-Date'!AN32-'Cash Y-to-Date'!AM32</f>
        <v>-30099740.160000004</v>
      </c>
      <c r="AO30" s="14">
        <f>'Cash Y-to-Date'!AO32-'Cash Y-to-Date'!AN32</f>
        <v>-13301681.530000001</v>
      </c>
      <c r="AP30" s="14">
        <f>'Cash Y-to-Date'!AP32-'Cash Y-to-Date'!AO32</f>
        <v>-31738774.739999995</v>
      </c>
      <c r="AQ30" s="14">
        <f>'Cash Y-to-Date'!AQ32-'Cash Y-to-Date'!AP32</f>
        <v>-22240301.829999998</v>
      </c>
      <c r="AR30" s="14">
        <f>'Cash Y-to-Date'!AR32-'Cash Y-to-Date'!AQ32</f>
        <v>-22456416.409999996</v>
      </c>
      <c r="AS30" s="14">
        <f>'Cash Y-to-Date'!AS32-'Cash Y-to-Date'!AR32</f>
        <v>-127412068.22</v>
      </c>
      <c r="AT30" s="14">
        <f>'Cash Y-to-Date'!AT32-'Cash Y-to-Date'!AS32</f>
        <v>-121739869.60000002</v>
      </c>
      <c r="AU30" s="14">
        <f>'Cash Y-to-Date'!AU32-'Cash Y-to-Date'!AT32</f>
        <v>-106084584.82999998</v>
      </c>
      <c r="AV30" s="14">
        <f>'Cash Y-to-Date'!AV32-'Cash Y-to-Date'!AU32</f>
        <v>-47748552.950000048</v>
      </c>
      <c r="AW30" s="14">
        <f>'Cash Y-to-Date'!AW32-'Cash Y-to-Date'!AV32</f>
        <v>-21691416.209999919</v>
      </c>
      <c r="AX30" s="14">
        <f>'Cash Y-to-Date'!AX32</f>
        <v>-17468222.629999999</v>
      </c>
      <c r="AY30" s="14">
        <f>'Cash Y-to-Date'!AY32-'Cash Y-to-Date'!AX32</f>
        <v>-24131574.66</v>
      </c>
      <c r="AZ30" s="14">
        <f>'Cash Y-to-Date'!AZ32-'Cash Y-to-Date'!AY32</f>
        <v>-17487554.670000002</v>
      </c>
      <c r="BA30" s="14">
        <f>'Cash Y-to-Date'!BA32-'Cash Y-to-Date'!AZ32</f>
        <v>-34365292.309999995</v>
      </c>
      <c r="BB30" s="14">
        <f>'Cash Y-to-Date'!BB32-'Cash Y-to-Date'!BA32</f>
        <v>-38935917.980000004</v>
      </c>
      <c r="BC30" s="14">
        <f>'Cash Y-to-Date'!BC32-'Cash Y-to-Date'!BB32</f>
        <v>-15270333.659999996</v>
      </c>
      <c r="BD30" s="14">
        <f>'Cash Y-to-Date'!BD32-'Cash Y-to-Date'!BC32</f>
        <v>-21774227.099999994</v>
      </c>
      <c r="BE30" s="14">
        <f>'Cash Y-to-Date'!BE32-'Cash Y-to-Date'!BD32</f>
        <v>-109448193.01999998</v>
      </c>
      <c r="BF30" s="14">
        <f>'Cash Y-to-Date'!BF32-'Cash Y-to-Date'!BE32</f>
        <v>-112816573.36000001</v>
      </c>
      <c r="BG30" s="14">
        <f>'Cash Y-to-Date'!BG32-'Cash Y-to-Date'!BF32</f>
        <v>-113230236.77000004</v>
      </c>
      <c r="BH30" s="14">
        <f>'Cash Y-to-Date'!BH32-'Cash Y-to-Date'!BG32</f>
        <v>-53548172.550000012</v>
      </c>
      <c r="BI30" s="14">
        <f>'Cash Y-to-Date'!BI32-'Cash Y-to-Date'!BH32</f>
        <v>-31996996.620000005</v>
      </c>
      <c r="BJ30" s="14">
        <f>'Cash Y-to-Date'!BJ32</f>
        <v>-21168509</v>
      </c>
      <c r="BK30" s="14">
        <f>'Cash Y-to-Date'!BK32-'Cash Y-to-Date'!BJ32</f>
        <v>-30989809.200000003</v>
      </c>
      <c r="BL30" s="14">
        <f>'Cash Y-to-Date'!BL32-'Cash Y-to-Date'!BK32</f>
        <v>-24583261.019999996</v>
      </c>
      <c r="BM30" s="14">
        <f>'Cash Y-to-Date'!BM32-'Cash Y-to-Date'!BL32</f>
        <v>-26900276.849999994</v>
      </c>
      <c r="BN30" s="14">
        <f>'Cash Y-to-Date'!BN32-'Cash Y-to-Date'!BM32</f>
        <v>-26274732.560000002</v>
      </c>
      <c r="BO30" s="14">
        <f>'Cash Y-to-Date'!BO32-'Cash Y-to-Date'!BN32</f>
        <v>-36171341.860000014</v>
      </c>
      <c r="BP30" s="14">
        <f>'Cash Y-to-Date'!BP32-'Cash Y-to-Date'!BO32</f>
        <v>-30138979.090000004</v>
      </c>
      <c r="BQ30" s="14">
        <f>'Cash Y-to-Date'!BQ32-'Cash Y-to-Date'!BP32</f>
        <v>-137785731.04999998</v>
      </c>
      <c r="BR30" s="14">
        <f>'Cash Y-to-Date'!BR32-'Cash Y-to-Date'!BQ32</f>
        <v>-115215561.37</v>
      </c>
      <c r="BS30" s="14">
        <f>'Cash Y-to-Date'!BS32-'Cash Y-to-Date'!BR32</f>
        <v>-123830734.87</v>
      </c>
      <c r="BT30" s="14">
        <f>'Cash Y-to-Date'!BT32-'Cash Y-to-Date'!BS32</f>
        <v>-47348503.539999962</v>
      </c>
      <c r="BU30" s="14">
        <f>'Cash Y-to-Date'!BU32-'Cash Y-to-Date'!BT32</f>
        <v>-38518135.310000062</v>
      </c>
      <c r="BV30" s="14">
        <f>'Cash Y-to-Date'!BV32</f>
        <v>-30025020.300000001</v>
      </c>
      <c r="BW30" s="14">
        <f>'Cash Y-to-Date'!BW32-'Cash Y-to-Date'!BV32</f>
        <v>-63731372.780000001</v>
      </c>
      <c r="BX30" s="14">
        <f>'Cash Y-to-Date'!BX32-'Cash Y-to-Date'!BW32</f>
        <v>-58680514.890000001</v>
      </c>
      <c r="BY30" s="14">
        <f>'Cash Y-to-Date'!BY32-'Cash Y-to-Date'!BX32</f>
        <v>-72319473.569999993</v>
      </c>
      <c r="BZ30" s="14">
        <f>'Cash Y-to-Date'!BZ32-'Cash Y-to-Date'!BY32</f>
        <v>-59512093.419999987</v>
      </c>
      <c r="CA30" s="14">
        <f>'Cash Y-to-Date'!CA32-'Cash Y-to-Date'!BZ32</f>
        <v>-94485425.400000036</v>
      </c>
      <c r="CB30" s="14">
        <f>'Cash Y-to-Date'!CB32-'Cash Y-to-Date'!CA32</f>
        <v>-59251849.079999983</v>
      </c>
      <c r="CC30" s="14">
        <f>'Cash Y-to-Date'!CC32-'Cash Y-to-Date'!CB32</f>
        <v>-181082912.71999997</v>
      </c>
      <c r="CD30" s="14">
        <f>'Cash Y-to-Date'!CD32-'Cash Y-to-Date'!CC32</f>
        <v>-187925213.38999999</v>
      </c>
      <c r="CE30" s="14">
        <f>'Cash Y-to-Date'!CE32-'Cash Y-to-Date'!CD32</f>
        <v>-195067381.43000007</v>
      </c>
      <c r="CF30" s="14">
        <f>'Cash Y-to-Date'!CF32-'Cash Y-to-Date'!CE32</f>
        <v>-93032044.639999866</v>
      </c>
      <c r="CG30" s="14">
        <f>'Cash Y-to-Date'!CG32-'Cash Y-to-Date'!CF32</f>
        <v>-87493223.810000181</v>
      </c>
      <c r="CH30" s="14">
        <f>'Cash Y-to-Date'!CH32</f>
        <v>-57756274.060000002</v>
      </c>
      <c r="CI30" s="14">
        <f>'Cash Y-to-Date'!CI32-'Cash Y-to-Date'!CH32</f>
        <v>-47561194.909999996</v>
      </c>
      <c r="CJ30" s="14">
        <f>'Cash Y-to-Date'!CJ32-'Cash Y-to-Date'!CI32</f>
        <v>-96909081.150000006</v>
      </c>
      <c r="CK30" s="14">
        <f>'Cash Y-to-Date'!CK32-'Cash Y-to-Date'!CJ32</f>
        <v>-63027897.449999988</v>
      </c>
      <c r="CL30" s="14">
        <f>'Cash Y-to-Date'!CL32-'Cash Y-to-Date'!CK32</f>
        <v>-97426895.650000036</v>
      </c>
      <c r="CM30" s="14">
        <f>'Cash Y-to-Date'!CM32-'Cash Y-to-Date'!CL32</f>
        <v>-63930156.689999998</v>
      </c>
      <c r="CN30" s="14">
        <f>'Cash Y-to-Date'!CN32-'Cash Y-to-Date'!CM32</f>
        <v>-66169436.689999998</v>
      </c>
      <c r="CO30" s="14">
        <f>'Cash Y-to-Date'!CO32-'Cash Y-to-Date'!CN32</f>
        <v>-182194646.27999997</v>
      </c>
      <c r="CP30" s="14">
        <f>'Cash Y-to-Date'!CP32-'Cash Y-to-Date'!CO32</f>
        <v>-168680288.01999998</v>
      </c>
      <c r="CQ30" s="14">
        <f>'Cash Y-to-Date'!CQ32-'Cash Y-to-Date'!CP32</f>
        <v>-189236634.32000005</v>
      </c>
      <c r="CR30" s="14">
        <f>'Cash Y-to-Date'!CR32-'Cash Y-to-Date'!CQ32</f>
        <v>-111872984.37999988</v>
      </c>
      <c r="CS30" s="14">
        <f>'Cash Y-to-Date'!CS32-'Cash Y-to-Date'!CR32</f>
        <v>-62484855.940000057</v>
      </c>
      <c r="CT30" s="14">
        <f>'Cash Y-to-Date'!CT32</f>
        <v>-63382674.409999996</v>
      </c>
      <c r="CU30" s="14">
        <f>'Cash Y-to-Date'!CU32-'Cash Y-to-Date'!CT32</f>
        <v>-68937944.88000001</v>
      </c>
      <c r="CV30" s="14">
        <f>'Cash Y-to-Date'!CV32-'Cash Y-to-Date'!CU32</f>
        <v>-57875239.859999999</v>
      </c>
      <c r="CW30" s="14">
        <f>'Cash Y-to-Date'!CW32-'Cash Y-to-Date'!CV32</f>
        <v>-57347420.729999989</v>
      </c>
      <c r="CX30" s="14">
        <f>'Cash Y-to-Date'!CX32-'Cash Y-to-Date'!CW32</f>
        <v>-88141333.230000019</v>
      </c>
      <c r="CY30" s="14">
        <f>'Cash Y-to-Date'!CY32-'Cash Y-to-Date'!CX32</f>
        <v>-60426068.889999986</v>
      </c>
      <c r="CZ30" s="14">
        <f>'Cash Y-to-Date'!CZ32-'Cash Y-to-Date'!CY32</f>
        <v>-50011843.170000017</v>
      </c>
      <c r="DA30" s="14">
        <f>'Cash Y-to-Date'!DA32-'Cash Y-to-Date'!CZ32</f>
        <v>-193387252.17000002</v>
      </c>
      <c r="DB30" s="14">
        <f>'Cash Y-to-Date'!DB32-'Cash Y-to-Date'!DA32</f>
        <v>-192086933.28999996</v>
      </c>
      <c r="DC30" s="14">
        <f>'Cash Y-to-Date'!DC32-'Cash Y-to-Date'!DB32</f>
        <v>-205210710.34000003</v>
      </c>
      <c r="DD30" s="14">
        <f>'Cash Y-to-Date'!DD32-'Cash Y-to-Date'!DC32</f>
        <v>-89857019.00999999</v>
      </c>
      <c r="DE30" s="14">
        <f>'Cash Y-to-Date'!DE32-'Cash Y-to-Date'!DD32</f>
        <v>-58471661.809999943</v>
      </c>
      <c r="DF30" s="14">
        <f>'Cash Y-to-Date'!DF32</f>
        <v>-98945815.799999997</v>
      </c>
      <c r="DG30" s="14">
        <f>'Cash Y-to-Date'!DG32-'Cash Y-to-Date'!DF32</f>
        <v>-58055735.820000008</v>
      </c>
      <c r="DH30" s="14">
        <f>'Cash Y-to-Date'!DH32-'Cash Y-to-Date'!DG32</f>
        <v>-71609026.519999981</v>
      </c>
      <c r="DI30" s="14">
        <f>'Cash Y-to-Date'!DI32-'Cash Y-to-Date'!DH32</f>
        <v>-60592454.75999999</v>
      </c>
      <c r="DJ30" s="14">
        <f>'Cash Y-to-Date'!DJ32-'Cash Y-to-Date'!DI32</f>
        <v>-90623026.610000014</v>
      </c>
      <c r="DK30" s="14">
        <f>'Cash Y-to-Date'!DK32-'Cash Y-to-Date'!DJ32</f>
        <v>-58662760.720000029</v>
      </c>
      <c r="DL30" s="14">
        <f>'Cash Y-to-Date'!DL32-'Cash Y-to-Date'!DK32</f>
        <v>-68102660.560000002</v>
      </c>
      <c r="DM30" s="14">
        <f>'Cash Y-to-Date'!DM32-'Cash Y-to-Date'!DL32</f>
        <v>-201944943.56999999</v>
      </c>
      <c r="DN30" s="14">
        <f>'Cash Y-to-Date'!DN32-'Cash Y-to-Date'!DM32</f>
        <v>-205581395.79999995</v>
      </c>
      <c r="DO30" s="14">
        <f>'Cash Y-to-Date'!DO32-'Cash Y-to-Date'!DN32</f>
        <v>-195724358.67999995</v>
      </c>
      <c r="DP30" s="14">
        <f>'Cash Y-to-Date'!DP32-'Cash Y-to-Date'!DO32</f>
        <v>-81294636.820000172</v>
      </c>
      <c r="DQ30" s="14">
        <f>'Cash Y-to-Date'!DQ32-'Cash Y-to-Date'!DP32</f>
        <v>-58279478.7099998</v>
      </c>
      <c r="DR30" s="14">
        <f>'Cash Y-to-Date'!DR32</f>
        <v>-83182485.280000001</v>
      </c>
      <c r="DS30" s="14">
        <f>'Cash Y-to-Date'!DS32-'Cash Y-to-Date'!DR32</f>
        <v>-56187625.219999999</v>
      </c>
      <c r="DT30" s="14">
        <f>'Cash Y-to-Date'!DT32-'Cash Y-to-Date'!DS32</f>
        <v>-74415686.659999996</v>
      </c>
      <c r="DU30" s="14">
        <f>'Cash Y-to-Date'!DU32-'Cash Y-to-Date'!DT32</f>
        <v>-58140736.359999985</v>
      </c>
      <c r="DV30" s="14">
        <f>'Cash Y-to-Date'!DV32-'Cash Y-to-Date'!DU32</f>
        <v>-54604194.069999993</v>
      </c>
      <c r="DW30" s="14">
        <f>'Cash Y-to-Date'!DW32-'Cash Y-to-Date'!DV32</f>
        <v>-68572934.050000012</v>
      </c>
      <c r="DX30" s="14">
        <f>'Cash Y-to-Date'!DX32-'Cash Y-to-Date'!DW32</f>
        <v>-57447435.360000014</v>
      </c>
      <c r="DY30" s="14">
        <f>'Cash Y-to-Date'!DY32-'Cash Y-to-Date'!DX32</f>
        <v>-194488912.25999999</v>
      </c>
      <c r="DZ30" s="14">
        <f>'Cash Y-to-Date'!DZ32-'Cash Y-to-Date'!DY32</f>
        <v>-195586515.23000002</v>
      </c>
      <c r="EA30" s="14">
        <f>'Cash Y-to-Date'!EA32-'Cash Y-to-Date'!DZ32</f>
        <v>-224265111.35000002</v>
      </c>
      <c r="EB30" s="14">
        <f>'Cash Y-to-Date'!EB32-'Cash Y-to-Date'!EA32</f>
        <v>-105001697.75999987</v>
      </c>
      <c r="EC30" s="14">
        <f>'Cash Y-to-Date'!EC32-'Cash Y-to-Date'!EB32</f>
        <v>-61629330.5</v>
      </c>
      <c r="ED30" s="14">
        <f>'Cash Y-to-Date'!ED32</f>
        <v>-100732283.7</v>
      </c>
      <c r="EE30" s="14">
        <f>'Cash Y-to-Date'!EE32-'Cash Y-to-Date'!ED32</f>
        <v>-62531209.769999996</v>
      </c>
      <c r="EF30" s="14">
        <f>'Cash Y-to-Date'!EF32-'Cash Y-to-Date'!EE32</f>
        <v>-62844718.349999994</v>
      </c>
      <c r="EG30" s="14">
        <f>'Cash Y-to-Date'!EG32-'Cash Y-to-Date'!EF32</f>
        <v>-73920307.730000019</v>
      </c>
      <c r="EH30" s="14">
        <f>'Cash Y-to-Date'!EH32-'Cash Y-to-Date'!EG32</f>
        <v>-74672555.079999983</v>
      </c>
      <c r="EI30" s="14">
        <f>'Cash Y-to-Date'!EI32-'Cash Y-to-Date'!EH32</f>
        <v>-96789837.120000005</v>
      </c>
      <c r="EJ30" s="14">
        <f>'Cash Y-to-Date'!EJ32-'Cash Y-to-Date'!EI32</f>
        <v>-49078956.079999983</v>
      </c>
      <c r="EK30" s="14">
        <f>'Cash Y-to-Date'!EK32-'Cash Y-to-Date'!EJ32</f>
        <v>-250565211.32999998</v>
      </c>
      <c r="EL30" s="14">
        <f>'Cash Y-to-Date'!EL32-'Cash Y-to-Date'!EK32</f>
        <v>-227212811.63</v>
      </c>
      <c r="EM30" s="14">
        <f>'Cash Y-to-Date'!EM32-'Cash Y-to-Date'!EL32</f>
        <v>-257351839.27000022</v>
      </c>
      <c r="EN30" s="14">
        <f>'Cash Y-to-Date'!EN32-'Cash Y-to-Date'!EM32</f>
        <v>-94959949.9599998</v>
      </c>
      <c r="EO30" s="14">
        <f>'Cash Y-to-Date'!EO32-'Cash Y-to-Date'!EN32</f>
        <v>-67841248.170000076</v>
      </c>
      <c r="EP30" s="14">
        <f>'Cash Y-to-Date'!EP32</f>
        <v>-60684506.18</v>
      </c>
      <c r="EQ30" s="14">
        <f>'Cash Y-to-Date'!EQ32-'Cash Y-to-Date'!EP32</f>
        <v>-58377137.529999994</v>
      </c>
      <c r="ER30" s="14">
        <f>'Cash Y-to-Date'!ER32-'Cash Y-to-Date'!EQ32</f>
        <v>-80830049.400000021</v>
      </c>
      <c r="ES30" s="14">
        <f>'Cash Y-to-Date'!ES32-'Cash Y-to-Date'!ER32</f>
        <v>-87002081.860000014</v>
      </c>
      <c r="ET30" s="14">
        <f>'Cash Y-to-Date'!ET32-'Cash Y-to-Date'!ES32</f>
        <v>-65323753.799999952</v>
      </c>
      <c r="EU30" s="14">
        <f>'Cash Y-to-Date'!EU32-'Cash Y-to-Date'!ET32</f>
        <v>-99432586.100000024</v>
      </c>
      <c r="EV30" s="14">
        <f>'Cash Y-to-Date'!EV32-'Cash Y-to-Date'!EU32</f>
        <v>-46220836.170000017</v>
      </c>
      <c r="EW30" s="14">
        <f>'Cash Y-to-Date'!EW32-'Cash Y-to-Date'!EV32</f>
        <v>-263193288.79000002</v>
      </c>
      <c r="EX30" s="14">
        <f>'Cash Y-to-Date'!EX32-'Cash Y-to-Date'!EW32</f>
        <v>-215640554.93999994</v>
      </c>
      <c r="EY30" s="14">
        <f>'Cash Y-to-Date'!EY32-'Cash Y-to-Date'!EX32</f>
        <v>-273417322.71000004</v>
      </c>
      <c r="EZ30" s="14">
        <f>'Cash Y-to-Date'!EZ32-'Cash Y-to-Date'!EY32</f>
        <v>-95212167.299999952</v>
      </c>
      <c r="FA30" s="14">
        <f>'Cash Y-to-Date'!FA32-'Cash Y-to-Date'!EZ32</f>
        <v>-75379783.620000124</v>
      </c>
      <c r="FB30" s="14">
        <f t="shared" ref="FB30:FG30" si="108">FB50</f>
        <v>-83552684.789999992</v>
      </c>
      <c r="FC30" s="14">
        <f t="shared" si="108"/>
        <v>-52606374.400000006</v>
      </c>
      <c r="FD30" s="14">
        <f t="shared" si="108"/>
        <v>-71357027.399999991</v>
      </c>
      <c r="FE30" s="14">
        <f t="shared" si="108"/>
        <v>-104587746.98999998</v>
      </c>
      <c r="FF30" s="14">
        <f t="shared" si="108"/>
        <v>-82885419.900000006</v>
      </c>
      <c r="FG30" s="14">
        <f t="shared" si="108"/>
        <v>-90967008.699999988</v>
      </c>
      <c r="FH30" s="14">
        <f t="shared" ref="FH30:FO30" si="109">FH50</f>
        <v>-60155457.359999985</v>
      </c>
      <c r="FI30" s="14">
        <f t="shared" si="109"/>
        <v>-224690589.21000004</v>
      </c>
      <c r="FJ30" s="14">
        <f t="shared" si="109"/>
        <v>-272604076.21000004</v>
      </c>
      <c r="FK30" s="14">
        <f t="shared" si="109"/>
        <v>-260770328.56999996</v>
      </c>
      <c r="FL30" s="14">
        <f t="shared" si="109"/>
        <v>-96761582.410000056</v>
      </c>
      <c r="FM30" s="14">
        <f t="shared" si="109"/>
        <v>-84980826.670000046</v>
      </c>
      <c r="FN30" s="14">
        <f t="shared" si="109"/>
        <v>-92179319.170000017</v>
      </c>
      <c r="FO30" s="14">
        <f t="shared" si="109"/>
        <v>-51382065.829999991</v>
      </c>
      <c r="FP30" s="14">
        <f t="shared" ref="FP30:FU30" si="110">FP50</f>
        <v>-94392360.070000008</v>
      </c>
      <c r="FQ30" s="14">
        <f t="shared" si="110"/>
        <v>-102320549.85000001</v>
      </c>
      <c r="FR30" s="14">
        <f t="shared" si="110"/>
        <v>-70506414.50999999</v>
      </c>
      <c r="FS30" s="14">
        <f t="shared" si="110"/>
        <v>-88067263.210000008</v>
      </c>
      <c r="FT30" s="14">
        <f t="shared" si="110"/>
        <v>-71260971.860000014</v>
      </c>
      <c r="FU30" s="14">
        <f t="shared" si="110"/>
        <v>-102718496.86000001</v>
      </c>
      <c r="FV30" s="14">
        <f t="shared" ref="FV30:GB30" si="111">FV50</f>
        <v>-131221045.51999998</v>
      </c>
      <c r="FW30" s="14">
        <f t="shared" si="111"/>
        <v>-333813480.88000005</v>
      </c>
      <c r="FX30" s="14">
        <f t="shared" si="111"/>
        <v>-335472784.97000009</v>
      </c>
      <c r="FY30" s="14">
        <f t="shared" si="111"/>
        <v>-75801803.98999998</v>
      </c>
      <c r="FZ30" s="14">
        <f t="shared" si="111"/>
        <v>-67954343.920000002</v>
      </c>
      <c r="GA30" s="14">
        <f t="shared" si="111"/>
        <v>-54813523.630000003</v>
      </c>
      <c r="GB30" s="14">
        <f t="shared" si="111"/>
        <v>-97637280.840000004</v>
      </c>
      <c r="GC30" s="14">
        <f t="shared" ref="GC30:GH30" si="112">GC50</f>
        <v>-113046524.60999998</v>
      </c>
      <c r="GD30" s="14">
        <f t="shared" si="112"/>
        <v>-93214881.180000007</v>
      </c>
      <c r="GE30" s="14">
        <f t="shared" si="112"/>
        <v>-96173876.069999963</v>
      </c>
      <c r="GF30" s="14">
        <f t="shared" si="112"/>
        <v>-56076100.020000018</v>
      </c>
      <c r="GG30" s="14">
        <f t="shared" si="112"/>
        <v>-60132274.080000035</v>
      </c>
      <c r="GH30" s="14">
        <f t="shared" si="112"/>
        <v>-252277440.05999997</v>
      </c>
      <c r="GI30" s="14">
        <f t="shared" ref="GI30:GN30" si="113">GI50</f>
        <v>-335557934.78999996</v>
      </c>
      <c r="GJ30" s="14">
        <f t="shared" si="113"/>
        <v>-265490196.28999999</v>
      </c>
      <c r="GK30" s="14">
        <f t="shared" si="113"/>
        <v>-86187828.480000049</v>
      </c>
      <c r="GL30" s="14">
        <f t="shared" si="113"/>
        <v>-78225585.780000001</v>
      </c>
      <c r="GM30" s="14">
        <f t="shared" si="113"/>
        <v>-70258898.789999992</v>
      </c>
      <c r="GN30" s="14">
        <f t="shared" si="113"/>
        <v>-75731271.039999992</v>
      </c>
      <c r="GO30" s="14">
        <f t="shared" ref="GO30:GT30" si="114">GO50</f>
        <v>-120667999.94999999</v>
      </c>
      <c r="GP30" s="14">
        <f t="shared" si="114"/>
        <v>-102986781.32000004</v>
      </c>
      <c r="GQ30" s="14">
        <f t="shared" si="114"/>
        <v>-106402772.09999999</v>
      </c>
      <c r="GR30" s="14">
        <f t="shared" si="114"/>
        <v>-83096301.140000015</v>
      </c>
      <c r="GS30" s="14">
        <f t="shared" si="114"/>
        <v>-60588418.769999981</v>
      </c>
      <c r="GT30" s="14">
        <f t="shared" si="114"/>
        <v>-259963629.45999998</v>
      </c>
      <c r="GU30" s="14">
        <f t="shared" ref="GU30:GZ30" si="115">GU50</f>
        <v>-315001925.94</v>
      </c>
      <c r="GV30" s="14">
        <f t="shared" si="115"/>
        <v>-253125612.51000002</v>
      </c>
      <c r="GW30" s="14">
        <f t="shared" si="115"/>
        <v>-94391321.220000044</v>
      </c>
      <c r="GX30" s="14">
        <f t="shared" si="115"/>
        <v>-77015191.090000004</v>
      </c>
      <c r="GY30" s="14">
        <f t="shared" si="115"/>
        <v>-95641712.439999983</v>
      </c>
      <c r="GZ30" s="14">
        <f t="shared" si="115"/>
        <v>-95371392.700000018</v>
      </c>
      <c r="HA30" s="14">
        <f t="shared" ref="HA30:HG30" si="116">HA50</f>
        <v>-98912571.709999979</v>
      </c>
      <c r="HB30" s="14">
        <f t="shared" si="116"/>
        <v>-71308710.420000002</v>
      </c>
      <c r="HC30" s="14">
        <f t="shared" si="116"/>
        <v>-75729162.26000002</v>
      </c>
      <c r="HD30" s="14">
        <f t="shared" si="116"/>
        <v>-83101862.539999992</v>
      </c>
      <c r="HE30" s="14">
        <f t="shared" si="116"/>
        <v>-103198174.04999998</v>
      </c>
      <c r="HF30" s="14">
        <f t="shared" si="116"/>
        <v>-327082572.47000003</v>
      </c>
      <c r="HG30" s="14">
        <f t="shared" si="116"/>
        <v>-275666869.54000002</v>
      </c>
      <c r="HH30" s="14">
        <f t="shared" ref="HH30:HN30" si="117">HH50</f>
        <v>-189765015.05999991</v>
      </c>
      <c r="HI30" s="14">
        <f t="shared" si="117"/>
        <v>-96436357.470000029</v>
      </c>
      <c r="HJ30" s="14">
        <f t="shared" si="117"/>
        <v>-109023676.16999999</v>
      </c>
      <c r="HK30" s="14">
        <f t="shared" si="117"/>
        <v>-109165200.72</v>
      </c>
      <c r="HL30" s="14">
        <f t="shared" si="117"/>
        <v>-61187526.670000017</v>
      </c>
      <c r="HM30" s="14">
        <f t="shared" si="117"/>
        <v>-89085379.479999989</v>
      </c>
      <c r="HN30" s="14">
        <f t="shared" si="117"/>
        <v>-108708018.84</v>
      </c>
      <c r="HO30" s="14">
        <f t="shared" ref="HO30:HW30" si="118">HO50</f>
        <v>-67444625.219999999</v>
      </c>
      <c r="HP30" s="14">
        <f t="shared" si="118"/>
        <v>-79709815.969999999</v>
      </c>
      <c r="HQ30" s="14">
        <f t="shared" si="118"/>
        <v>-71476917.549999982</v>
      </c>
      <c r="HR30" s="14">
        <f t="shared" si="118"/>
        <v>-264796504.51000005</v>
      </c>
      <c r="HS30" s="14">
        <f t="shared" si="118"/>
        <v>-270545265.55999994</v>
      </c>
      <c r="HT30" s="14">
        <f t="shared" si="118"/>
        <v>-233994492.3599999</v>
      </c>
      <c r="HU30" s="14">
        <f t="shared" si="118"/>
        <v>-206276268.84000003</v>
      </c>
      <c r="HV30" s="14">
        <f t="shared" si="118"/>
        <v>-101066632.47</v>
      </c>
      <c r="HW30" s="14">
        <f t="shared" si="118"/>
        <v>-82501700.26000002</v>
      </c>
      <c r="HX30" s="14">
        <f t="shared" ref="HX30:IC30" si="119">HX50</f>
        <v>-133375795.47</v>
      </c>
      <c r="HY30" s="14">
        <f t="shared" si="119"/>
        <v>-132559634.11999999</v>
      </c>
      <c r="HZ30" s="14">
        <f t="shared" si="119"/>
        <v>-94450549.090000018</v>
      </c>
      <c r="IA30" s="14">
        <f t="shared" si="119"/>
        <v>-70784898.24000001</v>
      </c>
      <c r="IB30" s="14">
        <f t="shared" si="119"/>
        <v>-75040456.789999962</v>
      </c>
      <c r="IC30" s="14">
        <f t="shared" si="119"/>
        <v>-94490613.700000048</v>
      </c>
      <c r="ID30" s="14">
        <f t="shared" ref="ID30:IJ30" si="120">ID50</f>
        <v>-259401434.65999994</v>
      </c>
      <c r="IE30" s="14">
        <f t="shared" si="120"/>
        <v>-243323994.67999998</v>
      </c>
      <c r="IF30" s="14">
        <f t="shared" si="120"/>
        <v>-252705272.23000017</v>
      </c>
      <c r="IG30" s="14">
        <f t="shared" si="120"/>
        <v>-110588949.40999995</v>
      </c>
      <c r="IH30" s="14">
        <f t="shared" si="120"/>
        <v>-79563395.079999998</v>
      </c>
      <c r="II30" s="14">
        <f t="shared" si="120"/>
        <v>-90930253.24000001</v>
      </c>
      <c r="IJ30" s="14">
        <f t="shared" si="120"/>
        <v>-173501463.08999997</v>
      </c>
      <c r="IK30" s="14">
        <f t="shared" ref="IK30:IR30" si="121">IK50</f>
        <v>-140895275.00999999</v>
      </c>
      <c r="IL30" s="14">
        <f t="shared" si="121"/>
        <v>-120300656.93000001</v>
      </c>
      <c r="IM30" s="14">
        <f t="shared" si="121"/>
        <v>-81182674.909999967</v>
      </c>
      <c r="IN30" s="14">
        <f t="shared" si="121"/>
        <v>-64500995.580000021</v>
      </c>
      <c r="IO30" s="14">
        <f t="shared" si="121"/>
        <v>-101850674.84000002</v>
      </c>
      <c r="IP30" s="14">
        <f t="shared" si="121"/>
        <v>-270488282.88999999</v>
      </c>
      <c r="IQ30" s="14">
        <f t="shared" si="121"/>
        <v>-288159253.25</v>
      </c>
      <c r="IR30" s="14">
        <f t="shared" si="121"/>
        <v>-325537291.63999999</v>
      </c>
      <c r="IS30" s="14">
        <f>IS50</f>
        <v>-148371593.67000002</v>
      </c>
      <c r="IT30" s="14">
        <f>IT50</f>
        <v>-116432320.00999999</v>
      </c>
      <c r="IU30" s="14">
        <f>IU50</f>
        <v>-156140530.30000001</v>
      </c>
      <c r="IV30" s="14">
        <f>IV50</f>
        <v>-132697479.64</v>
      </c>
      <c r="IW30" s="14">
        <f t="shared" ref="IW30:IX30" si="122">IW50</f>
        <v>-184047792.98000002</v>
      </c>
      <c r="IX30" s="14">
        <f t="shared" si="122"/>
        <v>-139957400.26999992</v>
      </c>
      <c r="IY30" s="14">
        <f t="shared" ref="IY30:IZ30" si="123">IY50</f>
        <v>-141852347.83000007</v>
      </c>
      <c r="IZ30" s="14">
        <f t="shared" si="123"/>
        <v>-100085100.91999999</v>
      </c>
      <c r="JA30" s="14">
        <f t="shared" ref="JA30:JB30" si="124">JA50</f>
        <v>-219225113.69</v>
      </c>
      <c r="JB30" s="14">
        <f t="shared" si="124"/>
        <v>-358107472.97999996</v>
      </c>
    </row>
    <row r="31" spans="1:262">
      <c r="A31" s="3" t="s">
        <v>24</v>
      </c>
      <c r="B31" s="14">
        <f>B28+B30</f>
        <v>308040076.89999998</v>
      </c>
      <c r="C31" s="14">
        <f>C28+C30</f>
        <v>453178867.69</v>
      </c>
      <c r="D31" s="14">
        <f t="shared" ref="D31:M31" si="125">D28+D30</f>
        <v>379634036.06999999</v>
      </c>
      <c r="E31" s="14">
        <f t="shared" si="125"/>
        <v>336516341.86000001</v>
      </c>
      <c r="F31" s="14">
        <f t="shared" si="125"/>
        <v>438513658.37</v>
      </c>
      <c r="G31" s="14">
        <f t="shared" si="125"/>
        <v>356295086.15000004</v>
      </c>
      <c r="H31" s="14">
        <f t="shared" si="125"/>
        <v>329745379.63000011</v>
      </c>
      <c r="I31" s="14">
        <f t="shared" si="125"/>
        <v>361791915.32000005</v>
      </c>
      <c r="J31" s="14">
        <f t="shared" si="125"/>
        <v>276022491.55999988</v>
      </c>
      <c r="K31" s="14">
        <f t="shared" si="125"/>
        <v>261455487.74000001</v>
      </c>
      <c r="L31" s="14">
        <f t="shared" si="125"/>
        <v>502384861.21999961</v>
      </c>
      <c r="M31" s="14">
        <f t="shared" si="125"/>
        <v>397060892.49000025</v>
      </c>
      <c r="N31" s="14">
        <f t="shared" ref="N31:AS31" si="126">N28+N30</f>
        <v>309257055.91999996</v>
      </c>
      <c r="O31" s="14">
        <f t="shared" si="126"/>
        <v>444114803.70999998</v>
      </c>
      <c r="P31" s="14">
        <f t="shared" si="126"/>
        <v>366727671.05000007</v>
      </c>
      <c r="Q31" s="14">
        <f t="shared" si="126"/>
        <v>343014703.72000015</v>
      </c>
      <c r="R31" s="14">
        <f t="shared" si="126"/>
        <v>386822366.38000011</v>
      </c>
      <c r="S31" s="14">
        <f t="shared" si="126"/>
        <v>385696354.72999996</v>
      </c>
      <c r="T31" s="14">
        <f t="shared" si="126"/>
        <v>362701585.22000003</v>
      </c>
      <c r="U31" s="14">
        <f t="shared" si="126"/>
        <v>356998667.99000025</v>
      </c>
      <c r="V31" s="14">
        <f t="shared" si="126"/>
        <v>291157367.09000009</v>
      </c>
      <c r="W31" s="14">
        <f t="shared" si="126"/>
        <v>267449272.45000005</v>
      </c>
      <c r="X31" s="14">
        <f t="shared" si="126"/>
        <v>598976010.02999997</v>
      </c>
      <c r="Y31" s="14">
        <f t="shared" si="126"/>
        <v>441419653.67999995</v>
      </c>
      <c r="Z31" s="14">
        <f t="shared" si="126"/>
        <v>314856822.37000006</v>
      </c>
      <c r="AA31" s="14">
        <f t="shared" si="126"/>
        <v>516734367.71000004</v>
      </c>
      <c r="AB31" s="14">
        <f t="shared" si="126"/>
        <v>408994236.47000003</v>
      </c>
      <c r="AC31" s="14">
        <f t="shared" si="126"/>
        <v>341155752.87</v>
      </c>
      <c r="AD31" s="14">
        <f t="shared" si="126"/>
        <v>452479634.18999994</v>
      </c>
      <c r="AE31" s="14">
        <f t="shared" si="126"/>
        <v>403423232.19999987</v>
      </c>
      <c r="AF31" s="14">
        <f t="shared" si="126"/>
        <v>419900877.11000001</v>
      </c>
      <c r="AG31" s="14">
        <f t="shared" si="126"/>
        <v>353466298.55000013</v>
      </c>
      <c r="AH31" s="14">
        <f t="shared" si="126"/>
        <v>294245802.35000026</v>
      </c>
      <c r="AI31" s="14">
        <f t="shared" si="126"/>
        <v>282194924.8299998</v>
      </c>
      <c r="AJ31" s="14">
        <f t="shared" si="126"/>
        <v>595992712.69999993</v>
      </c>
      <c r="AK31" s="14">
        <f t="shared" si="126"/>
        <v>482620478.34000021</v>
      </c>
      <c r="AL31" s="14">
        <f t="shared" si="126"/>
        <v>314405202.37999994</v>
      </c>
      <c r="AM31" s="14">
        <f t="shared" si="126"/>
        <v>544876288.45000017</v>
      </c>
      <c r="AN31" s="14">
        <f t="shared" si="126"/>
        <v>430849441.51000005</v>
      </c>
      <c r="AO31" s="14">
        <f t="shared" si="126"/>
        <v>349847397.16999996</v>
      </c>
      <c r="AP31" s="14">
        <f t="shared" si="126"/>
        <v>459541080.88999993</v>
      </c>
      <c r="AQ31" s="14">
        <f t="shared" si="126"/>
        <v>414933073.79000002</v>
      </c>
      <c r="AR31" s="14">
        <f t="shared" si="126"/>
        <v>439234202.73000014</v>
      </c>
      <c r="AS31" s="14">
        <f t="shared" si="126"/>
        <v>390773131.33000004</v>
      </c>
      <c r="AT31" s="14">
        <f t="shared" ref="AT31:BY31" si="127">AT28+AT30</f>
        <v>324866782.52999973</v>
      </c>
      <c r="AU31" s="14">
        <f t="shared" si="127"/>
        <v>336523264.47999978</v>
      </c>
      <c r="AV31" s="14">
        <f t="shared" si="127"/>
        <v>685998744.69000041</v>
      </c>
      <c r="AW31" s="14">
        <f t="shared" si="127"/>
        <v>485958443.01000029</v>
      </c>
      <c r="AX31" s="14">
        <f t="shared" si="127"/>
        <v>336088420.98000008</v>
      </c>
      <c r="AY31" s="14">
        <f t="shared" si="127"/>
        <v>595968521.24000013</v>
      </c>
      <c r="AZ31" s="14">
        <f t="shared" si="127"/>
        <v>465408612.12</v>
      </c>
      <c r="BA31" s="14">
        <f t="shared" si="127"/>
        <v>375391888.55000007</v>
      </c>
      <c r="BB31" s="14">
        <f t="shared" si="127"/>
        <v>447482360.18999988</v>
      </c>
      <c r="BC31" s="14">
        <f t="shared" si="127"/>
        <v>436012936.44000006</v>
      </c>
      <c r="BD31" s="14">
        <f t="shared" si="127"/>
        <v>490966088.19000006</v>
      </c>
      <c r="BE31" s="14">
        <f t="shared" si="127"/>
        <v>439090329.55999994</v>
      </c>
      <c r="BF31" s="14">
        <f t="shared" si="127"/>
        <v>323627116.00999987</v>
      </c>
      <c r="BG31" s="14">
        <f t="shared" si="127"/>
        <v>358275596.20999992</v>
      </c>
      <c r="BH31" s="14">
        <f t="shared" si="127"/>
        <v>791502813.64999986</v>
      </c>
      <c r="BI31" s="14">
        <f t="shared" si="127"/>
        <v>487966046.25999999</v>
      </c>
      <c r="BJ31" s="14">
        <f t="shared" si="127"/>
        <v>389321628</v>
      </c>
      <c r="BK31" s="14">
        <f t="shared" si="127"/>
        <v>618199058.08999991</v>
      </c>
      <c r="BL31" s="14">
        <f t="shared" si="127"/>
        <v>498691694.13000017</v>
      </c>
      <c r="BM31" s="14">
        <f t="shared" si="127"/>
        <v>401113495.64999998</v>
      </c>
      <c r="BN31" s="14">
        <f t="shared" si="127"/>
        <v>566223152.2900002</v>
      </c>
      <c r="BO31" s="14">
        <f t="shared" si="127"/>
        <v>452288629.43999982</v>
      </c>
      <c r="BP31" s="14">
        <f t="shared" si="127"/>
        <v>515870557.19999993</v>
      </c>
      <c r="BQ31" s="14">
        <f t="shared" si="127"/>
        <v>518972189.13000059</v>
      </c>
      <c r="BR31" s="14">
        <f t="shared" si="127"/>
        <v>349714247.07999974</v>
      </c>
      <c r="BS31" s="14">
        <f t="shared" si="127"/>
        <v>404209568.22000003</v>
      </c>
      <c r="BT31" s="14">
        <f t="shared" si="127"/>
        <v>806367994.08999968</v>
      </c>
      <c r="BU31" s="14">
        <f t="shared" si="127"/>
        <v>538431724.72000015</v>
      </c>
      <c r="BV31" s="14">
        <f t="shared" si="127"/>
        <v>377325956.13</v>
      </c>
      <c r="BW31" s="14">
        <f t="shared" si="127"/>
        <v>646842748.41000009</v>
      </c>
      <c r="BX31" s="14">
        <f t="shared" si="127"/>
        <v>519392876.4000001</v>
      </c>
      <c r="BY31" s="14">
        <f t="shared" si="127"/>
        <v>385451010.8900001</v>
      </c>
      <c r="BZ31" s="14">
        <f t="shared" ref="BZ31:CH31" si="128">BZ28+BZ30</f>
        <v>587588054.95999992</v>
      </c>
      <c r="CA31" s="14">
        <f t="shared" si="128"/>
        <v>385502500.54999995</v>
      </c>
      <c r="CB31" s="14">
        <f t="shared" si="128"/>
        <v>522902087.40999991</v>
      </c>
      <c r="CC31" s="14">
        <f t="shared" si="128"/>
        <v>474957609.13000017</v>
      </c>
      <c r="CD31" s="14">
        <f t="shared" si="128"/>
        <v>323228324.17000002</v>
      </c>
      <c r="CE31" s="14">
        <f t="shared" si="128"/>
        <v>343112113.44000006</v>
      </c>
      <c r="CF31" s="14">
        <f t="shared" si="128"/>
        <v>706387411.84000027</v>
      </c>
      <c r="CG31" s="14">
        <f t="shared" si="128"/>
        <v>466196611.04999948</v>
      </c>
      <c r="CH31" s="14">
        <f t="shared" si="128"/>
        <v>354306552.69</v>
      </c>
      <c r="CI31" s="14">
        <f t="shared" ref="CI31:CX31" si="129">CI28+CI30</f>
        <v>628414059.59000003</v>
      </c>
      <c r="CJ31" s="14">
        <f t="shared" si="129"/>
        <v>419818412.4799999</v>
      </c>
      <c r="CK31" s="14">
        <f t="shared" si="129"/>
        <v>375075710.07000011</v>
      </c>
      <c r="CL31" s="14">
        <f t="shared" si="129"/>
        <v>540973205.52000022</v>
      </c>
      <c r="CM31" s="14">
        <f t="shared" si="129"/>
        <v>432541612.83999974</v>
      </c>
      <c r="CN31" s="14">
        <f t="shared" si="129"/>
        <v>416975276.41000026</v>
      </c>
      <c r="CO31" s="14">
        <f t="shared" si="129"/>
        <v>439523515.82000005</v>
      </c>
      <c r="CP31" s="14">
        <f t="shared" si="129"/>
        <v>377589465.60000002</v>
      </c>
      <c r="CQ31" s="14">
        <f>CQ28+CQ30</f>
        <v>369410417.8599999</v>
      </c>
      <c r="CR31" s="14">
        <f t="shared" si="129"/>
        <v>644415880.79000032</v>
      </c>
      <c r="CS31" s="14">
        <f t="shared" si="129"/>
        <v>505123152.53999984</v>
      </c>
      <c r="CT31" s="14">
        <f t="shared" si="129"/>
        <v>351976159.64999998</v>
      </c>
      <c r="CU31" s="14">
        <f t="shared" si="129"/>
        <v>618890852.8900001</v>
      </c>
      <c r="CV31" s="14">
        <f t="shared" si="129"/>
        <v>466638702.90999997</v>
      </c>
      <c r="CW31" s="14">
        <f t="shared" si="129"/>
        <v>376415172.33000004</v>
      </c>
      <c r="CX31" s="14">
        <f t="shared" si="129"/>
        <v>571782819.61000013</v>
      </c>
      <c r="CY31" s="14">
        <f t="shared" ref="CY31:DG31" si="130">CY28+CY30</f>
        <v>469944146.11000001</v>
      </c>
      <c r="CZ31" s="14">
        <f t="shared" si="130"/>
        <v>522496415.78000027</v>
      </c>
      <c r="DA31" s="14">
        <f t="shared" si="130"/>
        <v>446702612.17999977</v>
      </c>
      <c r="DB31" s="14">
        <f t="shared" si="130"/>
        <v>377530045.09000015</v>
      </c>
      <c r="DC31" s="14">
        <f t="shared" si="130"/>
        <v>328084199.06999964</v>
      </c>
      <c r="DD31" s="14">
        <f t="shared" si="130"/>
        <v>781945763.98000026</v>
      </c>
      <c r="DE31" s="14">
        <f t="shared" si="130"/>
        <v>520953957.85000002</v>
      </c>
      <c r="DF31" s="14">
        <f t="shared" si="130"/>
        <v>305807795.97000003</v>
      </c>
      <c r="DG31" s="14">
        <f t="shared" si="130"/>
        <v>625644928.33000004</v>
      </c>
      <c r="DH31" s="14">
        <f t="shared" ref="DH31:DN31" si="131">DH28+DH30</f>
        <v>462592432.19</v>
      </c>
      <c r="DI31" s="14">
        <f t="shared" si="131"/>
        <v>405830726.2899999</v>
      </c>
      <c r="DJ31" s="14">
        <f t="shared" si="131"/>
        <v>566972766.27999985</v>
      </c>
      <c r="DK31" s="14">
        <f t="shared" si="131"/>
        <v>532549874.11000001</v>
      </c>
      <c r="DL31" s="14">
        <f t="shared" si="131"/>
        <v>541253162.82999992</v>
      </c>
      <c r="DM31" s="14">
        <f t="shared" si="131"/>
        <v>480424082.19999963</v>
      </c>
      <c r="DN31" s="14">
        <f t="shared" si="131"/>
        <v>373793706.86000013</v>
      </c>
      <c r="DO31" s="14">
        <f t="shared" ref="DO31:DU31" si="132">DO28+DO30</f>
        <v>441413644.51000035</v>
      </c>
      <c r="DP31" s="14">
        <f t="shared" si="132"/>
        <v>794489955.50999963</v>
      </c>
      <c r="DQ31" s="14">
        <f t="shared" si="132"/>
        <v>592122245.73000002</v>
      </c>
      <c r="DR31" s="14">
        <f t="shared" si="132"/>
        <v>378299035.46000004</v>
      </c>
      <c r="DS31" s="14">
        <f t="shared" si="132"/>
        <v>639535105.80999994</v>
      </c>
      <c r="DT31" s="14">
        <f t="shared" si="132"/>
        <v>499365427.13</v>
      </c>
      <c r="DU31" s="14">
        <f t="shared" si="132"/>
        <v>467923444.75000012</v>
      </c>
      <c r="DV31" s="14">
        <f t="shared" ref="DV31:EE31" si="133">DV28+DV30</f>
        <v>612606193.39999986</v>
      </c>
      <c r="DW31" s="14">
        <f t="shared" si="133"/>
        <v>566520742.4000001</v>
      </c>
      <c r="DX31" s="14">
        <f t="shared" si="133"/>
        <v>590136928.78000021</v>
      </c>
      <c r="DY31" s="14">
        <f t="shared" si="133"/>
        <v>521929098.16999984</v>
      </c>
      <c r="DZ31" s="14">
        <f t="shared" si="133"/>
        <v>351977465.9400003</v>
      </c>
      <c r="EA31" s="14">
        <f t="shared" si="133"/>
        <v>519285882.11999977</v>
      </c>
      <c r="EB31" s="14">
        <f t="shared" si="133"/>
        <v>917891193.25000036</v>
      </c>
      <c r="EC31" s="14">
        <f t="shared" si="133"/>
        <v>589431349.19000065</v>
      </c>
      <c r="ED31" s="14">
        <f t="shared" si="133"/>
        <v>378178207.72999996</v>
      </c>
      <c r="EE31" s="14">
        <f t="shared" si="133"/>
        <v>647987866.69000006</v>
      </c>
      <c r="EF31" s="14">
        <f t="shared" ref="EF31:EL31" si="134">EF28+EF30</f>
        <v>552956042.63</v>
      </c>
      <c r="EG31" s="14">
        <f t="shared" si="134"/>
        <v>444917423.7299999</v>
      </c>
      <c r="EH31" s="14">
        <f t="shared" si="134"/>
        <v>623819273.9000001</v>
      </c>
      <c r="EI31" s="14">
        <f t="shared" si="134"/>
        <v>468049109.72999978</v>
      </c>
      <c r="EJ31" s="14">
        <f t="shared" si="134"/>
        <v>592112624.1500001</v>
      </c>
      <c r="EK31" s="14">
        <f t="shared" si="134"/>
        <v>483749660.8300001</v>
      </c>
      <c r="EL31" s="14">
        <f t="shared" si="134"/>
        <v>367091787.69999993</v>
      </c>
      <c r="EM31" s="14">
        <f t="shared" ref="EM31:ES31" si="135">EM28+EM30</f>
        <v>395152634.81999958</v>
      </c>
      <c r="EN31" s="14">
        <f t="shared" si="135"/>
        <v>755994803.3500005</v>
      </c>
      <c r="EO31" s="14">
        <f t="shared" si="135"/>
        <v>583449105.19999981</v>
      </c>
      <c r="EP31" s="14">
        <f t="shared" si="135"/>
        <v>406640428.09999996</v>
      </c>
      <c r="EQ31" s="14">
        <f t="shared" si="135"/>
        <v>702904215.8499999</v>
      </c>
      <c r="ER31" s="14">
        <f t="shared" si="135"/>
        <v>555810582.35000014</v>
      </c>
      <c r="ES31" s="14">
        <f t="shared" si="135"/>
        <v>443582949.26999998</v>
      </c>
      <c r="ET31" s="14">
        <f t="shared" ref="ET31:EZ31" si="136">ET28+ET30</f>
        <v>610912052.28000021</v>
      </c>
      <c r="EU31" s="14">
        <f t="shared" si="136"/>
        <v>578164355.82999992</v>
      </c>
      <c r="EV31" s="14">
        <f t="shared" si="136"/>
        <v>562396358</v>
      </c>
      <c r="EW31" s="14">
        <f t="shared" si="136"/>
        <v>546182701.81999969</v>
      </c>
      <c r="EX31" s="14">
        <f t="shared" si="136"/>
        <v>365844209.9600004</v>
      </c>
      <c r="EY31" s="14">
        <f t="shared" si="136"/>
        <v>413407051.6400001</v>
      </c>
      <c r="EZ31" s="14">
        <f t="shared" si="136"/>
        <v>874554409.79000008</v>
      </c>
      <c r="FA31" s="14">
        <f t="shared" ref="FA31:FG31" si="137">FA28+FA30</f>
        <v>609807968.09999943</v>
      </c>
      <c r="FB31" s="14">
        <f t="shared" si="137"/>
        <v>407670713.84000003</v>
      </c>
      <c r="FC31" s="14">
        <f t="shared" si="137"/>
        <v>744091601.82000017</v>
      </c>
      <c r="FD31" s="14">
        <f t="shared" si="137"/>
        <v>528968437.44000006</v>
      </c>
      <c r="FE31" s="14">
        <f t="shared" si="137"/>
        <v>430737505.11000001</v>
      </c>
      <c r="FF31" s="14">
        <f t="shared" si="137"/>
        <v>700725763.45000005</v>
      </c>
      <c r="FG31" s="14">
        <f t="shared" si="137"/>
        <v>552390150.41999984</v>
      </c>
      <c r="FH31" s="14">
        <f t="shared" ref="FH31:FO31" si="138">FH28+FH30</f>
        <v>583714757.75000012</v>
      </c>
      <c r="FI31" s="14">
        <f t="shared" si="138"/>
        <v>590372870.70999968</v>
      </c>
      <c r="FJ31" s="14">
        <f t="shared" si="138"/>
        <v>344015231.82999992</v>
      </c>
      <c r="FK31" s="14">
        <f t="shared" si="138"/>
        <v>335148914.77999985</v>
      </c>
      <c r="FL31" s="14">
        <f t="shared" si="138"/>
        <v>933513037.50000036</v>
      </c>
      <c r="FM31" s="14">
        <f t="shared" si="138"/>
        <v>625370419.22999966</v>
      </c>
      <c r="FN31" s="14">
        <f t="shared" si="138"/>
        <v>392078229.56000006</v>
      </c>
      <c r="FO31" s="14">
        <f t="shared" si="138"/>
        <v>760189166.36999989</v>
      </c>
      <c r="FP31" s="14">
        <f t="shared" ref="FP31:FV31" si="139">FP28+FP30</f>
        <v>544500568.8599999</v>
      </c>
      <c r="FQ31" s="14">
        <f t="shared" si="139"/>
        <v>433769535.12</v>
      </c>
      <c r="FR31" s="14">
        <f t="shared" si="139"/>
        <v>702223917.68999982</v>
      </c>
      <c r="FS31" s="14">
        <f t="shared" si="139"/>
        <v>573729501.3100003</v>
      </c>
      <c r="FT31" s="14">
        <f t="shared" si="139"/>
        <v>588756624.54000008</v>
      </c>
      <c r="FU31" s="14">
        <f t="shared" si="139"/>
        <v>631797083.98999989</v>
      </c>
      <c r="FV31" s="14">
        <f t="shared" si="139"/>
        <v>545356836.95000005</v>
      </c>
      <c r="FW31" s="14">
        <f t="shared" ref="FW31:GC31" si="140">FW28+FW30</f>
        <v>423219440.30999976</v>
      </c>
      <c r="FX31" s="14">
        <f t="shared" si="140"/>
        <v>630732351.40999985</v>
      </c>
      <c r="FY31" s="14">
        <f t="shared" si="140"/>
        <v>635674056.83000004</v>
      </c>
      <c r="FZ31" s="14">
        <f t="shared" si="140"/>
        <v>575691395.18999994</v>
      </c>
      <c r="GA31" s="14">
        <f t="shared" si="140"/>
        <v>654937403.63999999</v>
      </c>
      <c r="GB31" s="14">
        <f t="shared" si="140"/>
        <v>604407564.92999995</v>
      </c>
      <c r="GC31" s="14">
        <f t="shared" si="140"/>
        <v>551684032.91999996</v>
      </c>
      <c r="GD31" s="14">
        <f t="shared" ref="GD31:GJ31" si="141">GD28+GD30</f>
        <v>556478935.79999995</v>
      </c>
      <c r="GE31" s="14">
        <f t="shared" si="141"/>
        <v>634310533.79000008</v>
      </c>
      <c r="GF31" s="14">
        <f t="shared" si="141"/>
        <v>863774627.06000018</v>
      </c>
      <c r="GG31" s="14">
        <f t="shared" si="141"/>
        <v>614316176.22999954</v>
      </c>
      <c r="GH31" s="14">
        <f t="shared" si="141"/>
        <v>382198931.56999993</v>
      </c>
      <c r="GI31" s="14">
        <f t="shared" si="141"/>
        <v>602067694.79000032</v>
      </c>
      <c r="GJ31" s="14">
        <f t="shared" si="141"/>
        <v>515795679.14999986</v>
      </c>
      <c r="GK31" s="14">
        <f t="shared" ref="GK31:GQ31" si="142">GK28+GK30</f>
        <v>696624329.80999947</v>
      </c>
      <c r="GL31" s="14">
        <f t="shared" si="142"/>
        <v>617563819.05000007</v>
      </c>
      <c r="GM31" s="14">
        <f t="shared" si="142"/>
        <v>678983246.99999988</v>
      </c>
      <c r="GN31" s="14">
        <f t="shared" si="142"/>
        <v>676667018.1400001</v>
      </c>
      <c r="GO31" s="14">
        <f t="shared" si="142"/>
        <v>594890602.72000003</v>
      </c>
      <c r="GP31" s="14">
        <f t="shared" si="142"/>
        <v>567057868.6400001</v>
      </c>
      <c r="GQ31" s="14">
        <f t="shared" si="142"/>
        <v>665428593.71999979</v>
      </c>
      <c r="GR31" s="14">
        <f t="shared" ref="GR31:GY31" si="143">GR28+GR30</f>
        <v>752189739.07000017</v>
      </c>
      <c r="GS31" s="14">
        <f t="shared" si="143"/>
        <v>660359181.47999966</v>
      </c>
      <c r="GT31" s="14">
        <f t="shared" si="143"/>
        <v>378390906.47000057</v>
      </c>
      <c r="GU31" s="14">
        <f t="shared" si="143"/>
        <v>817565884.4000001</v>
      </c>
      <c r="GV31" s="14">
        <f t="shared" si="143"/>
        <v>660683306.73999953</v>
      </c>
      <c r="GW31" s="14">
        <f t="shared" si="143"/>
        <v>661384125.45000029</v>
      </c>
      <c r="GX31" s="14">
        <f t="shared" si="143"/>
        <v>686884985.12</v>
      </c>
      <c r="GY31" s="14">
        <f t="shared" si="143"/>
        <v>666205630.14999998</v>
      </c>
      <c r="GZ31" s="14">
        <f t="shared" ref="GZ31:HH31" si="144">GZ28+GZ30</f>
        <v>689975088.06999993</v>
      </c>
      <c r="HA31" s="14">
        <f t="shared" si="144"/>
        <v>667114790.1400001</v>
      </c>
      <c r="HB31" s="14">
        <f t="shared" si="144"/>
        <v>625716221.24000025</v>
      </c>
      <c r="HC31" s="14">
        <f t="shared" si="144"/>
        <v>709813393.2099998</v>
      </c>
      <c r="HD31" s="14">
        <f t="shared" si="144"/>
        <v>822109467.90000021</v>
      </c>
      <c r="HE31" s="14">
        <f t="shared" si="144"/>
        <v>613177970.92999959</v>
      </c>
      <c r="HF31" s="14">
        <f t="shared" si="144"/>
        <v>344141678.55000019</v>
      </c>
      <c r="HG31" s="14">
        <f t="shared" si="144"/>
        <v>499515213.55999976</v>
      </c>
      <c r="HH31" s="14">
        <f t="shared" si="144"/>
        <v>532554212.83000028</v>
      </c>
      <c r="HI31" s="14">
        <f t="shared" ref="HI31:HO31" si="145">HI28+HI30</f>
        <v>689679312.6099999</v>
      </c>
      <c r="HJ31" s="14">
        <f t="shared" si="145"/>
        <v>932457357.53999996</v>
      </c>
      <c r="HK31" s="14">
        <f t="shared" si="145"/>
        <v>753406198.50999999</v>
      </c>
      <c r="HL31" s="14">
        <f t="shared" si="145"/>
        <v>730644264.99000001</v>
      </c>
      <c r="HM31" s="14">
        <f t="shared" si="145"/>
        <v>580845426.19999981</v>
      </c>
      <c r="HN31" s="14">
        <f t="shared" si="145"/>
        <v>688215377.60000002</v>
      </c>
      <c r="HO31" s="14">
        <f t="shared" si="145"/>
        <v>745876309.53000033</v>
      </c>
      <c r="HP31" s="14">
        <f t="shared" ref="HP31:HW31" si="146">HP28+HP30</f>
        <v>706725989.84999979</v>
      </c>
      <c r="HQ31" s="14">
        <f t="shared" si="146"/>
        <v>874615581.26999962</v>
      </c>
      <c r="HR31" s="14">
        <f t="shared" si="146"/>
        <v>455818754.01000017</v>
      </c>
      <c r="HS31" s="14">
        <f t="shared" si="146"/>
        <v>873840499.1400001</v>
      </c>
      <c r="HT31" s="14">
        <f t="shared" si="146"/>
        <v>840610110.48000073</v>
      </c>
      <c r="HU31" s="14">
        <f t="shared" si="146"/>
        <v>770547570.99999917</v>
      </c>
      <c r="HV31" s="14">
        <f t="shared" si="146"/>
        <v>623717100.19999993</v>
      </c>
      <c r="HW31" s="14">
        <f t="shared" si="146"/>
        <v>872661266.81999993</v>
      </c>
      <c r="HX31" s="14">
        <f t="shared" ref="HX31:ID31" si="147">HX28+HX30</f>
        <v>731313171.63999999</v>
      </c>
      <c r="HY31" s="14">
        <f t="shared" si="147"/>
        <v>608330333.3099997</v>
      </c>
      <c r="HZ31" s="14">
        <f t="shared" si="147"/>
        <v>958638932.27000022</v>
      </c>
      <c r="IA31" s="14">
        <f t="shared" si="147"/>
        <v>613733631.2299999</v>
      </c>
      <c r="IB31" s="14">
        <f t="shared" si="147"/>
        <v>1087421342.4200001</v>
      </c>
      <c r="IC31" s="14">
        <f t="shared" si="147"/>
        <v>631743194.28000009</v>
      </c>
      <c r="ID31" s="14">
        <f t="shared" si="147"/>
        <v>533148237.23000014</v>
      </c>
      <c r="IE31" s="14">
        <f t="shared" ref="IE31:IJ31" si="148">IE28+IE30</f>
        <v>871308612.33000076</v>
      </c>
      <c r="IF31" s="14">
        <f t="shared" si="148"/>
        <v>1229882629.9999988</v>
      </c>
      <c r="IG31" s="14">
        <f t="shared" si="148"/>
        <v>908522157.00000083</v>
      </c>
      <c r="IH31" s="14">
        <f t="shared" si="148"/>
        <v>548145498.83999991</v>
      </c>
      <c r="II31" s="14">
        <f t="shared" si="148"/>
        <v>929563212.19000006</v>
      </c>
      <c r="IJ31" s="14">
        <f t="shared" si="148"/>
        <v>866068662.21000004</v>
      </c>
      <c r="IK31" s="14">
        <f t="shared" ref="IK31:IS31" si="149">IK28+IK30</f>
        <v>806764999.72000015</v>
      </c>
      <c r="IL31" s="14">
        <f t="shared" si="149"/>
        <v>586935252.56999993</v>
      </c>
      <c r="IM31" s="14">
        <f t="shared" si="149"/>
        <v>881129682.79999959</v>
      </c>
      <c r="IN31" s="14">
        <f t="shared" si="149"/>
        <v>1087398548.2700002</v>
      </c>
      <c r="IO31" s="14">
        <f t="shared" si="149"/>
        <v>667458315.22000027</v>
      </c>
      <c r="IP31" s="14">
        <f t="shared" si="149"/>
        <v>572169826.05999982</v>
      </c>
      <c r="IQ31" s="14">
        <f t="shared" si="149"/>
        <v>714320386.23999989</v>
      </c>
      <c r="IR31" s="14">
        <f t="shared" si="149"/>
        <v>1039857025.5000001</v>
      </c>
      <c r="IS31" s="14">
        <f t="shared" si="149"/>
        <v>927978941.02999997</v>
      </c>
      <c r="IT31" s="14">
        <f>IT28+IT30</f>
        <v>766441152.35000002</v>
      </c>
      <c r="IU31" s="14">
        <f>IU28+IU30</f>
        <v>1204499626.5599999</v>
      </c>
      <c r="IV31" s="14">
        <f>IV28+IV30</f>
        <v>1733352014.8099999</v>
      </c>
      <c r="IW31" s="14">
        <f t="shared" ref="IW31:IX31" si="150">IW28+IW30</f>
        <v>1983902749.9699998</v>
      </c>
      <c r="IX31" s="14">
        <f t="shared" si="150"/>
        <v>1314869980.1499999</v>
      </c>
      <c r="IY31" s="14">
        <f t="shared" ref="IY31:IZ31" si="151">IY28+IY30</f>
        <v>1766291599.9499993</v>
      </c>
      <c r="IZ31" s="14">
        <f t="shared" si="151"/>
        <v>2665237708.9100008</v>
      </c>
      <c r="JA31" s="14">
        <f t="shared" ref="JA31:JB31" si="152">JA28+JA30</f>
        <v>1197090868.069999</v>
      </c>
      <c r="JB31" s="14">
        <f t="shared" si="152"/>
        <v>1267172452.5200002</v>
      </c>
    </row>
    <row r="32" spans="1:262">
      <c r="B32" s="5" t="s">
        <v>25</v>
      </c>
      <c r="C32" s="5" t="s">
        <v>25</v>
      </c>
      <c r="D32" s="5" t="s">
        <v>25</v>
      </c>
      <c r="E32" s="5" t="s">
        <v>25</v>
      </c>
      <c r="F32" s="5" t="s">
        <v>25</v>
      </c>
      <c r="G32" s="5" t="s">
        <v>25</v>
      </c>
      <c r="H32" s="5" t="s">
        <v>25</v>
      </c>
      <c r="I32" s="5" t="s">
        <v>25</v>
      </c>
      <c r="J32" s="5" t="s">
        <v>25</v>
      </c>
      <c r="K32" s="5" t="s">
        <v>25</v>
      </c>
      <c r="L32" s="5" t="s">
        <v>25</v>
      </c>
      <c r="M32" s="5" t="s">
        <v>25</v>
      </c>
      <c r="N32" s="5" t="s">
        <v>25</v>
      </c>
      <c r="O32" s="5" t="s">
        <v>25</v>
      </c>
      <c r="P32" s="5" t="s">
        <v>25</v>
      </c>
      <c r="Q32" s="5" t="s">
        <v>25</v>
      </c>
      <c r="R32" s="5" t="s">
        <v>25</v>
      </c>
      <c r="S32" s="5" t="s">
        <v>25</v>
      </c>
      <c r="T32" s="5" t="s">
        <v>25</v>
      </c>
      <c r="U32" s="5" t="s">
        <v>25</v>
      </c>
      <c r="V32" s="5" t="s">
        <v>25</v>
      </c>
      <c r="W32" s="5" t="s">
        <v>25</v>
      </c>
      <c r="X32" s="5" t="s">
        <v>25</v>
      </c>
      <c r="Y32" s="5" t="s">
        <v>25</v>
      </c>
      <c r="Z32" s="5" t="s">
        <v>25</v>
      </c>
      <c r="AA32" s="5" t="s">
        <v>25</v>
      </c>
      <c r="AB32" s="5" t="s">
        <v>25</v>
      </c>
      <c r="AC32" s="5" t="s">
        <v>25</v>
      </c>
      <c r="AD32" s="5" t="s">
        <v>25</v>
      </c>
      <c r="AE32" s="5" t="s">
        <v>25</v>
      </c>
      <c r="AF32" s="5" t="s">
        <v>25</v>
      </c>
      <c r="AG32" s="5" t="s">
        <v>25</v>
      </c>
      <c r="AH32" s="5" t="s">
        <v>25</v>
      </c>
      <c r="AI32" s="5" t="s">
        <v>25</v>
      </c>
      <c r="AJ32" s="5" t="s">
        <v>25</v>
      </c>
      <c r="AK32" s="5" t="s">
        <v>25</v>
      </c>
      <c r="AL32" s="5" t="s">
        <v>25</v>
      </c>
      <c r="AM32" s="5" t="s">
        <v>25</v>
      </c>
      <c r="AN32" s="5" t="s">
        <v>25</v>
      </c>
      <c r="AO32" s="5" t="s">
        <v>25</v>
      </c>
      <c r="AP32" s="5" t="s">
        <v>25</v>
      </c>
      <c r="AQ32" s="5" t="s">
        <v>25</v>
      </c>
      <c r="AR32" s="5" t="s">
        <v>25</v>
      </c>
      <c r="AS32" s="5" t="s">
        <v>25</v>
      </c>
      <c r="AT32" s="5" t="s">
        <v>25</v>
      </c>
      <c r="AU32" s="5" t="s">
        <v>25</v>
      </c>
      <c r="AV32" s="5" t="s">
        <v>25</v>
      </c>
      <c r="AW32" s="5" t="s">
        <v>25</v>
      </c>
      <c r="AX32" s="5" t="s">
        <v>25</v>
      </c>
      <c r="AY32" s="5" t="s">
        <v>25</v>
      </c>
      <c r="AZ32" s="5" t="s">
        <v>25</v>
      </c>
      <c r="BA32" s="5" t="s">
        <v>25</v>
      </c>
      <c r="BB32" s="5" t="s">
        <v>25</v>
      </c>
      <c r="BC32" s="5" t="s">
        <v>25</v>
      </c>
      <c r="BD32" s="5" t="s">
        <v>25</v>
      </c>
      <c r="BE32" s="5" t="s">
        <v>25</v>
      </c>
      <c r="BF32" s="5" t="s">
        <v>25</v>
      </c>
      <c r="BG32" s="5" t="s">
        <v>25</v>
      </c>
      <c r="BH32" s="5" t="s">
        <v>25</v>
      </c>
      <c r="BI32" s="5" t="s">
        <v>25</v>
      </c>
      <c r="BJ32" s="5" t="s">
        <v>25</v>
      </c>
      <c r="BK32" s="5" t="s">
        <v>25</v>
      </c>
      <c r="BL32" s="5" t="s">
        <v>25</v>
      </c>
      <c r="BM32" s="5" t="s">
        <v>25</v>
      </c>
      <c r="BN32" s="5" t="s">
        <v>25</v>
      </c>
      <c r="BO32" s="5" t="s">
        <v>25</v>
      </c>
      <c r="BP32" s="5" t="s">
        <v>25</v>
      </c>
      <c r="BQ32" s="5" t="s">
        <v>25</v>
      </c>
      <c r="BR32" s="5" t="s">
        <v>25</v>
      </c>
      <c r="BS32" s="5" t="s">
        <v>25</v>
      </c>
      <c r="BT32" s="5" t="s">
        <v>25</v>
      </c>
      <c r="BU32" s="5" t="s">
        <v>25</v>
      </c>
      <c r="BV32" s="5" t="s">
        <v>25</v>
      </c>
      <c r="BW32" s="5" t="s">
        <v>25</v>
      </c>
      <c r="BX32" s="5" t="s">
        <v>25</v>
      </c>
      <c r="BY32" s="5" t="s">
        <v>25</v>
      </c>
      <c r="BZ32" s="5" t="s">
        <v>25</v>
      </c>
      <c r="CA32" s="5" t="s">
        <v>25</v>
      </c>
      <c r="CB32" s="5" t="s">
        <v>25</v>
      </c>
      <c r="CC32" s="5" t="s">
        <v>25</v>
      </c>
      <c r="CD32" s="5" t="s">
        <v>25</v>
      </c>
      <c r="CE32" s="5" t="s">
        <v>25</v>
      </c>
      <c r="CF32" s="5" t="s">
        <v>25</v>
      </c>
      <c r="CG32" s="5" t="s">
        <v>25</v>
      </c>
      <c r="CH32" s="5" t="s">
        <v>25</v>
      </c>
      <c r="CI32" s="5" t="s">
        <v>25</v>
      </c>
      <c r="CJ32" s="5" t="s">
        <v>25</v>
      </c>
      <c r="CK32" s="5" t="s">
        <v>25</v>
      </c>
      <c r="CL32" s="5" t="s">
        <v>25</v>
      </c>
      <c r="CM32" s="5" t="s">
        <v>25</v>
      </c>
      <c r="CN32" s="5" t="s">
        <v>25</v>
      </c>
      <c r="CO32" s="5" t="s">
        <v>25</v>
      </c>
      <c r="CP32" s="5" t="s">
        <v>25</v>
      </c>
      <c r="CQ32" s="5" t="s">
        <v>25</v>
      </c>
      <c r="CR32" s="5" t="s">
        <v>25</v>
      </c>
      <c r="CS32" s="5" t="s">
        <v>25</v>
      </c>
      <c r="CT32" s="5" t="s">
        <v>25</v>
      </c>
      <c r="CU32" s="5" t="s">
        <v>25</v>
      </c>
      <c r="CV32" s="5" t="s">
        <v>25</v>
      </c>
      <c r="CW32" s="5" t="s">
        <v>25</v>
      </c>
      <c r="CX32" s="5" t="s">
        <v>25</v>
      </c>
      <c r="CY32" s="5" t="s">
        <v>25</v>
      </c>
      <c r="CZ32" s="5" t="s">
        <v>25</v>
      </c>
      <c r="DA32" s="5" t="s">
        <v>25</v>
      </c>
      <c r="DB32" s="5" t="s">
        <v>25</v>
      </c>
      <c r="DC32" s="5" t="s">
        <v>25</v>
      </c>
      <c r="DD32" s="5" t="s">
        <v>25</v>
      </c>
      <c r="DE32" s="5" t="s">
        <v>25</v>
      </c>
      <c r="DF32" s="5" t="s">
        <v>25</v>
      </c>
      <c r="DG32" s="5" t="s">
        <v>25</v>
      </c>
      <c r="DH32" s="5" t="s">
        <v>25</v>
      </c>
      <c r="DI32" s="5" t="s">
        <v>25</v>
      </c>
      <c r="DJ32" s="5" t="s">
        <v>25</v>
      </c>
      <c r="DK32" s="5" t="s">
        <v>25</v>
      </c>
      <c r="DL32" s="5" t="s">
        <v>25</v>
      </c>
      <c r="DM32" s="5" t="s">
        <v>25</v>
      </c>
      <c r="DN32" s="5" t="s">
        <v>25</v>
      </c>
      <c r="DO32" s="5" t="s">
        <v>25</v>
      </c>
      <c r="DP32" s="5" t="s">
        <v>25</v>
      </c>
      <c r="DQ32" s="5" t="s">
        <v>25</v>
      </c>
      <c r="DR32" s="5" t="s">
        <v>25</v>
      </c>
      <c r="DS32" s="5" t="s">
        <v>25</v>
      </c>
      <c r="DT32" s="5" t="s">
        <v>25</v>
      </c>
      <c r="DU32" s="5" t="s">
        <v>25</v>
      </c>
      <c r="DV32" s="5" t="s">
        <v>25</v>
      </c>
      <c r="DW32" s="5" t="s">
        <v>25</v>
      </c>
      <c r="DX32" s="5" t="s">
        <v>25</v>
      </c>
      <c r="DY32" s="5" t="s">
        <v>25</v>
      </c>
      <c r="DZ32" s="5" t="s">
        <v>25</v>
      </c>
      <c r="EA32" s="5" t="s">
        <v>25</v>
      </c>
      <c r="EB32" s="5" t="s">
        <v>25</v>
      </c>
      <c r="EC32" s="5" t="s">
        <v>25</v>
      </c>
      <c r="ED32" s="5" t="s">
        <v>25</v>
      </c>
      <c r="EE32" s="5" t="s">
        <v>25</v>
      </c>
      <c r="EF32" s="5" t="s">
        <v>25</v>
      </c>
      <c r="EG32" s="5" t="s">
        <v>25</v>
      </c>
      <c r="EH32" s="5" t="s">
        <v>25</v>
      </c>
      <c r="EI32" s="5" t="s">
        <v>25</v>
      </c>
      <c r="EJ32" s="5" t="s">
        <v>25</v>
      </c>
      <c r="EK32" s="5" t="s">
        <v>25</v>
      </c>
      <c r="EL32" s="5" t="s">
        <v>25</v>
      </c>
      <c r="EM32" s="5" t="s">
        <v>25</v>
      </c>
      <c r="EN32" s="5" t="s">
        <v>25</v>
      </c>
      <c r="EO32" s="5" t="s">
        <v>25</v>
      </c>
      <c r="EP32" s="5" t="s">
        <v>25</v>
      </c>
      <c r="EQ32" s="5" t="s">
        <v>25</v>
      </c>
      <c r="ER32" s="5" t="s">
        <v>25</v>
      </c>
      <c r="ES32" s="5" t="s">
        <v>25</v>
      </c>
      <c r="ET32" s="5" t="s">
        <v>25</v>
      </c>
      <c r="EU32" s="5" t="s">
        <v>25</v>
      </c>
      <c r="EV32" s="5" t="s">
        <v>25</v>
      </c>
      <c r="EW32" s="5" t="s">
        <v>25</v>
      </c>
      <c r="EX32" s="5" t="s">
        <v>25</v>
      </c>
      <c r="EY32" s="5" t="s">
        <v>25</v>
      </c>
      <c r="EZ32" s="5" t="s">
        <v>25</v>
      </c>
      <c r="FA32" s="5" t="s">
        <v>25</v>
      </c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</row>
    <row r="33" spans="1:26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</row>
    <row r="36" spans="1:262">
      <c r="A36" s="13" t="s">
        <v>128</v>
      </c>
    </row>
    <row r="37" spans="1:262">
      <c r="A37" s="1" t="s">
        <v>116</v>
      </c>
      <c r="BV37" s="14">
        <f>'Cash Y-to-Date'!BV37</f>
        <v>-251.26</v>
      </c>
      <c r="BW37" s="14">
        <f>'Cash Y-to-Date'!BW37-'Cash Y-to-Date'!BV37</f>
        <v>-123731.5</v>
      </c>
      <c r="BX37" s="14">
        <f>'Cash Y-to-Date'!BX37-'Cash Y-to-Date'!BW37</f>
        <v>-1571.3700000000099</v>
      </c>
      <c r="BY37" s="14">
        <f>'Cash Y-to-Date'!BY37-'Cash Y-to-Date'!BX37</f>
        <v>-120736.72999999998</v>
      </c>
      <c r="BZ37" s="14">
        <f>'Cash Y-to-Date'!BZ37-'Cash Y-to-Date'!BY37</f>
        <v>0</v>
      </c>
      <c r="CA37" s="14">
        <f>'Cash Y-to-Date'!CA37-'Cash Y-to-Date'!BZ37</f>
        <v>-1069.4000000000233</v>
      </c>
      <c r="CB37" s="14">
        <f>'Cash Y-to-Date'!CB37-'Cash Y-to-Date'!CA37</f>
        <v>-87289.219999999972</v>
      </c>
      <c r="CC37" s="14">
        <f>'Cash Y-to-Date'!CC37-'Cash Y-to-Date'!CB37</f>
        <v>0</v>
      </c>
      <c r="CD37" s="14">
        <f>'Cash Y-to-Date'!CD37-'Cash Y-to-Date'!CC37</f>
        <v>-98733.890000000014</v>
      </c>
      <c r="CE37" s="14">
        <f>'Cash Y-to-Date'!CE37-'Cash Y-to-Date'!CD37</f>
        <v>-28433.849999999977</v>
      </c>
      <c r="CF37" s="14">
        <f>'Cash Y-to-Date'!CF37-'Cash Y-to-Date'!CE37</f>
        <v>0</v>
      </c>
      <c r="CG37" s="14">
        <f>'Cash Y-to-Date'!CG37-'Cash Y-to-Date'!CF37</f>
        <v>-123853.01000000001</v>
      </c>
      <c r="CH37" s="14">
        <f>'Cash Y-to-Date'!CH37</f>
        <v>-1395.81</v>
      </c>
      <c r="CI37" s="14">
        <f>'Cash Y-to-Date'!CI37-'Cash Y-to-Date'!CH37</f>
        <v>-80325.61</v>
      </c>
      <c r="CJ37" s="14">
        <f>'Cash Y-to-Date'!CJ37-'Cash Y-to-Date'!CI37</f>
        <v>0</v>
      </c>
      <c r="CK37" s="14">
        <f>'Cash Y-to-Date'!CK37-'Cash Y-to-Date'!CJ37</f>
        <v>-28534.820000000007</v>
      </c>
      <c r="CL37" s="14">
        <f>'Cash Y-to-Date'!CL37-'Cash Y-to-Date'!CK37</f>
        <v>-251784.52000000002</v>
      </c>
      <c r="CM37" s="14">
        <f>'Cash Y-to-Date'!CM37-'Cash Y-to-Date'!CL37</f>
        <v>0</v>
      </c>
      <c r="CN37" s="14">
        <f>'Cash Y-to-Date'!CN37-'Cash Y-to-Date'!CM37</f>
        <v>-55918.070000000007</v>
      </c>
      <c r="CO37" s="14">
        <f>'Cash Y-to-Date'!CO37-'Cash Y-to-Date'!CN37</f>
        <v>-94116.700000000012</v>
      </c>
      <c r="CP37" s="14">
        <f>'Cash Y-to-Date'!CP37-'Cash Y-to-Date'!CO37</f>
        <v>0</v>
      </c>
      <c r="CQ37" s="14">
        <f>'Cash Y-to-Date'!CQ37-'Cash Y-to-Date'!CP37</f>
        <v>-33739.859999999986</v>
      </c>
      <c r="CR37" s="14">
        <f>'Cash Y-to-Date'!CR37-'Cash Y-to-Date'!CQ37</f>
        <v>0</v>
      </c>
      <c r="CS37" s="14">
        <f>'Cash Y-to-Date'!CS37-'Cash Y-to-Date'!CR37</f>
        <v>-83981.5</v>
      </c>
      <c r="CT37" s="14">
        <f>'Cash Y-to-Date'!CT37</f>
        <v>-34565.199999999997</v>
      </c>
      <c r="CU37" s="14">
        <f>'Cash Y-to-Date'!CU37-'Cash Y-to-Date'!CT37</f>
        <v>-14650.120000000003</v>
      </c>
      <c r="CV37" s="14">
        <f>'Cash Y-to-Date'!CV37-'Cash Y-to-Date'!CU37</f>
        <v>-44185.02</v>
      </c>
      <c r="CW37" s="14">
        <f>'Cash Y-to-Date'!CW37-'Cash Y-to-Date'!CV37</f>
        <v>-4126.3600000000006</v>
      </c>
      <c r="CX37" s="14">
        <f>'Cash Y-to-Date'!CX37-'Cash Y-to-Date'!CW37</f>
        <v>-18198.75</v>
      </c>
      <c r="CY37" s="14">
        <f>'Cash Y-to-Date'!CY37-'Cash Y-to-Date'!CX37</f>
        <v>7462.3499999999913</v>
      </c>
      <c r="CZ37" s="14">
        <f>'Cash Y-to-Date'!CZ37-'Cash Y-to-Date'!CY37</f>
        <v>-28374.26999999999</v>
      </c>
      <c r="DA37" s="14">
        <f>'Cash Y-to-Date'!DA37-'Cash Y-to-Date'!CZ37</f>
        <v>-11608.760000000009</v>
      </c>
      <c r="DB37" s="14">
        <f>'Cash Y-to-Date'!DB37-'Cash Y-to-Date'!DA37</f>
        <v>0</v>
      </c>
      <c r="DC37" s="14">
        <f>'Cash Y-to-Date'!DC37-'Cash Y-to-Date'!DB37</f>
        <v>-177509.91999999998</v>
      </c>
      <c r="DD37" s="14">
        <f>'Cash Y-to-Date'!DD37-'Cash Y-to-Date'!DC37</f>
        <v>0</v>
      </c>
      <c r="DE37" s="14">
        <f>'Cash Y-to-Date'!DE37-'Cash Y-to-Date'!DD37</f>
        <v>-40673.210000000021</v>
      </c>
      <c r="DF37" s="14">
        <f>'Cash Y-to-Date'!DF37</f>
        <v>-40077.040000000001</v>
      </c>
      <c r="DG37" s="14">
        <f>'Cash Y-to-Date'!DG37-'Cash Y-to-Date'!DF37</f>
        <v>-5221.5899999999965</v>
      </c>
      <c r="DH37" s="14">
        <f>'Cash Y-to-Date'!DH37-'Cash Y-to-Date'!DG37</f>
        <v>-5438.760000000002</v>
      </c>
      <c r="DI37" s="14">
        <f>'Cash Y-to-Date'!DI37-'Cash Y-to-Date'!DH37</f>
        <v>0</v>
      </c>
      <c r="DJ37" s="14">
        <f>'Cash Y-to-Date'!DJ37-'Cash Y-to-Date'!DI37</f>
        <v>-108722.56999999999</v>
      </c>
      <c r="DK37" s="14">
        <f>'Cash Y-to-Date'!DK37-'Cash Y-to-Date'!DJ37</f>
        <v>-45360.81</v>
      </c>
      <c r="DL37" s="14">
        <f>'Cash Y-to-Date'!DL37-'Cash Y-to-Date'!DK37</f>
        <v>0</v>
      </c>
      <c r="DM37" s="14">
        <f>'Cash Y-to-Date'!DM37-'Cash Y-to-Date'!DL37</f>
        <v>-46070.950000000012</v>
      </c>
      <c r="DN37" s="14">
        <f>'Cash Y-to-Date'!DN37-'Cash Y-to-Date'!DM37</f>
        <v>-46974.560000000027</v>
      </c>
      <c r="DO37" s="14">
        <f>'Cash Y-to-Date'!DO37-'Cash Y-to-Date'!DN37</f>
        <v>0</v>
      </c>
      <c r="DP37" s="14">
        <f>'Cash Y-to-Date'!DP37-'Cash Y-to-Date'!DO37</f>
        <v>-120669.98999999999</v>
      </c>
      <c r="DQ37" s="14">
        <f>'Cash Y-to-Date'!DQ37-'Cash Y-to-Date'!DP37</f>
        <v>0</v>
      </c>
      <c r="DR37" s="14">
        <f>'Cash Y-to-Date'!DR37</f>
        <v>-25273.7</v>
      </c>
      <c r="DS37" s="14">
        <f>'Cash Y-to-Date'!DS37-'Cash Y-to-Date'!DR37</f>
        <v>-71955.38</v>
      </c>
      <c r="DT37" s="14">
        <f>'Cash Y-to-Date'!DT37-'Cash Y-to-Date'!DS37</f>
        <v>-40064.490000000005</v>
      </c>
      <c r="DU37" s="14">
        <f>'Cash Y-to-Date'!DU37-'Cash Y-to-Date'!DT37</f>
        <v>-2232.429999999993</v>
      </c>
      <c r="DV37" s="14">
        <f>'Cash Y-to-Date'!DV37-'Cash Y-to-Date'!DU37</f>
        <v>0</v>
      </c>
      <c r="DW37" s="14">
        <f>'Cash Y-to-Date'!DW37-'Cash Y-to-Date'!DV37</f>
        <v>-44091.59</v>
      </c>
      <c r="DX37" s="14">
        <f>'Cash Y-to-Date'!DX37-'Cash Y-to-Date'!DW37</f>
        <v>0</v>
      </c>
      <c r="DY37" s="14">
        <f>'Cash Y-to-Date'!DY37-'Cash Y-to-Date'!DX37</f>
        <v>-79260.09</v>
      </c>
      <c r="DZ37" s="14">
        <f>'Cash Y-to-Date'!DZ37-'Cash Y-to-Date'!DY37</f>
        <v>-10855.609999999986</v>
      </c>
      <c r="EA37" s="14">
        <f>'Cash Y-to-Date'!EA37-'Cash Y-to-Date'!DZ37</f>
        <v>-42997.48000000004</v>
      </c>
      <c r="EB37" s="14">
        <f>'Cash Y-to-Date'!EB37-'Cash Y-to-Date'!EA37</f>
        <v>-64193.969999999972</v>
      </c>
      <c r="EC37" s="14">
        <f>'Cash Y-to-Date'!EC37-'Cash Y-to-Date'!EB37</f>
        <v>0</v>
      </c>
      <c r="ED37" s="14">
        <f>'Cash Y-to-Date'!ED37</f>
        <v>-84325.53</v>
      </c>
      <c r="EE37" s="14">
        <f>'Cash Y-to-Date'!EE37-'Cash Y-to-Date'!ED37</f>
        <v>0</v>
      </c>
      <c r="EF37" s="14">
        <f>'Cash Y-to-Date'!EF37-'Cash Y-to-Date'!EE37</f>
        <v>-15556.820000000007</v>
      </c>
      <c r="EG37" s="14">
        <f>'Cash Y-to-Date'!EG37-'Cash Y-to-Date'!EF37</f>
        <v>0</v>
      </c>
      <c r="EH37" s="14">
        <f>'Cash Y-to-Date'!EH37-'Cash Y-to-Date'!EG37</f>
        <v>0</v>
      </c>
      <c r="EI37" s="14">
        <f>'Cash Y-to-Date'!EI37-'Cash Y-to-Date'!EH37</f>
        <v>-61473.84</v>
      </c>
      <c r="EJ37" s="14">
        <f>'Cash Y-to-Date'!EJ37-'Cash Y-to-Date'!EI37</f>
        <v>-34460.869999999995</v>
      </c>
      <c r="EK37" s="14">
        <f>'Cash Y-to-Date'!EK37-'Cash Y-to-Date'!EJ37</f>
        <v>0</v>
      </c>
      <c r="EL37" s="14">
        <f>'Cash Y-to-Date'!EL37-'Cash Y-to-Date'!EK37</f>
        <v>-79003.729999999981</v>
      </c>
      <c r="EM37" s="14">
        <f>'Cash Y-to-Date'!EM37-'Cash Y-to-Date'!EL37</f>
        <v>0</v>
      </c>
      <c r="EN37" s="14">
        <f>'Cash Y-to-Date'!EN37-'Cash Y-to-Date'!EM37</f>
        <v>-80030.270000000019</v>
      </c>
      <c r="EO37" s="14">
        <f>'Cash Y-to-Date'!EO37-'Cash Y-to-Date'!EN37</f>
        <v>-4364.9199999999837</v>
      </c>
      <c r="EP37" s="14">
        <f>'Cash Y-to-Date'!EP37</f>
        <v>0</v>
      </c>
      <c r="EQ37" s="14">
        <f>'Cash Y-to-Date'!EQ37-'Cash Y-to-Date'!EP37</f>
        <v>-14991.34</v>
      </c>
      <c r="ER37" s="14">
        <f>'Cash Y-to-Date'!ER37-'Cash Y-to-Date'!EQ37</f>
        <v>-97477.400000000009</v>
      </c>
      <c r="ES37" s="14">
        <f>'Cash Y-to-Date'!ES37-'Cash Y-to-Date'!ER37</f>
        <v>-9414.1599999999889</v>
      </c>
      <c r="ET37" s="14">
        <f>'Cash Y-to-Date'!ET37-'Cash Y-to-Date'!ES37</f>
        <v>-13686.540000000008</v>
      </c>
      <c r="EU37" s="14">
        <f>'Cash Y-to-Date'!EU37-'Cash Y-to-Date'!ET37</f>
        <v>-59351.859999999986</v>
      </c>
      <c r="EV37" s="14">
        <f>'Cash Y-to-Date'!EV37-'Cash Y-to-Date'!EU37</f>
        <v>0</v>
      </c>
      <c r="EW37" s="14">
        <f>'Cash Y-to-Date'!EW37-'Cash Y-to-Date'!EV37</f>
        <v>-196105.85000000003</v>
      </c>
      <c r="EX37" s="14">
        <f>'Cash Y-to-Date'!EX37-'Cash Y-to-Date'!EW37</f>
        <v>-6569.1599999999744</v>
      </c>
      <c r="EY37" s="14">
        <f>'Cash Y-to-Date'!EY37-'Cash Y-to-Date'!EX37</f>
        <v>0</v>
      </c>
      <c r="EZ37" s="14">
        <f>'Cash Y-to-Date'!EZ37-'Cash Y-to-Date'!EY37</f>
        <v>-51856.130000000005</v>
      </c>
      <c r="FA37" s="14">
        <f>'Cash Y-to-Date'!FA37-'Cash Y-to-Date'!EZ37</f>
        <v>0</v>
      </c>
      <c r="FB37" s="14">
        <f>'Cash Y-to-Date starts FY16'!B26</f>
        <v>0</v>
      </c>
      <c r="FC37" s="14">
        <f>'Cash Y-to-Date starts FY16'!C26-'Cash Y-to-Date starts FY16'!B26</f>
        <v>-22512.79</v>
      </c>
      <c r="FD37" s="14">
        <f>'Cash Y-to-Date starts FY16'!D26-'Cash Y-to-Date starts FY16'!C26</f>
        <v>-10856.900000000001</v>
      </c>
      <c r="FE37" s="14">
        <f>'Cash Y-to-Date starts FY16'!E26-'Cash Y-to-Date starts FY16'!D26</f>
        <v>-2947.7099999999991</v>
      </c>
      <c r="FF37" s="14">
        <f>'Cash Y-to-Date starts FY16'!F26-'Cash Y-to-Date starts FY16'!E26</f>
        <v>-12793.529999999999</v>
      </c>
      <c r="FG37" s="14">
        <f>'Cash Y-to-Date starts FY16'!G26-'Cash Y-to-Date starts FY16'!F26</f>
        <v>0</v>
      </c>
      <c r="FH37" s="14">
        <f>'Cash Y-to-Date starts FY16'!H26-'Cash Y-to-Date starts FY16'!G26</f>
        <v>-164108.26</v>
      </c>
      <c r="FI37" s="14">
        <f>'Cash Y-to-Date starts FY16'!I26-'Cash Y-to-Date starts FY16'!H26</f>
        <v>-61793.270000000019</v>
      </c>
      <c r="FJ37" s="14">
        <f>'Cash Y-to-Date starts FY16'!J26-'Cash Y-to-Date starts FY16'!I26</f>
        <v>-18876.77999999997</v>
      </c>
      <c r="FK37" s="14">
        <f>'Cash Y-to-Date starts FY16'!K26-'Cash Y-to-Date starts FY16'!J26</f>
        <v>-33502.580000000016</v>
      </c>
      <c r="FL37" s="14">
        <f>'Cash Y-to-Date starts FY16'!L26-'Cash Y-to-Date starts FY16'!K26</f>
        <v>-252679.74999999994</v>
      </c>
      <c r="FM37" s="14">
        <f>'Cash Y-to-Date starts FY16'!M26-'Cash Y-to-Date starts FY16'!L26</f>
        <v>-5251.0900000000838</v>
      </c>
      <c r="FN37" s="14">
        <f>'Cash Y-to-Date starts FY16'!N26</f>
        <v>-1087.9100000000001</v>
      </c>
      <c r="FO37" s="14">
        <f>'Cash Y-to-Date starts FY16'!O26-'Cash Y-to-Date starts FY16'!N26</f>
        <v>0</v>
      </c>
      <c r="FP37" s="14">
        <f>'Cash Y-to-Date starts FY16'!P26-'Cash Y-to-Date starts FY16'!O26</f>
        <v>-220481.63</v>
      </c>
      <c r="FQ37" s="14">
        <f>'Cash Y-to-Date starts FY16'!Q26-'Cash Y-to-Date starts FY16'!P26</f>
        <v>-39326.22</v>
      </c>
      <c r="FR37" s="14">
        <f>'Cash Y-to-Date starts FY16'!R26-'Cash Y-to-Date starts FY16'!Q26</f>
        <v>-71836.479999999981</v>
      </c>
      <c r="FS37" s="14">
        <f>'Cash Y-to-Date starts FY16'!S26-'Cash Y-to-Date starts FY16'!R26</f>
        <v>-5974.9500000000116</v>
      </c>
      <c r="FT37" s="14">
        <f>'Cash Y-to-Date starts FY16'!T26-'Cash Y-to-Date starts FY16'!S26</f>
        <v>-40906.619999999995</v>
      </c>
      <c r="FU37" s="14">
        <f>'Cash Y-to-Date starts FY16'!U26-'Cash Y-to-Date starts FY16'!T26</f>
        <v>0</v>
      </c>
      <c r="FV37" s="14">
        <f>'Cash Y-to-Date starts FY16'!V26-'Cash Y-to-Date starts FY16'!U26</f>
        <v>0</v>
      </c>
      <c r="FW37" s="14">
        <f>'Cash Y-to-Date starts FY16'!W26-'Cash Y-to-Date starts FY16'!V26</f>
        <v>-56995.010000000009</v>
      </c>
      <c r="FX37" s="14">
        <f>'Cash Y-to-Date starts FY16'!X26-'Cash Y-to-Date starts FY16'!W26</f>
        <v>826.34000000002561</v>
      </c>
      <c r="FY37" s="14">
        <f>'Cash Y-to-Date starts FY16'!Y26-'Cash Y-to-Date starts FY16'!X26</f>
        <v>3545.25</v>
      </c>
      <c r="FZ37" s="14">
        <f>'Cash Y-to-Date starts FY16'!Z26</f>
        <v>0</v>
      </c>
      <c r="GA37" s="14">
        <f>'Cash Y-to-Date starts FY16'!AA26-'Cash Y-to-Date starts FY16'!Z26</f>
        <v>-171551.27</v>
      </c>
      <c r="GB37" s="14">
        <f>'Cash Y-to-Date starts FY16'!AB26-'Cash Y-to-Date starts FY16'!AA26</f>
        <v>-1171.7300000000105</v>
      </c>
      <c r="GC37" s="14">
        <f>'Cash Y-to-Date starts FY16'!AC26-'Cash Y-to-Date starts FY16'!AB26</f>
        <v>-9953.5299999999988</v>
      </c>
      <c r="GD37" s="14">
        <f>'Cash Y-to-Date starts FY16'!AD26-'Cash Y-to-Date starts FY16'!AC26</f>
        <v>-5674.9899999999907</v>
      </c>
      <c r="GE37" s="14">
        <f>'Cash Y-to-Date starts FY16'!AE26-'Cash Y-to-Date starts FY16'!AD26</f>
        <v>-16271.25</v>
      </c>
      <c r="GF37" s="14">
        <f>'Cash Y-to-Date starts FY16'!AF26-'Cash Y-to-Date starts FY16'!AE26</f>
        <v>-148216.26000000004</v>
      </c>
      <c r="GG37" s="14">
        <f>'Cash Y-to-Date starts FY16'!AG26-'Cash Y-to-Date starts FY16'!AF26</f>
        <v>-7822.2999999999884</v>
      </c>
      <c r="GH37" s="14">
        <f>'Cash Y-to-Date starts FY16'!AH26-'Cash Y-to-Date starts FY16'!AG26</f>
        <v>-35567.109999999986</v>
      </c>
      <c r="GI37" s="14">
        <f>'Cash Y-to-Date starts FY16'!AI26-'Cash Y-to-Date starts FY16'!AH26</f>
        <v>-13276</v>
      </c>
      <c r="GJ37" s="14">
        <f>'Cash Y-to-Date starts FY16'!AJ26-'Cash Y-to-Date starts FY16'!AI26</f>
        <v>-6150.8699999999953</v>
      </c>
      <c r="GK37" s="14">
        <f>'Cash Y-to-Date starts FY16'!AK26-'Cash Y-to-Date starts FY16'!AJ26</f>
        <v>-92700.010000000009</v>
      </c>
      <c r="GL37" s="14">
        <f>'Cash Y-to-Date starts FY16'!AL26</f>
        <v>-11929.95</v>
      </c>
      <c r="GM37" s="14">
        <f>'Cash Y-to-Date starts FY16'!AM26-'Cash Y-to-Date starts FY16'!AL26</f>
        <v>-2373.7099999999991</v>
      </c>
      <c r="GN37" s="14">
        <f>'Cash Y-to-Date starts FY16'!AN26-'Cash Y-to-Date starts FY16'!AM26</f>
        <v>-528429.53999999992</v>
      </c>
      <c r="GO37" s="14">
        <f>'Cash Y-to-Date starts FY16'!AO26-'Cash Y-to-Date starts FY16'!AN26</f>
        <v>-519.79000000003725</v>
      </c>
      <c r="GP37" s="14">
        <f>'Cash Y-to-Date starts FY16'!AP26-'Cash Y-to-Date starts FY16'!AO26</f>
        <v>-59.660000000032596</v>
      </c>
      <c r="GQ37" s="14">
        <f>'Cash Y-to-Date starts FY16'!AQ26-'Cash Y-to-Date starts FY16'!AP26</f>
        <v>-108780.14000000001</v>
      </c>
      <c r="GR37" s="14">
        <f>'Cash Y-to-Date starts FY16'!AR26-'Cash Y-to-Date starts FY16'!AQ26</f>
        <v>4924.8200000000652</v>
      </c>
      <c r="GS37" s="14">
        <f>'Cash Y-to-Date starts FY16'!AS26-'Cash Y-to-Date starts FY16'!AR26</f>
        <v>-1693.9899999999907</v>
      </c>
      <c r="GT37" s="14">
        <f>'Cash Y-to-Date starts FY16'!AT26-'Cash Y-to-Date starts FY16'!AS26</f>
        <v>-13519.260000000009</v>
      </c>
      <c r="GU37" s="14">
        <f>'Cash Y-to-Date starts FY16'!AU26-'Cash Y-to-Date starts FY16'!AT26</f>
        <v>-5863.6600000000326</v>
      </c>
      <c r="GV37" s="14">
        <f>'Cash Y-to-Date starts FY16'!AV26-'Cash Y-to-Date starts FY16'!AU26</f>
        <v>-10523.800000000047</v>
      </c>
      <c r="GW37" s="14">
        <f>'Cash Y-to-Date starts FY16'!AW26-'Cash Y-to-Date starts FY16'!AV26</f>
        <v>-8992.2399999999907</v>
      </c>
      <c r="GX37" s="14">
        <f>'Cash Y-to-Date starts FY16'!AX26</f>
        <v>-7389.76</v>
      </c>
      <c r="GY37" s="14">
        <f>'Cash Y-to-Date starts FY16'!AY26-'Cash Y-to-Date starts FY16'!AX26</f>
        <v>-218058.88</v>
      </c>
      <c r="GZ37" s="14">
        <f>'Cash Y-to-Date starts FY16'!AZ26-'Cash Y-to-Date starts FY16'!AY26</f>
        <v>-5420.7299999999814</v>
      </c>
      <c r="HA37" s="14">
        <f>'Cash Y-to-Date starts FY16'!BA26-'Cash Y-to-Date starts FY16'!AZ26</f>
        <v>-2820.9200000000128</v>
      </c>
      <c r="HB37" s="14">
        <f>'Cash Y-to-Date starts FY16'!BB26-'Cash Y-to-Date starts FY16'!BA26</f>
        <v>-4352.109999999986</v>
      </c>
      <c r="HC37" s="14">
        <f>'Cash Y-to-Date starts FY16'!BC26-'Cash Y-to-Date starts FY16'!BB26</f>
        <v>-5783.0100000000093</v>
      </c>
      <c r="HD37" s="14">
        <f>'Cash Y-to-Date starts FY16'!BD26-'Cash Y-to-Date starts FY16'!BC26</f>
        <v>-409955.93999999994</v>
      </c>
      <c r="HE37" s="14">
        <f>'Cash Y-to-Date starts FY16'!BE26-'Cash Y-to-Date starts FY16'!BD26</f>
        <v>-220330.18000000005</v>
      </c>
      <c r="HF37" s="14">
        <f>'Cash Y-to-Date starts FY16'!BF26-'Cash Y-to-Date starts FY16'!BE26</f>
        <v>-5234.5499999999302</v>
      </c>
      <c r="HG37" s="14">
        <f>'Cash Y-to-Date starts FY16'!BG26-'Cash Y-to-Date starts FY16'!BF26</f>
        <v>0</v>
      </c>
      <c r="HH37" s="14">
        <f>'Cash Y-to-Date starts FY16'!BH26-'Cash Y-to-Date starts FY16'!BG26</f>
        <v>-3161.0800000000745</v>
      </c>
      <c r="HI37" s="14">
        <f>'Cash Y-to-Date starts FY16'!BI26-'Cash Y-to-Date starts FY16'!BH26</f>
        <v>-2076.5100000000093</v>
      </c>
      <c r="HJ37" s="14">
        <f>'Cash Y-to-Date starts FY16'!BJ26</f>
        <v>-2027.19</v>
      </c>
      <c r="HK37" s="14">
        <f>'Cash Y-to-Date starts FY16'!BK26-'Cash Y-to-Date starts FY16'!BJ26</f>
        <v>-3179.7099999999996</v>
      </c>
      <c r="HL37" s="14">
        <f>'Cash Y-to-Date starts FY16'!BL26-'Cash Y-to-Date starts FY16'!BK26</f>
        <v>-8284.67</v>
      </c>
      <c r="HM37" s="14">
        <f>'Cash Y-to-Date starts FY16'!BM26-'Cash Y-to-Date starts FY16'!BL26</f>
        <v>-5806.68</v>
      </c>
      <c r="HN37" s="14">
        <f>'Cash Y-to-Date starts FY16'!BN26-'Cash Y-to-Date starts FY16'!BM26</f>
        <v>-6921.2200000000012</v>
      </c>
      <c r="HO37" s="14">
        <f>'Cash Y-to-Date starts FY16'!BO26-'Cash Y-to-Date starts FY16'!BN26</f>
        <v>-9103.0199999999968</v>
      </c>
      <c r="HP37" s="14">
        <f>'Cash Y-to-Date starts FY16'!BP26-'Cash Y-to-Date starts FY16'!BO26</f>
        <v>-1278.7799999999988</v>
      </c>
      <c r="HQ37" s="14">
        <f>'Cash Y-to-Date starts FY16'!BQ26-'Cash Y-to-Date starts FY16'!BP26</f>
        <v>-7456.6900000000023</v>
      </c>
      <c r="HR37" s="14">
        <f>'Cash Y-to-Date starts FY16'!BR26-'Cash Y-to-Date starts FY16'!BQ26</f>
        <v>-11575.36</v>
      </c>
      <c r="HS37" s="14">
        <f>'Cash Y-to-Date starts FY16'!BS26-'Cash Y-to-Date starts FY16'!BR26</f>
        <v>0</v>
      </c>
      <c r="HT37" s="14">
        <f>'Cash Y-to-Date starts FY16'!BT26-'Cash Y-to-Date starts FY16'!BS26</f>
        <v>-16036.950000000004</v>
      </c>
      <c r="HU37" s="14">
        <f>'Cash Y-to-Date starts FY16'!BU26-'Cash Y-to-Date starts FY16'!BT26</f>
        <v>-795</v>
      </c>
      <c r="HV37" s="14">
        <f>'Cash Y-to-Date starts FY16'!BV26</f>
        <v>-9113.7000000000007</v>
      </c>
      <c r="HW37" s="14">
        <f>'Cash Y-to-Date starts FY16'!BW26-'Cash Y-to-Date starts FY16'!BV26</f>
        <v>-4751.5499999999993</v>
      </c>
      <c r="HX37" s="14">
        <f>'Cash Y-to-Date starts FY16'!BX26-'Cash Y-to-Date starts FY16'!BW26</f>
        <v>-9293.61</v>
      </c>
      <c r="HY37" s="14">
        <f>'Cash Y-to-Date starts FY16'!BY26-'Cash Y-to-Date starts FY16'!BX26</f>
        <v>-2993.4799999999996</v>
      </c>
      <c r="HZ37" s="14">
        <f>'Cash Y-to-Date starts FY16'!BZ26-'Cash Y-to-Date starts FY16'!BY26</f>
        <v>0</v>
      </c>
      <c r="IA37" s="14">
        <f>'Cash Y-to-Date starts FY16'!CA26-'Cash Y-to-Date starts FY16'!BZ26</f>
        <v>-54564.83</v>
      </c>
      <c r="IB37" s="14">
        <f>'Cash Y-to-Date starts FY16'!CB26-'Cash Y-to-Date starts FY16'!CA26</f>
        <v>0</v>
      </c>
      <c r="IC37" s="14">
        <f>'Cash Y-to-Date starts FY16'!CC26-'Cash Y-to-Date starts FY16'!CB26</f>
        <v>-11156.86</v>
      </c>
      <c r="ID37" s="14">
        <f>'Cash Y-to-Date starts FY16'!CD26-'Cash Y-to-Date starts FY16'!CC26</f>
        <v>0</v>
      </c>
      <c r="IE37" s="14">
        <f>'Cash Y-to-Date starts FY16'!CE26-'Cash Y-to-Date starts FY16'!CD26</f>
        <v>0</v>
      </c>
      <c r="IF37" s="14">
        <f>'Cash Y-to-Date starts FY16'!CF26-'Cash Y-to-Date starts FY16'!CE26</f>
        <v>0</v>
      </c>
      <c r="IG37" s="14">
        <f>'Cash Y-to-Date starts FY16'!CG26-'Cash Y-to-Date starts FY16'!CF26</f>
        <v>-148251.82999999999</v>
      </c>
      <c r="IH37" s="14">
        <f>'Cash Y-to-Date starts FY16'!CH26</f>
        <v>0</v>
      </c>
      <c r="II37" s="14">
        <f>'Cash Y-to-Date starts FY16'!CI26-'Cash Y-to-Date starts FY16'!CH26</f>
        <v>0</v>
      </c>
      <c r="IJ37" s="14">
        <f>'Cash Y-to-Date starts FY16'!CJ26-'Cash Y-to-Date starts FY16'!CI26</f>
        <v>-3274.02</v>
      </c>
      <c r="IK37" s="14">
        <f>'Cash Y-to-Date starts FY16'!CK26-'Cash Y-to-Date starts FY16'!CJ26</f>
        <v>0</v>
      </c>
      <c r="IL37" s="14">
        <f>'Cash Y-to-Date starts FY16'!CL26-'Cash Y-to-Date starts FY16'!CK26</f>
        <v>-37563.65</v>
      </c>
      <c r="IM37" s="14">
        <f>'Cash Y-to-Date starts FY16'!CM26-'Cash Y-to-Date starts FY16'!CL26</f>
        <v>-12712.25</v>
      </c>
      <c r="IN37" s="14">
        <f>'Cash Y-to-Date starts FY16'!CN26-'Cash Y-to-Date starts FY16'!CM26</f>
        <v>0</v>
      </c>
      <c r="IO37" s="14">
        <f>'Cash Y-to-Date starts FY16'!CO26-'Cash Y-to-Date starts FY16'!CN26</f>
        <v>-5307.2099999999991</v>
      </c>
      <c r="IP37" s="14">
        <f>'Cash Y-to-Date starts FY16'!CP26-'Cash Y-to-Date starts FY16'!CO26</f>
        <v>-25</v>
      </c>
      <c r="IQ37" s="14">
        <f>'Cash Y-to-Date starts FY16'!CQ26-'Cash Y-to-Date starts FY16'!CP26</f>
        <v>-41705.159999999996</v>
      </c>
      <c r="IR37" s="14">
        <f>'Cash Y-to-Date starts FY16'!CR26-'Cash Y-to-Date starts FY16'!CQ26</f>
        <v>-379052.31</v>
      </c>
      <c r="IS37" s="14">
        <f>'Cash Y-to-Date starts FY16'!CS26-'Cash Y-to-Date starts FY16'!CR26</f>
        <v>-40766.350000000035</v>
      </c>
      <c r="IT37" s="14">
        <f>'Cash Y-to-Date starts FY16'!CT26</f>
        <v>-8154.07</v>
      </c>
      <c r="IU37" s="14">
        <f>'Cash Y-to-Date starts FY16'!CU26-'Cash Y-to-Date starts FY16'!CT26</f>
        <v>-8557.1500000000015</v>
      </c>
      <c r="IV37" s="14">
        <f>'Cash Y-to-Date starts FY16'!CV26-'Cash Y-to-Date starts FY16'!CU26</f>
        <v>-21039.58</v>
      </c>
      <c r="IW37" s="14">
        <f>'Cash Y-to-Date starts FY16'!CW26-'Cash Y-to-Date starts FY16'!CV26</f>
        <v>0</v>
      </c>
      <c r="IX37" s="14">
        <f>'Cash Y-to-Date starts FY16'!CX26-'Cash Y-to-Date starts FY16'!CW26</f>
        <v>-4335.5999999999985</v>
      </c>
      <c r="IY37" s="14">
        <f>'Cash Y-to-Date starts FY16'!CY26-'Cash Y-to-Date starts FY16'!CX26</f>
        <v>-5399.2099999999991</v>
      </c>
      <c r="IZ37" s="14">
        <f>'Cash Y-to-Date starts FY16'!CZ26-'Cash Y-to-Date starts FY16'!CY26</f>
        <v>-1539.3799999999974</v>
      </c>
      <c r="JA37" s="14">
        <f>'Cash Y-to-Date starts FY16'!DA26-'Cash Y-to-Date starts FY16'!CZ26</f>
        <v>0</v>
      </c>
      <c r="JB37" s="14">
        <f>'Cash Y-to-Date starts FY16'!DB26-'Cash Y-to-Date starts FY16'!DA26</f>
        <v>-251513.37</v>
      </c>
    </row>
    <row r="38" spans="1:262">
      <c r="A38" s="1" t="s">
        <v>117</v>
      </c>
      <c r="BV38" s="14">
        <f>'Cash Y-to-Date'!BV38</f>
        <v>0</v>
      </c>
      <c r="BW38" s="14">
        <f>'Cash Y-to-Date'!BW38-'Cash Y-to-Date'!BV38</f>
        <v>0</v>
      </c>
      <c r="BX38" s="14">
        <f>'Cash Y-to-Date'!BX38-'Cash Y-to-Date'!BW38</f>
        <v>0</v>
      </c>
      <c r="BY38" s="14">
        <f>'Cash Y-to-Date'!BY38-'Cash Y-to-Date'!BX38</f>
        <v>0</v>
      </c>
      <c r="BZ38" s="14">
        <f>'Cash Y-to-Date'!BZ38-'Cash Y-to-Date'!BY38</f>
        <v>0</v>
      </c>
      <c r="CA38" s="14">
        <f>'Cash Y-to-Date'!CA38-'Cash Y-to-Date'!BZ38</f>
        <v>0</v>
      </c>
      <c r="CB38" s="14">
        <f>'Cash Y-to-Date'!CB38-'Cash Y-to-Date'!CA38</f>
        <v>0</v>
      </c>
      <c r="CC38" s="14">
        <f>'Cash Y-to-Date'!CC38-'Cash Y-to-Date'!CB38</f>
        <v>0</v>
      </c>
      <c r="CD38" s="14">
        <f>'Cash Y-to-Date'!CD38-'Cash Y-to-Date'!CC38</f>
        <v>0</v>
      </c>
      <c r="CE38" s="14">
        <f>'Cash Y-to-Date'!CE38-'Cash Y-to-Date'!CD38</f>
        <v>0</v>
      </c>
      <c r="CF38" s="14">
        <f>'Cash Y-to-Date'!CF38-'Cash Y-to-Date'!CE38</f>
        <v>0</v>
      </c>
      <c r="CG38" s="14">
        <f>'Cash Y-to-Date'!CG38-'Cash Y-to-Date'!CF38</f>
        <v>0</v>
      </c>
      <c r="CH38" s="14">
        <f>'Cash Y-to-Date'!CH38</f>
        <v>0</v>
      </c>
      <c r="CI38" s="14">
        <f>'Cash Y-to-Date'!CI38-'Cash Y-to-Date'!CH38</f>
        <v>0</v>
      </c>
      <c r="CJ38" s="14">
        <f>'Cash Y-to-Date'!CJ38-'Cash Y-to-Date'!CI38</f>
        <v>0</v>
      </c>
      <c r="CK38" s="14">
        <f>'Cash Y-to-Date'!CK38-'Cash Y-to-Date'!CJ38</f>
        <v>0</v>
      </c>
      <c r="CL38" s="14">
        <f>'Cash Y-to-Date'!CL38-'Cash Y-to-Date'!CK38</f>
        <v>0</v>
      </c>
      <c r="CM38" s="14">
        <f>'Cash Y-to-Date'!CM38-'Cash Y-to-Date'!CL38</f>
        <v>0</v>
      </c>
      <c r="CN38" s="14">
        <f>'Cash Y-to-Date'!CN38-'Cash Y-to-Date'!CM38</f>
        <v>0</v>
      </c>
      <c r="CO38" s="14">
        <f>'Cash Y-to-Date'!CO38-'Cash Y-to-Date'!CN38</f>
        <v>0</v>
      </c>
      <c r="CP38" s="14">
        <f>'Cash Y-to-Date'!CP38-'Cash Y-to-Date'!CO38</f>
        <v>0</v>
      </c>
      <c r="CQ38" s="14">
        <f>'Cash Y-to-Date'!CQ38-'Cash Y-to-Date'!CP38</f>
        <v>0</v>
      </c>
      <c r="CR38" s="14">
        <f>'Cash Y-to-Date'!CR38-'Cash Y-to-Date'!CQ38</f>
        <v>0</v>
      </c>
      <c r="CS38" s="14">
        <f>'Cash Y-to-Date'!CS38-'Cash Y-to-Date'!CR38</f>
        <v>0</v>
      </c>
      <c r="CT38" s="14">
        <f>'Cash Y-to-Date'!CT38</f>
        <v>0</v>
      </c>
      <c r="CU38" s="14">
        <f>'Cash Y-to-Date'!CU38-'Cash Y-to-Date'!CT38</f>
        <v>0</v>
      </c>
      <c r="CV38" s="14">
        <f>'Cash Y-to-Date'!CV38-'Cash Y-to-Date'!CU38</f>
        <v>0</v>
      </c>
      <c r="CW38" s="14">
        <f>'Cash Y-to-Date'!CW38-'Cash Y-to-Date'!CV38</f>
        <v>0</v>
      </c>
      <c r="CX38" s="14">
        <f>'Cash Y-to-Date'!CX38-'Cash Y-to-Date'!CW38</f>
        <v>0</v>
      </c>
      <c r="CY38" s="14">
        <f>'Cash Y-to-Date'!CY38-'Cash Y-to-Date'!CX38</f>
        <v>0</v>
      </c>
      <c r="CZ38" s="14">
        <f>'Cash Y-to-Date'!CZ38-'Cash Y-to-Date'!CY38</f>
        <v>0</v>
      </c>
      <c r="DA38" s="14">
        <f>'Cash Y-to-Date'!DA38-'Cash Y-to-Date'!CZ38</f>
        <v>0</v>
      </c>
      <c r="DB38" s="14">
        <f>'Cash Y-to-Date'!DB38-'Cash Y-to-Date'!DA38</f>
        <v>0</v>
      </c>
      <c r="DC38" s="14">
        <f>'Cash Y-to-Date'!DC38-'Cash Y-to-Date'!DB38</f>
        <v>0</v>
      </c>
      <c r="DD38" s="14">
        <f>'Cash Y-to-Date'!DD38-'Cash Y-to-Date'!DC38</f>
        <v>0</v>
      </c>
      <c r="DE38" s="14">
        <f>'Cash Y-to-Date'!DE38-'Cash Y-to-Date'!DD38</f>
        <v>0</v>
      </c>
      <c r="DF38" s="14">
        <f>'Cash Y-to-Date'!DF38</f>
        <v>0</v>
      </c>
      <c r="DG38" s="14">
        <f>'Cash Y-to-Date'!DG38-'Cash Y-to-Date'!DF38</f>
        <v>0</v>
      </c>
      <c r="DH38" s="14">
        <f>'Cash Y-to-Date'!DH38-'Cash Y-to-Date'!DG38</f>
        <v>0</v>
      </c>
      <c r="DI38" s="14">
        <f>'Cash Y-to-Date'!DI38-'Cash Y-to-Date'!DH38</f>
        <v>0</v>
      </c>
      <c r="DJ38" s="14">
        <f>'Cash Y-to-Date'!DJ38-'Cash Y-to-Date'!DI38</f>
        <v>0</v>
      </c>
      <c r="DK38" s="14">
        <f>'Cash Y-to-Date'!DK38-'Cash Y-to-Date'!DJ38</f>
        <v>0</v>
      </c>
      <c r="DL38" s="14">
        <f>'Cash Y-to-Date'!DL38-'Cash Y-to-Date'!DK38</f>
        <v>0</v>
      </c>
      <c r="DM38" s="14">
        <f>'Cash Y-to-Date'!DM38-'Cash Y-to-Date'!DL38</f>
        <v>0</v>
      </c>
      <c r="DN38" s="14">
        <f>'Cash Y-to-Date'!DN38-'Cash Y-to-Date'!DM38</f>
        <v>0</v>
      </c>
      <c r="DO38" s="14">
        <f>'Cash Y-to-Date'!DO38-'Cash Y-to-Date'!DN38</f>
        <v>0</v>
      </c>
      <c r="DP38" s="14">
        <f>'Cash Y-to-Date'!DP38-'Cash Y-to-Date'!DO38</f>
        <v>0</v>
      </c>
      <c r="DQ38" s="14">
        <f>'Cash Y-to-Date'!DQ38-'Cash Y-to-Date'!DP38</f>
        <v>0</v>
      </c>
      <c r="DR38" s="14">
        <f>'Cash Y-to-Date'!DR38</f>
        <v>0</v>
      </c>
      <c r="DS38" s="14">
        <f>'Cash Y-to-Date'!DS38-'Cash Y-to-Date'!DR38</f>
        <v>0</v>
      </c>
      <c r="DT38" s="14">
        <f>'Cash Y-to-Date'!DT38-'Cash Y-to-Date'!DS38</f>
        <v>0</v>
      </c>
      <c r="DU38" s="14">
        <f>'Cash Y-to-Date'!DU38-'Cash Y-to-Date'!DT38</f>
        <v>0</v>
      </c>
      <c r="DV38" s="14">
        <f>'Cash Y-to-Date'!DV38-'Cash Y-to-Date'!DU38</f>
        <v>0</v>
      </c>
      <c r="DW38" s="14">
        <f>'Cash Y-to-Date'!DW38-'Cash Y-to-Date'!DV38</f>
        <v>0</v>
      </c>
      <c r="DX38" s="14">
        <f>'Cash Y-to-Date'!DX38-'Cash Y-to-Date'!DW38</f>
        <v>0</v>
      </c>
      <c r="DY38" s="14">
        <f>'Cash Y-to-Date'!DY38-'Cash Y-to-Date'!DX38</f>
        <v>0</v>
      </c>
      <c r="DZ38" s="14">
        <f>'Cash Y-to-Date'!DZ38-'Cash Y-to-Date'!DY38</f>
        <v>0</v>
      </c>
      <c r="EA38" s="14">
        <f>'Cash Y-to-Date'!EA38-'Cash Y-to-Date'!DZ38</f>
        <v>0</v>
      </c>
      <c r="EB38" s="14">
        <f>'Cash Y-to-Date'!EB38-'Cash Y-to-Date'!EA38</f>
        <v>0</v>
      </c>
      <c r="EC38" s="14">
        <f>'Cash Y-to-Date'!EC38-'Cash Y-to-Date'!EB38</f>
        <v>0</v>
      </c>
      <c r="ED38" s="14">
        <f>'Cash Y-to-Date'!ED38</f>
        <v>0</v>
      </c>
      <c r="EE38" s="14">
        <f>'Cash Y-to-Date'!EE38-'Cash Y-to-Date'!ED38</f>
        <v>0</v>
      </c>
      <c r="EF38" s="14">
        <f>'Cash Y-to-Date'!EF38-'Cash Y-to-Date'!EE38</f>
        <v>0</v>
      </c>
      <c r="EG38" s="14">
        <f>'Cash Y-to-Date'!EG38-'Cash Y-to-Date'!EF38</f>
        <v>0</v>
      </c>
      <c r="EH38" s="14">
        <f>'Cash Y-to-Date'!EH38-'Cash Y-to-Date'!EG38</f>
        <v>0</v>
      </c>
      <c r="EI38" s="14">
        <f>'Cash Y-to-Date'!EI38-'Cash Y-to-Date'!EH38</f>
        <v>0</v>
      </c>
      <c r="EJ38" s="14">
        <f>'Cash Y-to-Date'!EJ38-'Cash Y-to-Date'!EI38</f>
        <v>0</v>
      </c>
      <c r="EK38" s="14">
        <f>'Cash Y-to-Date'!EK38-'Cash Y-to-Date'!EJ38</f>
        <v>0</v>
      </c>
      <c r="EL38" s="14">
        <f>'Cash Y-to-Date'!EL38-'Cash Y-to-Date'!EK38</f>
        <v>0</v>
      </c>
      <c r="EM38" s="14">
        <f>'Cash Y-to-Date'!EM38-'Cash Y-to-Date'!EL38</f>
        <v>0</v>
      </c>
      <c r="EN38" s="14">
        <f>'Cash Y-to-Date'!EN38-'Cash Y-to-Date'!EM38</f>
        <v>0</v>
      </c>
      <c r="EO38" s="14">
        <f>'Cash Y-to-Date'!EO38-'Cash Y-to-Date'!EN38</f>
        <v>0</v>
      </c>
      <c r="EP38" s="14">
        <f>'Cash Y-to-Date'!EP38</f>
        <v>0</v>
      </c>
      <c r="EQ38" s="14">
        <f>'Cash Y-to-Date'!EQ38-'Cash Y-to-Date'!EP38</f>
        <v>0</v>
      </c>
      <c r="ER38" s="14">
        <f>'Cash Y-to-Date'!ER38-'Cash Y-to-Date'!EQ38</f>
        <v>0</v>
      </c>
      <c r="ES38" s="14">
        <f>'Cash Y-to-Date'!ES38-'Cash Y-to-Date'!ER38</f>
        <v>0</v>
      </c>
      <c r="ET38" s="14">
        <f>'Cash Y-to-Date'!ET38-'Cash Y-to-Date'!ES38</f>
        <v>0</v>
      </c>
      <c r="EU38" s="14">
        <f>'Cash Y-to-Date'!EU38-'Cash Y-to-Date'!ET38</f>
        <v>0</v>
      </c>
      <c r="EV38" s="14">
        <f>'Cash Y-to-Date'!EV38-'Cash Y-to-Date'!EU38</f>
        <v>0</v>
      </c>
      <c r="EW38" s="14">
        <f>'Cash Y-to-Date'!EW38-'Cash Y-to-Date'!EV38</f>
        <v>0</v>
      </c>
      <c r="EX38" s="14">
        <f>'Cash Y-to-Date'!EX38-'Cash Y-to-Date'!EW38</f>
        <v>0</v>
      </c>
      <c r="EY38" s="14">
        <f>'Cash Y-to-Date'!EY38-'Cash Y-to-Date'!EX38</f>
        <v>0</v>
      </c>
      <c r="EZ38" s="14">
        <f>'Cash Y-to-Date'!EZ38-'Cash Y-to-Date'!EY38</f>
        <v>0</v>
      </c>
      <c r="FA38" s="14">
        <f>'Cash Y-to-Date'!FA38-'Cash Y-to-Date'!EZ38</f>
        <v>0</v>
      </c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</row>
    <row r="39" spans="1:262">
      <c r="A39" s="1" t="s">
        <v>118</v>
      </c>
      <c r="BV39" s="14">
        <f>'Cash Y-to-Date'!BV39</f>
        <v>-13353640.789999999</v>
      </c>
      <c r="BW39" s="14">
        <f>'Cash Y-to-Date'!BW39-'Cash Y-to-Date'!BV39</f>
        <v>-12875802</v>
      </c>
      <c r="BX39" s="14">
        <f>'Cash Y-to-Date'!BX39-'Cash Y-to-Date'!BW39</f>
        <v>-10401749.780000001</v>
      </c>
      <c r="BY39" s="14">
        <f>'Cash Y-to-Date'!BY39-'Cash Y-to-Date'!BX39</f>
        <v>-21978305.359999999</v>
      </c>
      <c r="BZ39" s="14">
        <f>'Cash Y-to-Date'!BZ39-'Cash Y-to-Date'!BY39</f>
        <v>-14033428.259999998</v>
      </c>
      <c r="CA39" s="14">
        <f>'Cash Y-to-Date'!CA39-'Cash Y-to-Date'!BZ39</f>
        <v>-9550692.5600000024</v>
      </c>
      <c r="CB39" s="14">
        <f>'Cash Y-to-Date'!CB39-'Cash Y-to-Date'!CA39</f>
        <v>-21263506.359999999</v>
      </c>
      <c r="CC39" s="14">
        <f>'Cash Y-to-Date'!CC39-'Cash Y-to-Date'!CB39</f>
        <v>-129092061.77999999</v>
      </c>
      <c r="CD39" s="14">
        <f>'Cash Y-to-Date'!CD39-'Cash Y-to-Date'!CC39</f>
        <v>-145228495.69999999</v>
      </c>
      <c r="CE39" s="14">
        <f>'Cash Y-to-Date'!CE39-'Cash Y-to-Date'!CD39</f>
        <v>-145202158.44</v>
      </c>
      <c r="CF39" s="14">
        <f>'Cash Y-to-Date'!CF39-'Cash Y-to-Date'!CE39</f>
        <v>-53075211.300000072</v>
      </c>
      <c r="CG39" s="14">
        <f>'Cash Y-to-Date'!CG39-'Cash Y-to-Date'!CF39</f>
        <v>-38515920.969999909</v>
      </c>
      <c r="CH39" s="14">
        <f>'Cash Y-to-Date'!CH39</f>
        <v>-11465684.970000001</v>
      </c>
      <c r="CI39" s="14">
        <f>'Cash Y-to-Date'!CI39-'Cash Y-to-Date'!CH39</f>
        <v>-11194396.019999998</v>
      </c>
      <c r="CJ39" s="14">
        <f>'Cash Y-to-Date'!CJ39-'Cash Y-to-Date'!CI39</f>
        <v>-19518300.000000004</v>
      </c>
      <c r="CK39" s="14">
        <f>'Cash Y-to-Date'!CK39-'Cash Y-to-Date'!CJ39</f>
        <v>-18972231.629999995</v>
      </c>
      <c r="CL39" s="14">
        <f>'Cash Y-to-Date'!CL39-'Cash Y-to-Date'!CK39</f>
        <v>-14544191.190000005</v>
      </c>
      <c r="CM39" s="14">
        <f>'Cash Y-to-Date'!CM39-'Cash Y-to-Date'!CL39</f>
        <v>-14980641.640000001</v>
      </c>
      <c r="CN39" s="14">
        <f>'Cash Y-to-Date'!CN39-'Cash Y-to-Date'!CM39</f>
        <v>-17140451.239999995</v>
      </c>
      <c r="CO39" s="14">
        <f>'Cash Y-to-Date'!CO39-'Cash Y-to-Date'!CN39</f>
        <v>-144939105.94999999</v>
      </c>
      <c r="CP39" s="14">
        <f>'Cash Y-to-Date'!CP39-'Cash Y-to-Date'!CO39</f>
        <v>-134511258.19999999</v>
      </c>
      <c r="CQ39" s="14">
        <f>'Cash Y-to-Date'!CQ39-'Cash Y-to-Date'!CP39</f>
        <v>-136155618.86000001</v>
      </c>
      <c r="CR39" s="14">
        <f>'Cash Y-to-Date'!CR39-'Cash Y-to-Date'!CQ39</f>
        <v>-58682234.310000002</v>
      </c>
      <c r="CS39" s="14">
        <f>'Cash Y-to-Date'!CS39-'Cash Y-to-Date'!CR39</f>
        <v>-21453753.440000057</v>
      </c>
      <c r="CT39" s="14">
        <f>'Cash Y-to-Date'!CT39</f>
        <v>-9223931.6300000008</v>
      </c>
      <c r="CU39" s="14">
        <f>'Cash Y-to-Date'!CU39-'Cash Y-to-Date'!CT39</f>
        <v>-12756641.139999999</v>
      </c>
      <c r="CV39" s="14">
        <f>'Cash Y-to-Date'!CV39-'Cash Y-to-Date'!CU39</f>
        <v>-9177279.3300000019</v>
      </c>
      <c r="CW39" s="14">
        <f>'Cash Y-to-Date'!CW39-'Cash Y-to-Date'!CV39</f>
        <v>-17709771.240000002</v>
      </c>
      <c r="CX39" s="14">
        <f>'Cash Y-to-Date'!CX39-'Cash Y-to-Date'!CW39</f>
        <v>-11974642.579999998</v>
      </c>
      <c r="CY39" s="14">
        <f>'Cash Y-to-Date'!CY39-'Cash Y-to-Date'!CX39</f>
        <v>-13180234.260000005</v>
      </c>
      <c r="CZ39" s="14">
        <f>'Cash Y-to-Date'!CZ39-'Cash Y-to-Date'!CY39</f>
        <v>-11750314.289999992</v>
      </c>
      <c r="DA39" s="14">
        <f>'Cash Y-to-Date'!DA39-'Cash Y-to-Date'!CZ39</f>
        <v>-153176442.21000001</v>
      </c>
      <c r="DB39" s="14">
        <f>'Cash Y-to-Date'!DB39-'Cash Y-to-Date'!DA39</f>
        <v>-154332840.54000002</v>
      </c>
      <c r="DC39" s="14">
        <f>'Cash Y-to-Date'!DC39-'Cash Y-to-Date'!DB39</f>
        <v>-166912170.13999999</v>
      </c>
      <c r="DD39" s="14">
        <f>'Cash Y-to-Date'!DD39-'Cash Y-to-Date'!DC39</f>
        <v>-40381927.610000014</v>
      </c>
      <c r="DE39" s="14">
        <f>'Cash Y-to-Date'!DE39-'Cash Y-to-Date'!DD39</f>
        <v>-17228208.5</v>
      </c>
      <c r="DF39" s="14">
        <f>'Cash Y-to-Date'!DF39</f>
        <v>-14287779.82</v>
      </c>
      <c r="DG39" s="14">
        <f>'Cash Y-to-Date'!DG39-'Cash Y-to-Date'!DF39</f>
        <v>-10584816.27</v>
      </c>
      <c r="DH39" s="14">
        <f>'Cash Y-to-Date'!DH39-'Cash Y-to-Date'!DG39</f>
        <v>-11756202.34</v>
      </c>
      <c r="DI39" s="14">
        <f>'Cash Y-to-Date'!DI39-'Cash Y-to-Date'!DH39</f>
        <v>-17085419.329999998</v>
      </c>
      <c r="DJ39" s="14">
        <f>'Cash Y-to-Date'!DJ39-'Cash Y-to-Date'!DI39</f>
        <v>-12979302.920000002</v>
      </c>
      <c r="DK39" s="14">
        <f>'Cash Y-to-Date'!DK39-'Cash Y-to-Date'!DJ39</f>
        <v>-8112233.1100000069</v>
      </c>
      <c r="DL39" s="14">
        <f>'Cash Y-to-Date'!DL39-'Cash Y-to-Date'!DK39</f>
        <v>-24750928.429999992</v>
      </c>
      <c r="DM39" s="14">
        <f>'Cash Y-to-Date'!DM39-'Cash Y-to-Date'!DL39</f>
        <v>-161237817.40000001</v>
      </c>
      <c r="DN39" s="14">
        <f>'Cash Y-to-Date'!DN39-'Cash Y-to-Date'!DM39</f>
        <v>-160098521.04000002</v>
      </c>
      <c r="DO39" s="14">
        <f>'Cash Y-to-Date'!DO39-'Cash Y-to-Date'!DN39</f>
        <v>-157928119.50999993</v>
      </c>
      <c r="DP39" s="14">
        <f>'Cash Y-to-Date'!DP39-'Cash Y-to-Date'!DO39</f>
        <v>-38676111.050000072</v>
      </c>
      <c r="DQ39" s="14">
        <f>'Cash Y-to-Date'!DQ39-'Cash Y-to-Date'!DP39</f>
        <v>-21459868.199999928</v>
      </c>
      <c r="DR39" s="14">
        <f>'Cash Y-to-Date'!DR39</f>
        <v>-10274479.08</v>
      </c>
      <c r="DS39" s="14">
        <f>'Cash Y-to-Date'!DS39-'Cash Y-to-Date'!DR39</f>
        <v>-12517546.1</v>
      </c>
      <c r="DT39" s="14">
        <f>'Cash Y-to-Date'!DT39-'Cash Y-to-Date'!DS39</f>
        <v>-8533218.7699999996</v>
      </c>
      <c r="DU39" s="14">
        <f>'Cash Y-to-Date'!DU39-'Cash Y-to-Date'!DT39</f>
        <v>-17704384.379999999</v>
      </c>
      <c r="DV39" s="14">
        <f>'Cash Y-to-Date'!DV39-'Cash Y-to-Date'!DU39</f>
        <v>-9322415.2199999988</v>
      </c>
      <c r="DW39" s="14">
        <f>'Cash Y-to-Date'!DW39-'Cash Y-to-Date'!DV39</f>
        <v>-8899838.1899999976</v>
      </c>
      <c r="DX39" s="14">
        <f>'Cash Y-to-Date'!DX39-'Cash Y-to-Date'!DW39</f>
        <v>-5243574.5500000119</v>
      </c>
      <c r="DY39" s="14">
        <f>'Cash Y-to-Date'!DY39-'Cash Y-to-Date'!DX39</f>
        <v>-150211770.13</v>
      </c>
      <c r="DZ39" s="14">
        <f>'Cash Y-to-Date'!DZ39-'Cash Y-to-Date'!DY39</f>
        <v>-158462038.94000003</v>
      </c>
      <c r="EA39" s="14">
        <f>'Cash Y-to-Date'!EA39-'Cash Y-to-Date'!DZ39</f>
        <v>-183774760.31999993</v>
      </c>
      <c r="EB39" s="14">
        <f>'Cash Y-to-Date'!EB39-'Cash Y-to-Date'!EA39</f>
        <v>-51333269.110000014</v>
      </c>
      <c r="EC39" s="14">
        <f>'Cash Y-to-Date'!EC39-'Cash Y-to-Date'!EB39</f>
        <v>-20937321.360000014</v>
      </c>
      <c r="ED39" s="14">
        <f>'Cash Y-to-Date'!ED39</f>
        <v>-11758390.08</v>
      </c>
      <c r="EE39" s="14">
        <f>'Cash Y-to-Date'!EE39-'Cash Y-to-Date'!ED39</f>
        <v>-12331996.58</v>
      </c>
      <c r="EF39" s="14">
        <f>'Cash Y-to-Date'!EF39-'Cash Y-to-Date'!EE39</f>
        <v>-9971255.620000001</v>
      </c>
      <c r="EG39" s="14">
        <f>'Cash Y-to-Date'!EG39-'Cash Y-to-Date'!EF39</f>
        <v>-29853876.740000002</v>
      </c>
      <c r="EH39" s="14">
        <f>'Cash Y-to-Date'!EH39-'Cash Y-to-Date'!EG39</f>
        <v>-18380984.949999996</v>
      </c>
      <c r="EI39" s="14">
        <f>'Cash Y-to-Date'!EI39-'Cash Y-to-Date'!EH39</f>
        <v>-9051777.8200000077</v>
      </c>
      <c r="EJ39" s="14">
        <f>'Cash Y-to-Date'!EJ39-'Cash Y-to-Date'!EI39</f>
        <v>-3653559.4599999934</v>
      </c>
      <c r="EK39" s="14">
        <f>'Cash Y-to-Date'!EK39-'Cash Y-to-Date'!EJ39</f>
        <v>-206828685.58999997</v>
      </c>
      <c r="EL39" s="14">
        <f>'Cash Y-to-Date'!EL39-'Cash Y-to-Date'!EK39</f>
        <v>-184765677.12</v>
      </c>
      <c r="EM39" s="14">
        <f>'Cash Y-to-Date'!EM39-'Cash Y-to-Date'!EL39</f>
        <v>-219239269.11000007</v>
      </c>
      <c r="EN39" s="14">
        <f>'Cash Y-to-Date'!EN39-'Cash Y-to-Date'!EM39</f>
        <v>-49888043.769999981</v>
      </c>
      <c r="EO39" s="14">
        <f>'Cash Y-to-Date'!EO39-'Cash Y-to-Date'!EN39</f>
        <v>-29505798.480000019</v>
      </c>
      <c r="EP39" s="14">
        <f>'Cash Y-to-Date'!EP39</f>
        <v>-11836016.609999999</v>
      </c>
      <c r="EQ39" s="14">
        <f>'Cash Y-to-Date'!EQ39-'Cash Y-to-Date'!EP39</f>
        <v>-13679393.550000001</v>
      </c>
      <c r="ER39" s="14">
        <f>'Cash Y-to-Date'!ER39-'Cash Y-to-Date'!EQ39</f>
        <v>-11466627.349999998</v>
      </c>
      <c r="ES39" s="14">
        <f>'Cash Y-to-Date'!ES39-'Cash Y-to-Date'!ER39</f>
        <v>-30280354.039999999</v>
      </c>
      <c r="ET39" s="14">
        <f>'Cash Y-to-Date'!ET39-'Cash Y-to-Date'!ES39</f>
        <v>-11738495.780000001</v>
      </c>
      <c r="EU39" s="14">
        <f>'Cash Y-to-Date'!EU39-'Cash Y-to-Date'!ET39</f>
        <v>-15564686.890000001</v>
      </c>
      <c r="EV39" s="14">
        <f>'Cash Y-to-Date'!EV39-'Cash Y-to-Date'!EU39</f>
        <v>-5388323.5900000036</v>
      </c>
      <c r="EW39" s="14">
        <f>'Cash Y-to-Date'!EW39-'Cash Y-to-Date'!EV39</f>
        <v>-207137173.30000001</v>
      </c>
      <c r="EX39" s="14">
        <f>'Cash Y-to-Date'!EX39-'Cash Y-to-Date'!EW39</f>
        <v>-165335207.20999998</v>
      </c>
      <c r="EY39" s="14">
        <f>'Cash Y-to-Date'!EY39-'Cash Y-to-Date'!EX39</f>
        <v>-223422808.00000006</v>
      </c>
      <c r="EZ39" s="14">
        <f>'Cash Y-to-Date'!EZ39-'Cash Y-to-Date'!EY39</f>
        <v>-43490401.129999995</v>
      </c>
      <c r="FA39" s="14">
        <f>'Cash Y-to-Date'!FA39-'Cash Y-to-Date'!EZ39</f>
        <v>-27428735.689999938</v>
      </c>
      <c r="FB39" s="14">
        <f>'Cash Y-to-Date starts FY16'!B27</f>
        <v>-18906953.030000001</v>
      </c>
      <c r="FC39" s="14">
        <f>'Cash Y-to-Date starts FY16'!C27-'Cash Y-to-Date starts FY16'!B27</f>
        <v>-9817917.9699999988</v>
      </c>
      <c r="FD39" s="14">
        <f>'Cash Y-to-Date starts FY16'!D27-'Cash Y-to-Date starts FY16'!C27</f>
        <v>-14365455.710000001</v>
      </c>
      <c r="FE39" s="14">
        <f>'Cash Y-to-Date starts FY16'!E27-'Cash Y-to-Date starts FY16'!D27</f>
        <v>-30827438.100000001</v>
      </c>
      <c r="FF39" s="14">
        <f>'Cash Y-to-Date starts FY16'!F27-'Cash Y-to-Date starts FY16'!E27</f>
        <v>-14934228.299999997</v>
      </c>
      <c r="FG39" s="14">
        <f>'Cash Y-to-Date starts FY16'!G27-'Cash Y-to-Date starts FY16'!F27</f>
        <v>-12476014.159999996</v>
      </c>
      <c r="FH39" s="14">
        <f>'Cash Y-to-Date starts FY16'!H27-'Cash Y-to-Date starts FY16'!G27</f>
        <v>-12009175.689999998</v>
      </c>
      <c r="FI39" s="14">
        <f>'Cash Y-to-Date starts FY16'!I27-'Cash Y-to-Date starts FY16'!H27</f>
        <v>-185839019.22000003</v>
      </c>
      <c r="FJ39" s="14">
        <f>'Cash Y-to-Date starts FY16'!J27-'Cash Y-to-Date starts FY16'!I27</f>
        <v>-227096294.06999999</v>
      </c>
      <c r="FK39" s="14">
        <f>'Cash Y-to-Date starts FY16'!K27-'Cash Y-to-Date starts FY16'!J27</f>
        <v>-221008324.40999997</v>
      </c>
      <c r="FL39" s="14">
        <f>'Cash Y-to-Date starts FY16'!L27-'Cash Y-to-Date starts FY16'!K27</f>
        <v>-45372463.720000029</v>
      </c>
      <c r="FM39" s="14">
        <f>'Cash Y-to-Date starts FY16'!M27-'Cash Y-to-Date starts FY16'!L27</f>
        <v>-39792761.120000005</v>
      </c>
      <c r="FN39" s="14">
        <f>'Cash Y-to-Date starts FY16'!N27</f>
        <v>-20988785.600000001</v>
      </c>
      <c r="FO39" s="14">
        <f>'Cash Y-to-Date starts FY16'!O27-'Cash Y-to-Date starts FY16'!N27</f>
        <v>-3854673.59</v>
      </c>
      <c r="FP39" s="14">
        <f>'Cash Y-to-Date starts FY16'!P27-'Cash Y-to-Date starts FY16'!O27</f>
        <v>-33101655.260000002</v>
      </c>
      <c r="FQ39" s="14">
        <f>'Cash Y-to-Date starts FY16'!Q27-'Cash Y-to-Date starts FY16'!P27</f>
        <v>-32339035.590000004</v>
      </c>
      <c r="FR39" s="14">
        <f>'Cash Y-to-Date starts FY16'!R27-'Cash Y-to-Date starts FY16'!Q27</f>
        <v>-15291608.329999998</v>
      </c>
      <c r="FS39" s="14">
        <f>'Cash Y-to-Date starts FY16'!S27-'Cash Y-to-Date starts FY16'!R27</f>
        <v>-21731952.50999999</v>
      </c>
      <c r="FT39" s="14">
        <f>'Cash Y-to-Date starts FY16'!T27-'Cash Y-to-Date starts FY16'!S27</f>
        <v>-7189638.6899999976</v>
      </c>
      <c r="FU39" s="14">
        <f>'Cash Y-to-Date starts FY16'!U27-'Cash Y-to-Date starts FY16'!T27</f>
        <v>-61069739.200000018</v>
      </c>
      <c r="FV39" s="14">
        <f>'Cash Y-to-Date starts FY16'!V27-'Cash Y-to-Date starts FY16'!U27</f>
        <v>-90747258.849999994</v>
      </c>
      <c r="FW39" s="14">
        <f>'Cash Y-to-Date starts FY16'!W27-'Cash Y-to-Date starts FY16'!V27</f>
        <v>-270483069.41999996</v>
      </c>
      <c r="FX39" s="14">
        <f>'Cash Y-to-Date starts FY16'!X27-'Cash Y-to-Date starts FY16'!W27</f>
        <v>-276600540.38</v>
      </c>
      <c r="FY39" s="14">
        <f>'Cash Y-to-Date starts FY16'!Y27-'Cash Y-to-Date starts FY16'!X27</f>
        <v>-33374800.389999986</v>
      </c>
      <c r="FZ39" s="14">
        <f>'Cash Y-to-Date starts FY16'!Z27</f>
        <v>-14384420.48</v>
      </c>
      <c r="GA39" s="14">
        <f>'Cash Y-to-Date starts FY16'!AA27-'Cash Y-to-Date starts FY16'!Z27</f>
        <v>-9127375.129999999</v>
      </c>
      <c r="GB39" s="14">
        <f>'Cash Y-to-Date starts FY16'!AB27-'Cash Y-to-Date starts FY16'!AA27</f>
        <v>-21426231.160000004</v>
      </c>
      <c r="GC39" s="14">
        <f>'Cash Y-to-Date starts FY16'!AC27-'Cash Y-to-Date starts FY16'!AB27</f>
        <v>-43129288.04999999</v>
      </c>
      <c r="GD39" s="14">
        <f>'Cash Y-to-Date starts FY16'!AD27-'Cash Y-to-Date starts FY16'!AC27</f>
        <v>-20774863.180000007</v>
      </c>
      <c r="GE39" s="14">
        <f>'Cash Y-to-Date starts FY16'!AE27-'Cash Y-to-Date starts FY16'!AD27</f>
        <v>-6377347.349999994</v>
      </c>
      <c r="GF39" s="14">
        <f>'Cash Y-to-Date starts FY16'!AF27-'Cash Y-to-Date starts FY16'!AE27</f>
        <v>-2939931.7800000012</v>
      </c>
      <c r="GG39" s="14">
        <f>'Cash Y-to-Date starts FY16'!AG27-'Cash Y-to-Date starts FY16'!AF27</f>
        <v>-9393351.1200000048</v>
      </c>
      <c r="GH39" s="14">
        <f>'Cash Y-to-Date starts FY16'!AH27-'Cash Y-to-Date starts FY16'!AG27</f>
        <v>-204760109.68000001</v>
      </c>
      <c r="GI39" s="14">
        <f>'Cash Y-to-Date starts FY16'!AI27-'Cash Y-to-Date starts FY16'!AH27</f>
        <v>-288617064.33999997</v>
      </c>
      <c r="GJ39" s="14">
        <f>'Cash Y-to-Date starts FY16'!AJ27-'Cash Y-to-Date starts FY16'!AI27</f>
        <v>-209918489.5</v>
      </c>
      <c r="GK39" s="14">
        <f>'Cash Y-to-Date starts FY16'!AK27-'Cash Y-to-Date starts FY16'!AJ27</f>
        <v>-37396498.810000062</v>
      </c>
      <c r="GL39" s="14">
        <f>'Cash Y-to-Date starts FY16'!AL27</f>
        <v>-17597750.52</v>
      </c>
      <c r="GM39" s="14">
        <f>'Cash Y-to-Date starts FY16'!AM27-'Cash Y-to-Date starts FY16'!AL27</f>
        <v>-19045462.34</v>
      </c>
      <c r="GN39" s="14">
        <f>'Cash Y-to-Date starts FY16'!AN27-'Cash Y-to-Date starts FY16'!AM27</f>
        <v>-14527338.719999999</v>
      </c>
      <c r="GO39" s="14">
        <f>'Cash Y-to-Date starts FY16'!AO27-'Cash Y-to-Date starts FY16'!AN27</f>
        <v>-39107034.549999997</v>
      </c>
      <c r="GP39" s="14">
        <f>'Cash Y-to-Date starts FY16'!AP27-'Cash Y-to-Date starts FY16'!AO27</f>
        <v>-29393222.540000007</v>
      </c>
      <c r="GQ39" s="14">
        <f>'Cash Y-to-Date starts FY16'!AQ27-'Cash Y-to-Date starts FY16'!AP27</f>
        <v>-14409023.069999993</v>
      </c>
      <c r="GR39" s="14">
        <f>'Cash Y-to-Date starts FY16'!AR27-'Cash Y-to-Date starts FY16'!AQ27</f>
        <v>-9375889.7200000137</v>
      </c>
      <c r="GS39" s="14">
        <f>'Cash Y-to-Date starts FY16'!AS27-'Cash Y-to-Date starts FY16'!AR27</f>
        <v>-7528185.3899999857</v>
      </c>
      <c r="GT39" s="14">
        <f>'Cash Y-to-Date starts FY16'!AT27-'Cash Y-to-Date starts FY16'!AS27</f>
        <v>-203675484.67999998</v>
      </c>
      <c r="GU39" s="14">
        <f>'Cash Y-to-Date starts FY16'!AU27-'Cash Y-to-Date starts FY16'!AT27</f>
        <v>-258863089.42000008</v>
      </c>
      <c r="GV39" s="14">
        <f>'Cash Y-to-Date starts FY16'!AV27-'Cash Y-to-Date starts FY16'!AU27</f>
        <v>-191815100.43999994</v>
      </c>
      <c r="GW39" s="14">
        <f>'Cash Y-to-Date starts FY16'!AW27-'Cash Y-to-Date starts FY16'!AV27</f>
        <v>-43789330.180000067</v>
      </c>
      <c r="GX39" s="14">
        <f>'Cash Y-to-Date starts FY16'!AX27</f>
        <v>-22391507.350000001</v>
      </c>
      <c r="GY39" s="14">
        <f>'Cash Y-to-Date starts FY16'!AY27-'Cash Y-to-Date starts FY16'!AX27</f>
        <v>-28073659.909999996</v>
      </c>
      <c r="GZ39" s="14">
        <f>'Cash Y-to-Date starts FY16'!AZ27-'Cash Y-to-Date starts FY16'!AY27</f>
        <v>-31045792.910000004</v>
      </c>
      <c r="HA39" s="14">
        <f>'Cash Y-to-Date starts FY16'!BA27-'Cash Y-to-Date starts FY16'!AZ27</f>
        <v>-42128321.019999996</v>
      </c>
      <c r="HB39" s="14">
        <f>'Cash Y-to-Date starts FY16'!BB27-'Cash Y-to-Date starts FY16'!BA27</f>
        <v>-16422917.680000007</v>
      </c>
      <c r="HC39" s="14">
        <f>'Cash Y-to-Date starts FY16'!BC27-'Cash Y-to-Date starts FY16'!BB27</f>
        <v>-24555271.969999999</v>
      </c>
      <c r="HD39" s="14">
        <f>'Cash Y-to-Date starts FY16'!BD27-'Cash Y-to-Date starts FY16'!BC27</f>
        <v>-17225028.639999986</v>
      </c>
      <c r="HE39" s="14">
        <f>'Cash Y-to-Date starts FY16'!BE27-'Cash Y-to-Date starts FY16'!BD27</f>
        <v>-35327178.450000018</v>
      </c>
      <c r="HF39" s="14">
        <f>'Cash Y-to-Date starts FY16'!BF27-'Cash Y-to-Date starts FY16'!BE27</f>
        <v>-275530270.88</v>
      </c>
      <c r="HG39" s="14">
        <f>'Cash Y-to-Date starts FY16'!BG27-'Cash Y-to-Date starts FY16'!BF27</f>
        <v>-221405338.91000003</v>
      </c>
      <c r="HH39" s="14">
        <f>'Cash Y-to-Date starts FY16'!BH27-'Cash Y-to-Date starts FY16'!BG27</f>
        <v>-132651404.45999992</v>
      </c>
      <c r="HI39" s="14">
        <f>'Cash Y-to-Date starts FY16'!BI27-'Cash Y-to-Date starts FY16'!BH27</f>
        <v>-45018162.460000038</v>
      </c>
      <c r="HJ39" s="14">
        <f>'Cash Y-to-Date starts FY16'!BJ27</f>
        <v>-53336067.740000002</v>
      </c>
      <c r="HK39" s="14">
        <f>'Cash Y-to-Date starts FY16'!BK27-'Cash Y-to-Date starts FY16'!BJ27</f>
        <v>-57468003.749999993</v>
      </c>
      <c r="HL39" s="14">
        <f>'Cash Y-to-Date starts FY16'!BL27-'Cash Y-to-Date starts FY16'!BK27</f>
        <v>-15941428.550000012</v>
      </c>
      <c r="HM39" s="14">
        <f>'Cash Y-to-Date starts FY16'!BM27-'Cash Y-to-Date starts FY16'!BL27</f>
        <v>-28931116.529999986</v>
      </c>
      <c r="HN39" s="14">
        <f>'Cash Y-to-Date starts FY16'!BN27-'Cash Y-to-Date starts FY16'!BM27</f>
        <v>-44849787.24000001</v>
      </c>
      <c r="HO39" s="14">
        <f>'Cash Y-to-Date starts FY16'!BO27-'Cash Y-to-Date starts FY16'!BN27</f>
        <v>-16493555.859999985</v>
      </c>
      <c r="HP39" s="14">
        <f>'Cash Y-to-Date starts FY16'!BP27-'Cash Y-to-Date starts FY16'!BO27</f>
        <v>-14073448.610000014</v>
      </c>
      <c r="HQ39" s="14">
        <f>'Cash Y-to-Date starts FY16'!BQ27-'Cash Y-to-Date starts FY16'!BP27</f>
        <v>-9592760.150000006</v>
      </c>
      <c r="HR39" s="14">
        <f>'Cash Y-to-Date starts FY16'!BR27-'Cash Y-to-Date starts FY16'!BQ27</f>
        <v>-209441287.12</v>
      </c>
      <c r="HS39" s="14">
        <f>'Cash Y-to-Date starts FY16'!BS27-'Cash Y-to-Date starts FY16'!BR27</f>
        <v>-217288552.06</v>
      </c>
      <c r="HT39" s="14">
        <f>'Cash Y-to-Date starts FY16'!BT27-'Cash Y-to-Date starts FY16'!BS27</f>
        <v>-177231347.18999994</v>
      </c>
      <c r="HU39" s="14">
        <f>'Cash Y-to-Date starts FY16'!BU27-'Cash Y-to-Date starts FY16'!BT27</f>
        <v>-143674926.20000005</v>
      </c>
      <c r="HV39" s="14">
        <f>'Cash Y-to-Date starts FY16'!BV27</f>
        <v>-43151216.460000001</v>
      </c>
      <c r="HW39" s="14">
        <f>'Cash Y-to-Date starts FY16'!BW27-'Cash Y-to-Date starts FY16'!BV27</f>
        <v>-25468587.93</v>
      </c>
      <c r="HX39" s="14">
        <f>'Cash Y-to-Date starts FY16'!BX27-'Cash Y-to-Date starts FY16'!BW27</f>
        <v>-38481012.090000004</v>
      </c>
      <c r="HY39" s="14">
        <f>'Cash Y-to-Date starts FY16'!BY27-'Cash Y-to-Date starts FY16'!BX27</f>
        <v>-55750698.149999991</v>
      </c>
      <c r="HZ39" s="14">
        <f>'Cash Y-to-Date starts FY16'!BZ27-'Cash Y-to-Date starts FY16'!BY27</f>
        <v>-27416873.25999999</v>
      </c>
      <c r="IA39" s="14">
        <f>'Cash Y-to-Date starts FY16'!CA27-'Cash Y-to-Date starts FY16'!BZ27</f>
        <v>-14389025.370000005</v>
      </c>
      <c r="IB39" s="14">
        <f>'Cash Y-to-Date starts FY16'!CB27-'Cash Y-to-Date starts FY16'!CA27</f>
        <v>-8189947.0100000203</v>
      </c>
      <c r="IC39" s="14">
        <f>'Cash Y-to-Date starts FY16'!CC27-'Cash Y-to-Date starts FY16'!CB27</f>
        <v>-30793628.590000004</v>
      </c>
      <c r="ID39" s="14">
        <f>'Cash Y-to-Date starts FY16'!CD27-'Cash Y-to-Date starts FY16'!CC27</f>
        <v>-193482709.21999997</v>
      </c>
      <c r="IE39" s="14">
        <f>'Cash Y-to-Date starts FY16'!CE27-'Cash Y-to-Date starts FY16'!CD27</f>
        <v>-186303647.95999998</v>
      </c>
      <c r="IF39" s="14">
        <f>'Cash Y-to-Date starts FY16'!CF27-'Cash Y-to-Date starts FY16'!CE27</f>
        <v>-195231613.03000009</v>
      </c>
      <c r="IG39" s="14">
        <f>'Cash Y-to-Date starts FY16'!CG27-'Cash Y-to-Date starts FY16'!CF27</f>
        <v>-51128503.959999919</v>
      </c>
      <c r="IH39" s="14">
        <f>'Cash Y-to-Date starts FY16'!CH27</f>
        <v>-22395849.18</v>
      </c>
      <c r="II39" s="14">
        <f>'Cash Y-to-Date starts FY16'!CI27-'Cash Y-to-Date starts FY16'!CH27</f>
        <v>-20861933.82</v>
      </c>
      <c r="IJ39" s="14">
        <f>'Cash Y-to-Date starts FY16'!CJ27-'Cash Y-to-Date starts FY16'!CI27</f>
        <v>-26473012.260000005</v>
      </c>
      <c r="IK39" s="14">
        <f>'Cash Y-to-Date starts FY16'!CK27-'Cash Y-to-Date starts FY16'!CJ27</f>
        <v>-84978807.189999983</v>
      </c>
      <c r="IL39" s="14">
        <f>'Cash Y-to-Date starts FY16'!CL27-'Cash Y-to-Date starts FY16'!CK27</f>
        <v>-54083032.110000014</v>
      </c>
      <c r="IM39" s="14">
        <f>'Cash Y-to-Date starts FY16'!CM27-'Cash Y-to-Date starts FY16'!CL27</f>
        <v>-18465930.229999989</v>
      </c>
      <c r="IN39" s="14">
        <f>'Cash Y-to-Date starts FY16'!CN27-'Cash Y-to-Date starts FY16'!CM27</f>
        <v>-7444736.3100000024</v>
      </c>
      <c r="IO39" s="14">
        <f>'Cash Y-to-Date starts FY16'!CO27-'Cash Y-to-Date starts FY16'!CN27</f>
        <v>-35337678.030000001</v>
      </c>
      <c r="IP39" s="14">
        <f>'Cash Y-to-Date starts FY16'!CP27-'Cash Y-to-Date starts FY16'!CO27</f>
        <v>-200433782.88</v>
      </c>
      <c r="IQ39" s="14">
        <f>'Cash Y-to-Date starts FY16'!CQ27-'Cash Y-to-Date starts FY16'!CP27</f>
        <v>-225688628.00999999</v>
      </c>
      <c r="IR39" s="14">
        <f>'Cash Y-to-Date starts FY16'!CR27-'Cash Y-to-Date starts FY16'!CQ27</f>
        <v>-250614149.35000002</v>
      </c>
      <c r="IS39" s="14">
        <f>'Cash Y-to-Date starts FY16'!CS27-'Cash Y-to-Date starts FY16'!CR27</f>
        <v>-37018662.379999995</v>
      </c>
      <c r="IT39" s="14">
        <f>'Cash Y-to-Date starts FY16'!CT27</f>
        <v>-26390366.25</v>
      </c>
      <c r="IU39" s="14">
        <f>'Cash Y-to-Date starts FY16'!CU28-'Cash Y-to-Date starts FY16'!CT28</f>
        <v>-5777196.9000000004</v>
      </c>
      <c r="IV39" s="14">
        <f>'Cash Y-to-Date starts FY16'!CV28-'Cash Y-to-Date starts FY16'!CU28</f>
        <v>-7692583.7599999998</v>
      </c>
      <c r="IW39" s="14">
        <f>'Cash Y-to-Date starts FY16'!CW28-'Cash Y-to-Date starts FY16'!CV28</f>
        <v>-4442014.129999999</v>
      </c>
      <c r="IX39" s="14">
        <f>'Cash Y-to-Date starts FY16'!CX28-'Cash Y-to-Date starts FY16'!CW28</f>
        <v>-2201143.9699999988</v>
      </c>
      <c r="IY39" s="14">
        <f>'Cash Y-to-Date starts FY16'!CY28-'Cash Y-to-Date starts FY16'!CX28</f>
        <v>-7964046.6700000018</v>
      </c>
      <c r="IZ39" s="14">
        <f>'Cash Y-to-Date starts FY16'!CZ28-'Cash Y-to-Date starts FY16'!CY28</f>
        <v>-5768228.700000003</v>
      </c>
      <c r="JA39" s="14">
        <f>'Cash Y-to-Date starts FY16'!DA28-'Cash Y-to-Date starts FY16'!CZ28</f>
        <v>-3714831.1199999973</v>
      </c>
      <c r="JB39" s="14">
        <f>'Cash Y-to-Date starts FY16'!DB28-'Cash Y-to-Date starts FY16'!DA28</f>
        <v>-4861241.950000003</v>
      </c>
    </row>
    <row r="40" spans="1:262">
      <c r="A40" s="1" t="s">
        <v>119</v>
      </c>
      <c r="BV40" s="14">
        <f>'Cash Y-to-Date'!BV40</f>
        <v>-1073364.68</v>
      </c>
      <c r="BW40" s="14">
        <f>'Cash Y-to-Date'!BW40-'Cash Y-to-Date'!BV40</f>
        <v>-2323151.66</v>
      </c>
      <c r="BX40" s="14">
        <f>'Cash Y-to-Date'!BX40-'Cash Y-to-Date'!BW40</f>
        <v>-2242595.4500000002</v>
      </c>
      <c r="BY40" s="14">
        <f>'Cash Y-to-Date'!BY40-'Cash Y-to-Date'!BX40</f>
        <v>-1935611.9400000004</v>
      </c>
      <c r="BZ40" s="14">
        <f>'Cash Y-to-Date'!BZ40-'Cash Y-to-Date'!BY40</f>
        <v>-955578.94999999925</v>
      </c>
      <c r="CA40" s="14">
        <f>'Cash Y-to-Date'!CA40-'Cash Y-to-Date'!BZ40</f>
        <v>-2096049.33</v>
      </c>
      <c r="CB40" s="14">
        <f>'Cash Y-to-Date'!CB40-'Cash Y-to-Date'!CA40</f>
        <v>-1261298.2200000007</v>
      </c>
      <c r="CC40" s="14">
        <f>'Cash Y-to-Date'!CC40-'Cash Y-to-Date'!CB40</f>
        <v>-3914947.08</v>
      </c>
      <c r="CD40" s="14">
        <f>'Cash Y-to-Date'!CD40-'Cash Y-to-Date'!CC40</f>
        <v>-2964886.8100000005</v>
      </c>
      <c r="CE40" s="14">
        <f>'Cash Y-to-Date'!CE40-'Cash Y-to-Date'!CD40</f>
        <v>-1521401.7199999988</v>
      </c>
      <c r="CF40" s="14">
        <f>'Cash Y-to-Date'!CF40-'Cash Y-to-Date'!CE40</f>
        <v>-3333264.1799999997</v>
      </c>
      <c r="CG40" s="14">
        <f>'Cash Y-to-Date'!CG40-'Cash Y-to-Date'!CF40</f>
        <v>-2192289.5</v>
      </c>
      <c r="CH40" s="14">
        <f>'Cash Y-to-Date'!CH40</f>
        <v>-2521792.5699999998</v>
      </c>
      <c r="CI40" s="14">
        <f>'Cash Y-to-Date'!CI40-'Cash Y-to-Date'!CH40</f>
        <v>-1600925.06</v>
      </c>
      <c r="CJ40" s="14">
        <f>'Cash Y-to-Date'!CJ40-'Cash Y-to-Date'!CI40</f>
        <v>-4754356.5599999996</v>
      </c>
      <c r="CK40" s="14">
        <f>'Cash Y-to-Date'!CK40-'Cash Y-to-Date'!CJ40</f>
        <v>-2431822.8100000005</v>
      </c>
      <c r="CL40" s="14">
        <f>'Cash Y-to-Date'!CL40-'Cash Y-to-Date'!CK40</f>
        <v>-3175726.3000000007</v>
      </c>
      <c r="CM40" s="14">
        <f>'Cash Y-to-Date'!CM40-'Cash Y-to-Date'!CL40</f>
        <v>-1728170.7599999998</v>
      </c>
      <c r="CN40" s="14">
        <f>'Cash Y-to-Date'!CN40-'Cash Y-to-Date'!CM40</f>
        <v>-1992291.0999999996</v>
      </c>
      <c r="CO40" s="14">
        <f>'Cash Y-to-Date'!CO40-'Cash Y-to-Date'!CN40</f>
        <v>-2551174.0300000012</v>
      </c>
      <c r="CP40" s="14">
        <f>'Cash Y-to-Date'!CP40-'Cash Y-to-Date'!CO40</f>
        <v>-3349322.9599999972</v>
      </c>
      <c r="CQ40" s="14">
        <f>'Cash Y-to-Date'!CQ40-'Cash Y-to-Date'!CP40</f>
        <v>-2304058.200000003</v>
      </c>
      <c r="CR40" s="14">
        <f>'Cash Y-to-Date'!CR40-'Cash Y-to-Date'!CQ40</f>
        <v>-1764390.0199999996</v>
      </c>
      <c r="CS40" s="14">
        <f>'Cash Y-to-Date'!CS40-'Cash Y-to-Date'!CR40</f>
        <v>-2377211.0599999987</v>
      </c>
      <c r="CT40" s="14">
        <f>'Cash Y-to-Date'!CT40</f>
        <v>-1689209.63</v>
      </c>
      <c r="CU40" s="14">
        <f>'Cash Y-to-Date'!CU40-'Cash Y-to-Date'!CT40</f>
        <v>-1581734.63</v>
      </c>
      <c r="CV40" s="14">
        <f>'Cash Y-to-Date'!CV40-'Cash Y-to-Date'!CU40</f>
        <v>-3687852.7800000003</v>
      </c>
      <c r="CW40" s="14">
        <f>'Cash Y-to-Date'!CW40-'Cash Y-to-Date'!CV40</f>
        <v>-1955600.4999999991</v>
      </c>
      <c r="CX40" s="14">
        <f>'Cash Y-to-Date'!CX40-'Cash Y-to-Date'!CW40</f>
        <v>-2811089.2200000007</v>
      </c>
      <c r="CY40" s="14">
        <f>'Cash Y-to-Date'!CY40-'Cash Y-to-Date'!CX40</f>
        <v>-2790411.91</v>
      </c>
      <c r="CZ40" s="14">
        <f>'Cash Y-to-Date'!CZ40-'Cash Y-to-Date'!CY40</f>
        <v>-1936495.8000000007</v>
      </c>
      <c r="DA40" s="14">
        <f>'Cash Y-to-Date'!DA40-'Cash Y-to-Date'!CZ40</f>
        <v>-3546617.790000001</v>
      </c>
      <c r="DB40" s="14">
        <f>'Cash Y-to-Date'!DB40-'Cash Y-to-Date'!DA40</f>
        <v>-1678733.6699999981</v>
      </c>
      <c r="DC40" s="14">
        <f>'Cash Y-to-Date'!DC40-'Cash Y-to-Date'!DB40</f>
        <v>-6278903.6400000006</v>
      </c>
      <c r="DD40" s="14">
        <f>'Cash Y-to-Date'!DD40-'Cash Y-to-Date'!DC40</f>
        <v>-2038683.0799999982</v>
      </c>
      <c r="DE40" s="14">
        <f>'Cash Y-to-Date'!DE40-'Cash Y-to-Date'!DD40</f>
        <v>-4571201.3500000015</v>
      </c>
      <c r="DF40" s="14">
        <f>'Cash Y-to-Date'!DF40</f>
        <v>-2910150.81</v>
      </c>
      <c r="DG40" s="14">
        <f>'Cash Y-to-Date'!DG40-'Cash Y-to-Date'!DF40</f>
        <v>-4242403.67</v>
      </c>
      <c r="DH40" s="14">
        <f>'Cash Y-to-Date'!DH40-'Cash Y-to-Date'!DG40</f>
        <v>-1641124.2899999991</v>
      </c>
      <c r="DI40" s="14">
        <f>'Cash Y-to-Date'!DI40-'Cash Y-to-Date'!DH40</f>
        <v>-7239685.4800000004</v>
      </c>
      <c r="DJ40" s="14">
        <f>'Cash Y-to-Date'!DJ40-'Cash Y-to-Date'!DI40</f>
        <v>-3876442.879999999</v>
      </c>
      <c r="DK40" s="14">
        <f>'Cash Y-to-Date'!DK40-'Cash Y-to-Date'!DJ40</f>
        <v>-5085394.07</v>
      </c>
      <c r="DL40" s="14">
        <f>'Cash Y-to-Date'!DL40-'Cash Y-to-Date'!DK40</f>
        <v>-2095850.2699999996</v>
      </c>
      <c r="DM40" s="14">
        <f>'Cash Y-to-Date'!DM40-'Cash Y-to-Date'!DL40</f>
        <v>-5695667.9600000009</v>
      </c>
      <c r="DN40" s="14">
        <f>'Cash Y-to-Date'!DN40-'Cash Y-to-Date'!DM40</f>
        <v>-1326992.3699999973</v>
      </c>
      <c r="DO40" s="14">
        <f>'Cash Y-to-Date'!DO40-'Cash Y-to-Date'!DN40</f>
        <v>-1594227.4800000042</v>
      </c>
      <c r="DP40" s="14">
        <f>'Cash Y-to-Date'!DP40-'Cash Y-to-Date'!DO40</f>
        <v>-2171192.0899999961</v>
      </c>
      <c r="DQ40" s="14">
        <f>'Cash Y-to-Date'!DQ40-'Cash Y-to-Date'!DP40</f>
        <v>-1144232.0600000024</v>
      </c>
      <c r="DR40" s="14">
        <f>'Cash Y-to-Date'!DR40</f>
        <v>-800756.18</v>
      </c>
      <c r="DS40" s="14">
        <f>'Cash Y-to-Date'!DS40-'Cash Y-to-Date'!DR40</f>
        <v>-4044520.14</v>
      </c>
      <c r="DT40" s="14">
        <f>'Cash Y-to-Date'!DT40-'Cash Y-to-Date'!DS40</f>
        <v>-10803637.5</v>
      </c>
      <c r="DU40" s="14">
        <f>'Cash Y-to-Date'!DU40-'Cash Y-to-Date'!DT40</f>
        <v>-1338265.6499999985</v>
      </c>
      <c r="DV40" s="14">
        <f>'Cash Y-to-Date'!DV40-'Cash Y-to-Date'!DU40</f>
        <v>-3100185.5800000019</v>
      </c>
      <c r="DW40" s="14">
        <f>'Cash Y-to-Date'!DW40-'Cash Y-to-Date'!DV40</f>
        <v>-1010130.5999999978</v>
      </c>
      <c r="DX40" s="14">
        <f>'Cash Y-to-Date'!DX40-'Cash Y-to-Date'!DW40</f>
        <v>-1532297.5100000016</v>
      </c>
      <c r="DY40" s="14">
        <f>'Cash Y-to-Date'!DY40-'Cash Y-to-Date'!DX40</f>
        <v>-1951919.5500000007</v>
      </c>
      <c r="DZ40" s="14">
        <f>'Cash Y-to-Date'!DZ40-'Cash Y-to-Date'!DY40</f>
        <v>-2814698.3900000006</v>
      </c>
      <c r="EA40" s="14">
        <f>'Cash Y-to-Date'!EA40-'Cash Y-to-Date'!DZ40</f>
        <v>-1451214.6799999997</v>
      </c>
      <c r="EB40" s="14">
        <f>'Cash Y-to-Date'!EB40-'Cash Y-to-Date'!EA40</f>
        <v>-5052037.7400000021</v>
      </c>
      <c r="EC40" s="14">
        <f>'Cash Y-to-Date'!EC40-'Cash Y-to-Date'!EB40</f>
        <v>-1419388.3399999961</v>
      </c>
      <c r="ED40" s="14">
        <f>'Cash Y-to-Date'!ED40</f>
        <v>-648441.82999999996</v>
      </c>
      <c r="EE40" s="14">
        <f>'Cash Y-to-Date'!EE40-'Cash Y-to-Date'!ED40</f>
        <v>-3533093.65</v>
      </c>
      <c r="EF40" s="14">
        <f>'Cash Y-to-Date'!EF40-'Cash Y-to-Date'!EE40</f>
        <v>-837870.19</v>
      </c>
      <c r="EG40" s="14">
        <f>'Cash Y-to-Date'!EG40-'Cash Y-to-Date'!EF40</f>
        <v>-816080.12000000011</v>
      </c>
      <c r="EH40" s="14">
        <f>'Cash Y-to-Date'!EH40-'Cash Y-to-Date'!EG40</f>
        <v>-987597.79</v>
      </c>
      <c r="EI40" s="14">
        <f>'Cash Y-to-Date'!EI40-'Cash Y-to-Date'!EH40</f>
        <v>-1508760.7199999997</v>
      </c>
      <c r="EJ40" s="14">
        <f>'Cash Y-to-Date'!EJ40-'Cash Y-to-Date'!EI40</f>
        <v>-1028113.9100000011</v>
      </c>
      <c r="EK40" s="14">
        <f>'Cash Y-to-Date'!EK40-'Cash Y-to-Date'!EJ40</f>
        <v>-3215235.129999999</v>
      </c>
      <c r="EL40" s="14">
        <f>'Cash Y-to-Date'!EL40-'Cash Y-to-Date'!EK40</f>
        <v>-1766288.5899999999</v>
      </c>
      <c r="EM40" s="14">
        <f>'Cash Y-to-Date'!EM40-'Cash Y-to-Date'!EL40</f>
        <v>-632763.5700000003</v>
      </c>
      <c r="EN40" s="14">
        <f>'Cash Y-to-Date'!EN40-'Cash Y-to-Date'!EM40</f>
        <v>-2388305.879999999</v>
      </c>
      <c r="EO40" s="14">
        <f>'Cash Y-to-Date'!EO40-'Cash Y-to-Date'!EN40</f>
        <v>-508346.31000000238</v>
      </c>
      <c r="EP40" s="14">
        <f>'Cash Y-to-Date'!EP40</f>
        <v>-325111.43</v>
      </c>
      <c r="EQ40" s="14">
        <f>'Cash Y-to-Date'!EQ40-'Cash Y-to-Date'!EP40</f>
        <v>-1680389.22</v>
      </c>
      <c r="ER40" s="14">
        <f>'Cash Y-to-Date'!ER40-'Cash Y-to-Date'!EQ40</f>
        <v>-1140531.6800000002</v>
      </c>
      <c r="ES40" s="14">
        <f>'Cash Y-to-Date'!ES40-'Cash Y-to-Date'!ER40</f>
        <v>-765200.39999999991</v>
      </c>
      <c r="ET40" s="14">
        <f>'Cash Y-to-Date'!ET40-'Cash Y-to-Date'!ES40</f>
        <v>-1087130.02</v>
      </c>
      <c r="EU40" s="14">
        <f>'Cash Y-to-Date'!EU40-'Cash Y-to-Date'!ET40</f>
        <v>-1463545.1900000004</v>
      </c>
      <c r="EV40" s="14">
        <f>'Cash Y-to-Date'!EV40-'Cash Y-to-Date'!EU40</f>
        <v>-1379537.1499999994</v>
      </c>
      <c r="EW40" s="14">
        <f>'Cash Y-to-Date'!EW40-'Cash Y-to-Date'!EV40</f>
        <v>-1616450.790000001</v>
      </c>
      <c r="EX40" s="14">
        <f>'Cash Y-to-Date'!EX40-'Cash Y-to-Date'!EW40</f>
        <v>-2712183.3499999996</v>
      </c>
      <c r="EY40" s="14">
        <f>'Cash Y-to-Date'!EY40-'Cash Y-to-Date'!EX40</f>
        <v>-1157116.17</v>
      </c>
      <c r="EZ40" s="14">
        <f>'Cash Y-to-Date'!EZ40-'Cash Y-to-Date'!EY40</f>
        <v>-3248253.4000000004</v>
      </c>
      <c r="FA40" s="14">
        <f>'Cash Y-to-Date'!FA40-'Cash Y-to-Date'!EZ40</f>
        <v>-2500553.0399999991</v>
      </c>
      <c r="FB40" s="14">
        <f>'Cash Y-to-Date starts FY16'!B28</f>
        <v>-5149552.18</v>
      </c>
      <c r="FC40" s="14">
        <f>'Cash Y-to-Date starts FY16'!C28-'Cash Y-to-Date starts FY16'!B28</f>
        <v>-1960527.25</v>
      </c>
      <c r="FD40" s="14">
        <f>'Cash Y-to-Date starts FY16'!D28-'Cash Y-to-Date starts FY16'!C28</f>
        <v>-3089777.9600000009</v>
      </c>
      <c r="FE40" s="14">
        <f>'Cash Y-to-Date starts FY16'!E28-'Cash Y-to-Date starts FY16'!D28</f>
        <v>-630425.02999999933</v>
      </c>
      <c r="FF40" s="14">
        <f>'Cash Y-to-Date starts FY16'!F28-'Cash Y-to-Date starts FY16'!E28</f>
        <v>-1633413.7699999996</v>
      </c>
      <c r="FG40" s="14">
        <f>'Cash Y-to-Date starts FY16'!G28-'Cash Y-to-Date starts FY16'!F28</f>
        <v>-1662017.0099999998</v>
      </c>
      <c r="FH40" s="14">
        <f>'Cash Y-to-Date starts FY16'!H28-'Cash Y-to-Date starts FY16'!G28</f>
        <v>-973934.75</v>
      </c>
      <c r="FI40" s="14">
        <f>'Cash Y-to-Date starts FY16'!I28-'Cash Y-to-Date starts FY16'!H28</f>
        <v>-853258.63000000082</v>
      </c>
      <c r="FJ40" s="14">
        <f>'Cash Y-to-Date starts FY16'!J28-'Cash Y-to-Date starts FY16'!I28</f>
        <v>-1621154.0200000014</v>
      </c>
      <c r="FK40" s="14">
        <f>'Cash Y-to-Date starts FY16'!K28-'Cash Y-to-Date starts FY16'!J28</f>
        <v>-1416161.3299999982</v>
      </c>
      <c r="FL40" s="14">
        <f>'Cash Y-to-Date starts FY16'!L28-'Cash Y-to-Date starts FY16'!K28</f>
        <v>-3127387.8599999994</v>
      </c>
      <c r="FM40" s="14">
        <f>'Cash Y-to-Date starts FY16'!M28-'Cash Y-to-Date starts FY16'!L28</f>
        <v>-1454612.2300000004</v>
      </c>
      <c r="FN40" s="14">
        <f>'Cash Y-to-Date starts FY16'!N28</f>
        <v>-933185.8</v>
      </c>
      <c r="FO40" s="14">
        <f>'Cash Y-to-Date starts FY16'!O28-'Cash Y-to-Date starts FY16'!N28</f>
        <v>-1781127.41</v>
      </c>
      <c r="FP40" s="14">
        <f>'Cash Y-to-Date starts FY16'!P28-'Cash Y-to-Date starts FY16'!O28</f>
        <v>-3745153.8</v>
      </c>
      <c r="FQ40" s="14">
        <f>'Cash Y-to-Date starts FY16'!Q28-'Cash Y-to-Date starts FY16'!P28</f>
        <v>-423941.12999999989</v>
      </c>
      <c r="FR40" s="14">
        <f>'Cash Y-to-Date starts FY16'!R28-'Cash Y-to-Date starts FY16'!Q28</f>
        <v>-2167474.0700000012</v>
      </c>
      <c r="FS40" s="14">
        <f>'Cash Y-to-Date starts FY16'!S28-'Cash Y-to-Date starts FY16'!R28</f>
        <v>-2009619.1399999987</v>
      </c>
      <c r="FT40" s="14">
        <f>'Cash Y-to-Date starts FY16'!T28-'Cash Y-to-Date starts FY16'!S28</f>
        <v>-862126.91999999993</v>
      </c>
      <c r="FU40" s="14">
        <f>'Cash Y-to-Date starts FY16'!U28-'Cash Y-to-Date starts FY16'!T28</f>
        <v>-619625.37000000104</v>
      </c>
      <c r="FV40" s="14">
        <f>'Cash Y-to-Date starts FY16'!V28-'Cash Y-to-Date starts FY16'!U28</f>
        <v>-1516284.7299999986</v>
      </c>
      <c r="FW40" s="14">
        <f>'Cash Y-to-Date starts FY16'!W28-'Cash Y-to-Date starts FY16'!V28</f>
        <v>-3500105.0999999996</v>
      </c>
      <c r="FX40" s="14">
        <f>'Cash Y-to-Date starts FY16'!X28-'Cash Y-to-Date starts FY16'!W28</f>
        <v>-3916207.7900000028</v>
      </c>
      <c r="FY40" s="14">
        <f>'Cash Y-to-Date starts FY16'!Y28-'Cash Y-to-Date starts FY16'!X28</f>
        <v>-643327.05999999866</v>
      </c>
      <c r="FZ40" s="14">
        <f>'Cash Y-to-Date starts FY16'!Z28</f>
        <v>-4488890.22</v>
      </c>
      <c r="GA40" s="14">
        <f>'Cash Y-to-Date starts FY16'!AA28-'Cash Y-to-Date starts FY16'!Z28</f>
        <v>-1973745.42</v>
      </c>
      <c r="GB40" s="14">
        <f>'Cash Y-to-Date starts FY16'!AB28-'Cash Y-to-Date starts FY16'!AA28</f>
        <v>-4018276.0700000012</v>
      </c>
      <c r="GC40" s="14">
        <f>'Cash Y-to-Date starts FY16'!AC28-'Cash Y-to-Date starts FY16'!AB28</f>
        <v>-3239370.76</v>
      </c>
      <c r="GD40" s="14">
        <f>'Cash Y-to-Date starts FY16'!AD28-'Cash Y-to-Date starts FY16'!AC28</f>
        <v>-972812.77999999933</v>
      </c>
      <c r="GE40" s="14">
        <f>'Cash Y-to-Date starts FY16'!AE28-'Cash Y-to-Date starts FY16'!AD28</f>
        <v>-3761161.41</v>
      </c>
      <c r="GF40" s="14">
        <f>'Cash Y-to-Date starts FY16'!AF28-'Cash Y-to-Date starts FY16'!AE28</f>
        <v>-699507.3900000006</v>
      </c>
      <c r="GG40" s="14">
        <f>'Cash Y-to-Date starts FY16'!AG28-'Cash Y-to-Date starts FY16'!AF28</f>
        <v>-12569452.550000001</v>
      </c>
      <c r="GH40" s="14">
        <f>'Cash Y-to-Date starts FY16'!AH28-'Cash Y-to-Date starts FY16'!AG28</f>
        <v>-8595244.1899999976</v>
      </c>
      <c r="GI40" s="14">
        <f>'Cash Y-to-Date starts FY16'!AI28-'Cash Y-to-Date starts FY16'!AH28</f>
        <v>-2637075.9900000021</v>
      </c>
      <c r="GJ40" s="14">
        <f>'Cash Y-to-Date starts FY16'!AJ28-'Cash Y-to-Date starts FY16'!AI28</f>
        <v>-2885440.1199999973</v>
      </c>
      <c r="GK40" s="14">
        <f>'Cash Y-to-Date starts FY16'!AK28-'Cash Y-to-Date starts FY16'!AJ28</f>
        <v>-4928330.75</v>
      </c>
      <c r="GL40" s="14">
        <f>'Cash Y-to-Date starts FY16'!AL28</f>
        <v>-6813724.6200000001</v>
      </c>
      <c r="GM40" s="14">
        <f>'Cash Y-to-Date starts FY16'!AM28-'Cash Y-to-Date starts FY16'!AL28</f>
        <v>-3092857.7800000003</v>
      </c>
      <c r="GN40" s="14">
        <f>'Cash Y-to-Date starts FY16'!AN28-'Cash Y-to-Date starts FY16'!AM28</f>
        <v>-1436266.7699999996</v>
      </c>
      <c r="GO40" s="14">
        <f>'Cash Y-to-Date starts FY16'!AO28-'Cash Y-to-Date starts FY16'!AN28</f>
        <v>-15624453.76</v>
      </c>
      <c r="GP40" s="14">
        <f>'Cash Y-to-Date starts FY16'!AP28-'Cash Y-to-Date starts FY16'!AO28</f>
        <v>-2584023.370000001</v>
      </c>
      <c r="GQ40" s="14">
        <f>'Cash Y-to-Date starts FY16'!AQ28-'Cash Y-to-Date starts FY16'!AP28</f>
        <v>-2771237.9800000004</v>
      </c>
      <c r="GR40" s="14">
        <f>'Cash Y-to-Date starts FY16'!AR28-'Cash Y-to-Date starts FY16'!AQ28</f>
        <v>-3473457.8100000024</v>
      </c>
      <c r="GS40" s="14">
        <f>'Cash Y-to-Date starts FY16'!AS28-'Cash Y-to-Date starts FY16'!AR28</f>
        <v>-3540595.7299999967</v>
      </c>
      <c r="GT40" s="14">
        <f>'Cash Y-to-Date starts FY16'!AT28-'Cash Y-to-Date starts FY16'!AS28</f>
        <v>-2533996.6199999973</v>
      </c>
      <c r="GU40" s="14">
        <f>'Cash Y-to-Date starts FY16'!AU28-'Cash Y-to-Date starts FY16'!AT28</f>
        <v>-2900506.5700000003</v>
      </c>
      <c r="GV40" s="14">
        <f>'Cash Y-to-Date starts FY16'!AV28-'Cash Y-to-Date starts FY16'!AU28</f>
        <v>-1303100.5100000054</v>
      </c>
      <c r="GW40" s="14">
        <f>'Cash Y-to-Date starts FY16'!AW28-'Cash Y-to-Date starts FY16'!AV28</f>
        <v>-5071360.849999994</v>
      </c>
      <c r="GX40" s="14">
        <f>'Cash Y-to-Date starts FY16'!AX28</f>
        <v>-1596090.22</v>
      </c>
      <c r="GY40" s="14">
        <f>'Cash Y-to-Date starts FY16'!AY28-'Cash Y-to-Date starts FY16'!AX28</f>
        <v>-4364396.24</v>
      </c>
      <c r="GZ40" s="14">
        <f>'Cash Y-to-Date starts FY16'!AZ28-'Cash Y-to-Date starts FY16'!AY28</f>
        <v>-2423014.1799999997</v>
      </c>
      <c r="HA40" s="14">
        <f>'Cash Y-to-Date starts FY16'!BA28-'Cash Y-to-Date starts FY16'!AZ28</f>
        <v>-2932749.1800000006</v>
      </c>
      <c r="HB40" s="14">
        <f>'Cash Y-to-Date starts FY16'!BB28-'Cash Y-to-Date starts FY16'!BA28</f>
        <v>-3235219.6400000006</v>
      </c>
      <c r="HC40" s="14">
        <f>'Cash Y-to-Date starts FY16'!BC28-'Cash Y-to-Date starts FY16'!BB28</f>
        <v>-2453874.7799999975</v>
      </c>
      <c r="HD40" s="14">
        <f>'Cash Y-to-Date starts FY16'!BD28-'Cash Y-to-Date starts FY16'!BC28</f>
        <v>-1833288.0500000007</v>
      </c>
      <c r="HE40" s="14">
        <f>'Cash Y-to-Date starts FY16'!BE28-'Cash Y-to-Date starts FY16'!BD28</f>
        <v>-2920364.66</v>
      </c>
      <c r="HF40" s="14">
        <f>'Cash Y-to-Date starts FY16'!BF28-'Cash Y-to-Date starts FY16'!BE28</f>
        <v>-2579638.9800000004</v>
      </c>
      <c r="HG40" s="14">
        <f>'Cash Y-to-Date starts FY16'!BG28-'Cash Y-to-Date starts FY16'!BF28</f>
        <v>-2500564.2699999996</v>
      </c>
      <c r="HH40" s="14">
        <f>'Cash Y-to-Date starts FY16'!BH28-'Cash Y-to-Date starts FY16'!BG28</f>
        <v>-4630157.25</v>
      </c>
      <c r="HI40" s="14">
        <f>'Cash Y-to-Date starts FY16'!BI28-'Cash Y-to-Date starts FY16'!BH28</f>
        <v>-1523895.8200000003</v>
      </c>
      <c r="HJ40" s="14">
        <f>'Cash Y-to-Date starts FY16'!BJ28</f>
        <v>-2049277.26</v>
      </c>
      <c r="HK40" s="14">
        <f>'Cash Y-to-Date starts FY16'!BK28-'Cash Y-to-Date starts FY16'!BJ28</f>
        <v>-3436940.4700000007</v>
      </c>
      <c r="HL40" s="14">
        <f>'Cash Y-to-Date starts FY16'!BL28-'Cash Y-to-Date starts FY16'!BK28</f>
        <v>-1379098.0299999993</v>
      </c>
      <c r="HM40" s="14">
        <f>'Cash Y-to-Date starts FY16'!BM28-'Cash Y-to-Date starts FY16'!BL28</f>
        <v>-1816425.0500000007</v>
      </c>
      <c r="HN40" s="14">
        <f>'Cash Y-to-Date starts FY16'!BN28-'Cash Y-to-Date starts FY16'!BM28</f>
        <v>-2464502.0099999998</v>
      </c>
      <c r="HO40" s="14">
        <f>'Cash Y-to-Date starts FY16'!BO28-'Cash Y-to-Date starts FY16'!BN28</f>
        <v>-1707254.4900000002</v>
      </c>
      <c r="HP40" s="14">
        <f>'Cash Y-to-Date starts FY16'!BP28-'Cash Y-to-Date starts FY16'!BO28</f>
        <v>-1152883.1799999997</v>
      </c>
      <c r="HQ40" s="14">
        <f>'Cash Y-to-Date starts FY16'!BQ28-'Cash Y-to-Date starts FY16'!BP28</f>
        <v>-1042389.459999999</v>
      </c>
      <c r="HR40" s="14">
        <f>'Cash Y-to-Date starts FY16'!BR28-'Cash Y-to-Date starts FY16'!BQ28</f>
        <v>-6333287.0399999991</v>
      </c>
      <c r="HS40" s="14">
        <f>'Cash Y-to-Date starts FY16'!BS28-'Cash Y-to-Date starts FY16'!BR28</f>
        <v>-1454311.0899999999</v>
      </c>
      <c r="HT40" s="14">
        <f>'Cash Y-to-Date starts FY16'!BT28-'Cash Y-to-Date starts FY16'!BS28</f>
        <v>-4256138.7300000004</v>
      </c>
      <c r="HU40" s="14">
        <f>'Cash Y-to-Date starts FY16'!BU28-'Cash Y-to-Date starts FY16'!BT28</f>
        <v>-5208103.1500000022</v>
      </c>
      <c r="HV40" s="14">
        <f>'Cash Y-to-Date starts FY16'!BV28</f>
        <v>-1200999.17</v>
      </c>
      <c r="HW40" s="14">
        <f>'Cash Y-to-Date starts FY16'!BW28-'Cash Y-to-Date starts FY16'!BV28</f>
        <v>-3732120.4800000004</v>
      </c>
      <c r="HX40" s="14">
        <f>'Cash Y-to-Date starts FY16'!BX28-'Cash Y-to-Date starts FY16'!BW28</f>
        <v>-4089204.959999999</v>
      </c>
      <c r="HY40" s="14">
        <f>'Cash Y-to-Date starts FY16'!BY28-'Cash Y-to-Date starts FY16'!BX28</f>
        <v>-7040445.7100000009</v>
      </c>
      <c r="HZ40" s="14">
        <f>'Cash Y-to-Date starts FY16'!BZ28-'Cash Y-to-Date starts FY16'!BY28</f>
        <v>-1883304.0700000003</v>
      </c>
      <c r="IA40" s="14">
        <f>'Cash Y-to-Date starts FY16'!CA28-'Cash Y-to-Date starts FY16'!BZ28</f>
        <v>-2482819.4199999981</v>
      </c>
      <c r="IB40" s="14">
        <f>'Cash Y-to-Date starts FY16'!CB28-'Cash Y-to-Date starts FY16'!CA28</f>
        <v>-4098743.1400000006</v>
      </c>
      <c r="IC40" s="14">
        <f>'Cash Y-to-Date starts FY16'!CC28-'Cash Y-to-Date starts FY16'!CB28</f>
        <v>-6168239.1600000001</v>
      </c>
      <c r="ID40" s="14">
        <f>'Cash Y-to-Date starts FY16'!CD28-'Cash Y-to-Date starts FY16'!CC28</f>
        <v>-2909785.0700000003</v>
      </c>
      <c r="IE40" s="14">
        <f>'Cash Y-to-Date starts FY16'!CE28-'Cash Y-to-Date starts FY16'!CD28</f>
        <v>-2411375.0600000024</v>
      </c>
      <c r="IF40" s="14">
        <f>'Cash Y-to-Date starts FY16'!CF28-'Cash Y-to-Date starts FY16'!CE28</f>
        <v>-2637578.9499999955</v>
      </c>
      <c r="IG40" s="14">
        <f>'Cash Y-to-Date starts FY16'!CG28-'Cash Y-to-Date starts FY16'!CF28</f>
        <v>-9469973.6900000051</v>
      </c>
      <c r="IH40" s="14">
        <f>'Cash Y-to-Date starts FY16'!CH28</f>
        <v>-5740124.4900000002</v>
      </c>
      <c r="II40" s="14">
        <f>'Cash Y-to-Date starts FY16'!CI28-'Cash Y-to-Date starts FY16'!CH28</f>
        <v>-10811168.84</v>
      </c>
      <c r="IJ40" s="14">
        <f>'Cash Y-to-Date starts FY16'!CJ28-'Cash Y-to-Date starts FY16'!CI28</f>
        <v>-6384469.6800000016</v>
      </c>
      <c r="IK40" s="14">
        <f>'Cash Y-to-Date starts FY16'!CK28-'Cash Y-to-Date starts FY16'!CJ28</f>
        <v>-3650008.549999997</v>
      </c>
      <c r="IL40" s="14">
        <f>'Cash Y-to-Date starts FY16'!CL28-'Cash Y-to-Date starts FY16'!CK28</f>
        <v>-2798772.7800000012</v>
      </c>
      <c r="IM40" s="14">
        <f>'Cash Y-to-Date starts FY16'!CM28-'Cash Y-to-Date starts FY16'!CL28</f>
        <v>-4583798.6699999981</v>
      </c>
      <c r="IN40" s="14">
        <f>'Cash Y-to-Date starts FY16'!CN28-'Cash Y-to-Date starts FY16'!CM28</f>
        <v>-4603651.2100000009</v>
      </c>
      <c r="IO40" s="14">
        <f>'Cash Y-to-Date starts FY16'!CO28-'Cash Y-to-Date starts FY16'!CN28</f>
        <v>-3075735.3400000036</v>
      </c>
      <c r="IP40" s="14">
        <f>'Cash Y-to-Date starts FY16'!CP28-'Cash Y-to-Date starts FY16'!CO28</f>
        <v>-2141915.9699999988</v>
      </c>
      <c r="IQ40" s="14">
        <f>'Cash Y-to-Date starts FY16'!CQ28-'Cash Y-to-Date starts FY16'!CP28</f>
        <v>-12779277.859999999</v>
      </c>
      <c r="IR40" s="14">
        <f>'Cash Y-to-Date starts FY16'!CR28-'Cash Y-to-Date starts FY16'!CQ28</f>
        <v>-4060157.6300000027</v>
      </c>
      <c r="IS40" s="14">
        <f>'Cash Y-to-Date starts FY16'!CS28-'Cash Y-to-Date starts FY16'!CR28</f>
        <v>-7067773.0399999991</v>
      </c>
      <c r="IT40" s="14">
        <f>'Cash Y-to-Date starts FY16'!CT28</f>
        <v>-6595572.0700000003</v>
      </c>
      <c r="IU40" s="14">
        <f>'Cash Y-to-Date starts FY16'!CU29-'Cash Y-to-Date starts FY16'!CT29</f>
        <v>-1960981.9100000001</v>
      </c>
      <c r="IV40" s="14">
        <f>'Cash Y-to-Date starts FY16'!CV29-'Cash Y-to-Date starts FY16'!CU29</f>
        <v>-2295954.5399999996</v>
      </c>
      <c r="IW40" s="14">
        <f>'Cash Y-to-Date starts FY16'!CW29-'Cash Y-to-Date starts FY16'!CV29</f>
        <v>-90348.19000000041</v>
      </c>
      <c r="IX40" s="14">
        <f>'Cash Y-to-Date starts FY16'!CX29-'Cash Y-to-Date starts FY16'!CW29</f>
        <v>-35285.979999999516</v>
      </c>
      <c r="IY40" s="14">
        <f>'Cash Y-to-Date starts FY16'!CY29-'Cash Y-to-Date starts FY16'!CX29</f>
        <v>-670634.75</v>
      </c>
      <c r="IZ40" s="14">
        <f>'Cash Y-to-Date starts FY16'!CZ29-'Cash Y-to-Date starts FY16'!CY29</f>
        <v>-6305428.3000000007</v>
      </c>
      <c r="JA40" s="14">
        <f>'Cash Y-to-Date starts FY16'!DA29-'Cash Y-to-Date starts FY16'!CZ29</f>
        <v>-3822337.6199999992</v>
      </c>
      <c r="JB40" s="14">
        <f>'Cash Y-to-Date starts FY16'!DB29-'Cash Y-to-Date starts FY16'!DA29</f>
        <v>-827522.23000000045</v>
      </c>
    </row>
    <row r="41" spans="1:262">
      <c r="A41" s="1" t="s">
        <v>120</v>
      </c>
      <c r="BV41" s="14">
        <f>'Cash Y-to-Date'!BV41</f>
        <v>-83426.87</v>
      </c>
      <c r="BW41" s="14">
        <f>'Cash Y-to-Date'!BW41-'Cash Y-to-Date'!BV41</f>
        <v>-98901</v>
      </c>
      <c r="BX41" s="14">
        <f>'Cash Y-to-Date'!BX41-'Cash Y-to-Date'!BW41</f>
        <v>-64415.489999999991</v>
      </c>
      <c r="BY41" s="14">
        <f>'Cash Y-to-Date'!BY41-'Cash Y-to-Date'!BX41</f>
        <v>-471290.18000000005</v>
      </c>
      <c r="BZ41" s="14">
        <f>'Cash Y-to-Date'!BZ41-'Cash Y-to-Date'!BY41</f>
        <v>-142670.89999999991</v>
      </c>
      <c r="CA41" s="14">
        <f>'Cash Y-to-Date'!CA41-'Cash Y-to-Date'!BZ41</f>
        <v>-135598.56000000006</v>
      </c>
      <c r="CB41" s="14">
        <f>'Cash Y-to-Date'!CB41-'Cash Y-to-Date'!CA41</f>
        <v>-82499.949999999953</v>
      </c>
      <c r="CC41" s="14">
        <f>'Cash Y-to-Date'!CC41-'Cash Y-to-Date'!CB41</f>
        <v>-59348.580000000075</v>
      </c>
      <c r="CD41" s="14">
        <f>'Cash Y-to-Date'!CD41-'Cash Y-to-Date'!CC41</f>
        <v>-58957.060000000056</v>
      </c>
      <c r="CE41" s="14">
        <f>'Cash Y-to-Date'!CE41-'Cash Y-to-Date'!CD41</f>
        <v>-1572898.0199999998</v>
      </c>
      <c r="CF41" s="14">
        <f>'Cash Y-to-Date'!CF41-'Cash Y-to-Date'!CE41</f>
        <v>-161154.14999999991</v>
      </c>
      <c r="CG41" s="14">
        <f>'Cash Y-to-Date'!CG41-'Cash Y-to-Date'!CF41</f>
        <v>-539030.49000000022</v>
      </c>
      <c r="CH41" s="14">
        <f>'Cash Y-to-Date'!CH41</f>
        <v>-125547.55</v>
      </c>
      <c r="CI41" s="14">
        <f>'Cash Y-to-Date'!CI41-'Cash Y-to-Date'!CH41</f>
        <v>-57970.95</v>
      </c>
      <c r="CJ41" s="14">
        <f>'Cash Y-to-Date'!CJ41-'Cash Y-to-Date'!CI41</f>
        <v>-198686.05</v>
      </c>
      <c r="CK41" s="14">
        <f>'Cash Y-to-Date'!CK41-'Cash Y-to-Date'!CJ41</f>
        <v>-194127.8</v>
      </c>
      <c r="CL41" s="14">
        <f>'Cash Y-to-Date'!CL41-'Cash Y-to-Date'!CK41</f>
        <v>-191600.38</v>
      </c>
      <c r="CM41" s="14">
        <f>'Cash Y-to-Date'!CM41-'Cash Y-to-Date'!CL41</f>
        <v>-321289.66999999993</v>
      </c>
      <c r="CN41" s="14">
        <f>'Cash Y-to-Date'!CN41-'Cash Y-to-Date'!CM41</f>
        <v>-61834.64000000013</v>
      </c>
      <c r="CO41" s="14">
        <f>'Cash Y-to-Date'!CO41-'Cash Y-to-Date'!CN41</f>
        <v>-56456.280000000028</v>
      </c>
      <c r="CP41" s="14">
        <f>'Cash Y-to-Date'!CP41-'Cash Y-to-Date'!CO41</f>
        <v>-140790.93999999994</v>
      </c>
      <c r="CQ41" s="14">
        <f>'Cash Y-to-Date'!CQ41-'Cash Y-to-Date'!CP41</f>
        <v>-580258.04</v>
      </c>
      <c r="CR41" s="14">
        <f>'Cash Y-to-Date'!CR41-'Cash Y-to-Date'!CQ41</f>
        <v>-43941.869999999879</v>
      </c>
      <c r="CS41" s="14">
        <f>'Cash Y-to-Date'!CS41-'Cash Y-to-Date'!CR41</f>
        <v>-286308.62000000011</v>
      </c>
      <c r="CT41" s="14">
        <f>'Cash Y-to-Date'!CT41</f>
        <v>-513363.9</v>
      </c>
      <c r="CU41" s="14">
        <f>'Cash Y-to-Date'!CU41-'Cash Y-to-Date'!CT41</f>
        <v>-71357.13</v>
      </c>
      <c r="CV41" s="14">
        <f>'Cash Y-to-Date'!CV41-'Cash Y-to-Date'!CU41</f>
        <v>-284095.44999999995</v>
      </c>
      <c r="CW41" s="14">
        <f>'Cash Y-to-Date'!CW41-'Cash Y-to-Date'!CV41</f>
        <v>-79321.469999999972</v>
      </c>
      <c r="CX41" s="14">
        <f>'Cash Y-to-Date'!CX41-'Cash Y-to-Date'!CW41</f>
        <v>-536194.23</v>
      </c>
      <c r="CY41" s="14">
        <f>'Cash Y-to-Date'!CY41-'Cash Y-to-Date'!CX41</f>
        <v>-255089.20999999996</v>
      </c>
      <c r="CZ41" s="14">
        <f>'Cash Y-to-Date'!CZ41-'Cash Y-to-Date'!CY41</f>
        <v>-340080.98000000021</v>
      </c>
      <c r="DA41" s="14">
        <f>'Cash Y-to-Date'!DA41-'Cash Y-to-Date'!CZ41</f>
        <v>-228406.40999999968</v>
      </c>
      <c r="DB41" s="14">
        <f>'Cash Y-to-Date'!DB41-'Cash Y-to-Date'!DA41</f>
        <v>-760791.02</v>
      </c>
      <c r="DC41" s="14">
        <f>'Cash Y-to-Date'!DC41-'Cash Y-to-Date'!DB41</f>
        <v>-296504.73</v>
      </c>
      <c r="DD41" s="14">
        <f>'Cash Y-to-Date'!DD41-'Cash Y-to-Date'!DC41</f>
        <v>-47227.89000000013</v>
      </c>
      <c r="DE41" s="14">
        <f>'Cash Y-to-Date'!DE41-'Cash Y-to-Date'!DD41</f>
        <v>-583275.37999999989</v>
      </c>
      <c r="DF41" s="14">
        <f>'Cash Y-to-Date'!DF41</f>
        <v>-1403650.25</v>
      </c>
      <c r="DG41" s="14">
        <f>'Cash Y-to-Date'!DG41-'Cash Y-to-Date'!DF41</f>
        <v>-778286.39000000013</v>
      </c>
      <c r="DH41" s="14">
        <f>'Cash Y-to-Date'!DH41-'Cash Y-to-Date'!DG41</f>
        <v>-45733.479999999981</v>
      </c>
      <c r="DI41" s="14">
        <f>'Cash Y-to-Date'!DI41-'Cash Y-to-Date'!DH41</f>
        <v>-189593.79000000004</v>
      </c>
      <c r="DJ41" s="14">
        <f>'Cash Y-to-Date'!DJ41-'Cash Y-to-Date'!DI41</f>
        <v>-197453.29999999981</v>
      </c>
      <c r="DK41" s="14">
        <f>'Cash Y-to-Date'!DK41-'Cash Y-to-Date'!DJ41</f>
        <v>-362.58999999985099</v>
      </c>
      <c r="DL41" s="14">
        <f>'Cash Y-to-Date'!DL41-'Cash Y-to-Date'!DK41</f>
        <v>-222734.10000000009</v>
      </c>
      <c r="DM41" s="14">
        <f>'Cash Y-to-Date'!DM41-'Cash Y-to-Date'!DL41</f>
        <v>-46813.260000000242</v>
      </c>
      <c r="DN41" s="14">
        <f>'Cash Y-to-Date'!DN41-'Cash Y-to-Date'!DM41</f>
        <v>-97266.049999999814</v>
      </c>
      <c r="DO41" s="14">
        <f>'Cash Y-to-Date'!DO41-'Cash Y-to-Date'!DN41</f>
        <v>-81312.100000000093</v>
      </c>
      <c r="DP41" s="14">
        <f>'Cash Y-to-Date'!DP41-'Cash Y-to-Date'!DO41</f>
        <v>-1039161.8199999998</v>
      </c>
      <c r="DQ41" s="14">
        <f>'Cash Y-to-Date'!DQ41-'Cash Y-to-Date'!DP41</f>
        <v>-34675.629999999888</v>
      </c>
      <c r="DR41" s="14">
        <f>'Cash Y-to-Date'!DR41</f>
        <v>-195112.71</v>
      </c>
      <c r="DS41" s="14">
        <f>'Cash Y-to-Date'!DS41-'Cash Y-to-Date'!DR41</f>
        <v>-170376.83</v>
      </c>
      <c r="DT41" s="14">
        <f>'Cash Y-to-Date'!DT41-'Cash Y-to-Date'!DS41</f>
        <v>-45865.800000000047</v>
      </c>
      <c r="DU41" s="14">
        <f>'Cash Y-to-Date'!DU41-'Cash Y-to-Date'!DT41</f>
        <v>-138724.40999999997</v>
      </c>
      <c r="DV41" s="14">
        <f>'Cash Y-to-Date'!DV41-'Cash Y-to-Date'!DU41</f>
        <v>-218919.31999999995</v>
      </c>
      <c r="DW41" s="14">
        <f>'Cash Y-to-Date'!DW41-'Cash Y-to-Date'!DV41</f>
        <v>-127871.76000000001</v>
      </c>
      <c r="DX41" s="14">
        <f>'Cash Y-to-Date'!DX41-'Cash Y-to-Date'!DW41</f>
        <v>-27986.530000000028</v>
      </c>
      <c r="DY41" s="14">
        <f>'Cash Y-to-Date'!DY41-'Cash Y-to-Date'!DX41</f>
        <v>-112539.54000000004</v>
      </c>
      <c r="DZ41" s="14">
        <f>'Cash Y-to-Date'!DZ41-'Cash Y-to-Date'!DY41</f>
        <v>599</v>
      </c>
      <c r="EA41" s="14">
        <f>'Cash Y-to-Date'!EA41-'Cash Y-to-Date'!DZ41</f>
        <v>-792523.99999999988</v>
      </c>
      <c r="EB41" s="14">
        <f>'Cash Y-to-Date'!EB41-'Cash Y-to-Date'!EA41</f>
        <v>397</v>
      </c>
      <c r="EC41" s="14">
        <f>'Cash Y-to-Date'!EC41-'Cash Y-to-Date'!EB41</f>
        <v>-18646.75</v>
      </c>
      <c r="ED41" s="14">
        <f>'Cash Y-to-Date'!ED41</f>
        <v>3700.29</v>
      </c>
      <c r="EE41" s="14">
        <f>'Cash Y-to-Date'!EE41-'Cash Y-to-Date'!ED41</f>
        <v>3182.09</v>
      </c>
      <c r="EF41" s="14">
        <f>'Cash Y-to-Date'!EF41-'Cash Y-to-Date'!EE41</f>
        <v>0</v>
      </c>
      <c r="EG41" s="14">
        <f>'Cash Y-to-Date'!EG41-'Cash Y-to-Date'!EF41</f>
        <v>-194263.85</v>
      </c>
      <c r="EH41" s="14">
        <f>'Cash Y-to-Date'!EH41-'Cash Y-to-Date'!EG41</f>
        <v>-47825.320000000007</v>
      </c>
      <c r="EI41" s="14">
        <f>'Cash Y-to-Date'!EI41-'Cash Y-to-Date'!EH41</f>
        <v>-194911.13999999998</v>
      </c>
      <c r="EJ41" s="14">
        <f>'Cash Y-to-Date'!EJ41-'Cash Y-to-Date'!EI41</f>
        <v>-176925.08000000002</v>
      </c>
      <c r="EK41" s="14">
        <f>'Cash Y-to-Date'!EK41-'Cash Y-to-Date'!EJ41</f>
        <v>-628663.04000000004</v>
      </c>
      <c r="EL41" s="14">
        <f>'Cash Y-to-Date'!EL41-'Cash Y-to-Date'!EK41</f>
        <v>-965676.59000000008</v>
      </c>
      <c r="EM41" s="14">
        <f>'Cash Y-to-Date'!EM41-'Cash Y-to-Date'!EL41</f>
        <v>-26179.189999999944</v>
      </c>
      <c r="EN41" s="14">
        <f>'Cash Y-to-Date'!EN41-'Cash Y-to-Date'!EM41</f>
        <v>-82112.810000000056</v>
      </c>
      <c r="EO41" s="14">
        <f>'Cash Y-to-Date'!EO41-'Cash Y-to-Date'!EN41</f>
        <v>-141480.58000000007</v>
      </c>
      <c r="EP41" s="14">
        <f>'Cash Y-to-Date'!EP41</f>
        <v>-92369.17</v>
      </c>
      <c r="EQ41" s="14">
        <f>'Cash Y-to-Date'!EQ41-'Cash Y-to-Date'!EP41</f>
        <v>-1053403.73</v>
      </c>
      <c r="ER41" s="14">
        <f>'Cash Y-to-Date'!ER41-'Cash Y-to-Date'!EQ41</f>
        <v>-55943.030000000028</v>
      </c>
      <c r="ES41" s="14">
        <f>'Cash Y-to-Date'!ES41-'Cash Y-to-Date'!ER41</f>
        <v>-110262.67000000016</v>
      </c>
      <c r="ET41" s="14">
        <f>'Cash Y-to-Date'!ET41-'Cash Y-to-Date'!ES41</f>
        <v>-353970.35999999987</v>
      </c>
      <c r="EU41" s="14">
        <f>'Cash Y-to-Date'!EU41-'Cash Y-to-Date'!ET41</f>
        <v>-108537.25</v>
      </c>
      <c r="EV41" s="14">
        <f>'Cash Y-to-Date'!EV41-'Cash Y-to-Date'!EU41</f>
        <v>-168720.3600000001</v>
      </c>
      <c r="EW41" s="14">
        <f>'Cash Y-to-Date'!EW41-'Cash Y-to-Date'!EV41</f>
        <v>-68402.969999999972</v>
      </c>
      <c r="EX41" s="14">
        <f>'Cash Y-to-Date'!EX41-'Cash Y-to-Date'!EW41</f>
        <v>-274807.31000000006</v>
      </c>
      <c r="EY41" s="14">
        <f>'Cash Y-to-Date'!EY41-'Cash Y-to-Date'!EX41</f>
        <v>-1183821.7799999998</v>
      </c>
      <c r="EZ41" s="14">
        <f>'Cash Y-to-Date'!EZ41-'Cash Y-to-Date'!EY41</f>
        <v>-69754.290000000037</v>
      </c>
      <c r="FA41" s="14">
        <f>'Cash Y-to-Date'!FA41-'Cash Y-to-Date'!EZ41</f>
        <v>-45760.629999999888</v>
      </c>
      <c r="FB41" s="14">
        <f>'Cash Y-to-Date starts FY16'!B29</f>
        <v>-817184.3</v>
      </c>
      <c r="FC41" s="14">
        <f>'Cash Y-to-Date starts FY16'!C29-'Cash Y-to-Date starts FY16'!B29</f>
        <v>-298607.03000000003</v>
      </c>
      <c r="FD41" s="14">
        <f>'Cash Y-to-Date starts FY16'!D29-'Cash Y-to-Date starts FY16'!C29</f>
        <v>-176876.40999999992</v>
      </c>
      <c r="FE41" s="14">
        <f>'Cash Y-to-Date starts FY16'!E29-'Cash Y-to-Date starts FY16'!D29</f>
        <v>-280105.74</v>
      </c>
      <c r="FF41" s="14">
        <f>'Cash Y-to-Date starts FY16'!F29-'Cash Y-to-Date starts FY16'!E29</f>
        <v>-47355.850000000093</v>
      </c>
      <c r="FG41" s="14">
        <f>'Cash Y-to-Date starts FY16'!G29-'Cash Y-to-Date starts FY16'!F29</f>
        <v>-169528.84999999986</v>
      </c>
      <c r="FH41" s="14">
        <f>'Cash Y-to-Date starts FY16'!H29-'Cash Y-to-Date starts FY16'!G29</f>
        <v>-52577.969999999972</v>
      </c>
      <c r="FI41" s="14">
        <f>'Cash Y-to-Date starts FY16'!I29-'Cash Y-to-Date starts FY16'!H29</f>
        <v>-65423.280000000028</v>
      </c>
      <c r="FJ41" s="14">
        <f>'Cash Y-to-Date starts FY16'!J29-'Cash Y-to-Date starts FY16'!I29</f>
        <v>-393508.80000000005</v>
      </c>
      <c r="FK41" s="14">
        <f>'Cash Y-to-Date starts FY16'!K29-'Cash Y-to-Date starts FY16'!J29</f>
        <v>-948086.49000000022</v>
      </c>
      <c r="FL41" s="14">
        <f>'Cash Y-to-Date starts FY16'!L29-'Cash Y-to-Date starts FY16'!K29</f>
        <v>-455332.09999999963</v>
      </c>
      <c r="FM41" s="14">
        <f>'Cash Y-to-Date starts FY16'!M29-'Cash Y-to-Date starts FY16'!L29</f>
        <v>-610353.91000000061</v>
      </c>
      <c r="FN41" s="14">
        <f>'Cash Y-to-Date starts FY16'!N29</f>
        <v>-184177.64</v>
      </c>
      <c r="FO41" s="14">
        <f>'Cash Y-to-Date starts FY16'!O29-'Cash Y-to-Date starts FY16'!N29</f>
        <v>-20401.129999999976</v>
      </c>
      <c r="FP41" s="14">
        <f>'Cash Y-to-Date starts FY16'!P29-'Cash Y-to-Date starts FY16'!O29</f>
        <v>-1904932.5</v>
      </c>
      <c r="FQ41" s="14">
        <f>'Cash Y-to-Date starts FY16'!Q29-'Cash Y-to-Date starts FY16'!P29</f>
        <v>-163805.29999999981</v>
      </c>
      <c r="FR41" s="14">
        <f>'Cash Y-to-Date starts FY16'!R29-'Cash Y-to-Date starts FY16'!Q29</f>
        <v>-446640.87000000011</v>
      </c>
      <c r="FS41" s="14">
        <f>'Cash Y-to-Date starts FY16'!S29-'Cash Y-to-Date starts FY16'!R29</f>
        <v>-752287.95000000019</v>
      </c>
      <c r="FT41" s="14">
        <f>'Cash Y-to-Date starts FY16'!T29-'Cash Y-to-Date starts FY16'!S29</f>
        <v>-131362.48999999976</v>
      </c>
      <c r="FU41" s="14">
        <f>'Cash Y-to-Date starts FY16'!U29-'Cash Y-to-Date starts FY16'!T29</f>
        <v>-315086.93000000017</v>
      </c>
      <c r="FV41" s="14">
        <f>'Cash Y-to-Date starts FY16'!V29-'Cash Y-to-Date starts FY16'!U29</f>
        <v>-110148.52000000002</v>
      </c>
      <c r="FW41" s="14">
        <f>'Cash Y-to-Date starts FY16'!W29-'Cash Y-to-Date starts FY16'!V29</f>
        <v>-866105.99000000022</v>
      </c>
      <c r="FX41" s="14">
        <f>'Cash Y-to-Date starts FY16'!X29-'Cash Y-to-Date starts FY16'!W29</f>
        <v>-613745.29</v>
      </c>
      <c r="FY41" s="14">
        <f>'Cash Y-to-Date starts FY16'!Y29-'Cash Y-to-Date starts FY16'!X29</f>
        <v>-281808.12000000011</v>
      </c>
      <c r="FZ41" s="14">
        <f>'Cash Y-to-Date starts FY16'!Z29</f>
        <v>-405677.62</v>
      </c>
      <c r="GA41" s="14">
        <f>'Cash Y-to-Date starts FY16'!AA29-'Cash Y-to-Date starts FY16'!Z29</f>
        <v>-645935.04999999993</v>
      </c>
      <c r="GB41" s="14">
        <f>'Cash Y-to-Date starts FY16'!AB29-'Cash Y-to-Date starts FY16'!AA29</f>
        <v>-7488316.5199999996</v>
      </c>
      <c r="GC41" s="14">
        <f>'Cash Y-to-Date starts FY16'!AC29-'Cash Y-to-Date starts FY16'!AB29</f>
        <v>-205451.78000000119</v>
      </c>
      <c r="GD41" s="14">
        <f>'Cash Y-to-Date starts FY16'!AD29-'Cash Y-to-Date starts FY16'!AC29</f>
        <v>-209033.16999999993</v>
      </c>
      <c r="GE41" s="14">
        <f>'Cash Y-to-Date starts FY16'!AE29-'Cash Y-to-Date starts FY16'!AD29</f>
        <v>-338304.04999999888</v>
      </c>
      <c r="GF41" s="14">
        <f>'Cash Y-to-Date starts FY16'!AF29-'Cash Y-to-Date starts FY16'!AE29</f>
        <v>-893246.11000000127</v>
      </c>
      <c r="GG41" s="14">
        <f>'Cash Y-to-Date starts FY16'!AG29-'Cash Y-to-Date starts FY16'!AF29</f>
        <v>-448164.98999999836</v>
      </c>
      <c r="GH41" s="14">
        <f>'Cash Y-to-Date starts FY16'!AH29-'Cash Y-to-Date starts FY16'!AG29</f>
        <v>-196701.34000000171</v>
      </c>
      <c r="GI41" s="14">
        <f>'Cash Y-to-Date starts FY16'!AI29-'Cash Y-to-Date starts FY16'!AH29</f>
        <v>-822680.83999999985</v>
      </c>
      <c r="GJ41" s="14">
        <f>'Cash Y-to-Date starts FY16'!AJ29-'Cash Y-to-Date starts FY16'!AI29</f>
        <v>-312772.45999999903</v>
      </c>
      <c r="GK41" s="14">
        <f>'Cash Y-to-Date starts FY16'!AK29-'Cash Y-to-Date starts FY16'!AJ29</f>
        <v>-555654.8900000006</v>
      </c>
      <c r="GL41" s="14">
        <f>'Cash Y-to-Date starts FY16'!AL29</f>
        <v>-562409.68000000005</v>
      </c>
      <c r="GM41" s="14">
        <f>'Cash Y-to-Date starts FY16'!AM29-'Cash Y-to-Date starts FY16'!AL29</f>
        <v>-2239509.4699999997</v>
      </c>
      <c r="GN41" s="14">
        <f>'Cash Y-to-Date starts FY16'!AN29-'Cash Y-to-Date starts FY16'!AM29</f>
        <v>-165839.16000000015</v>
      </c>
      <c r="GO41" s="14">
        <f>'Cash Y-to-Date starts FY16'!AO29-'Cash Y-to-Date starts FY16'!AN29</f>
        <v>-293488.39999999991</v>
      </c>
      <c r="GP41" s="14">
        <f>'Cash Y-to-Date starts FY16'!AP29-'Cash Y-to-Date starts FY16'!AO29</f>
        <v>-1250235.0200000005</v>
      </c>
      <c r="GQ41" s="14">
        <f>'Cash Y-to-Date starts FY16'!AQ29-'Cash Y-to-Date starts FY16'!AP29</f>
        <v>-821687.37999999989</v>
      </c>
      <c r="GR41" s="14">
        <f>'Cash Y-to-Date starts FY16'!AR29-'Cash Y-to-Date starts FY16'!AQ29</f>
        <v>-210093.80999999959</v>
      </c>
      <c r="GS41" s="14">
        <f>'Cash Y-to-Date starts FY16'!AS29-'Cash Y-to-Date starts FY16'!AR29</f>
        <v>-515371.90000000037</v>
      </c>
      <c r="GT41" s="14">
        <f>'Cash Y-to-Date starts FY16'!AT29-'Cash Y-to-Date starts FY16'!AS29</f>
        <v>-319113.01999999955</v>
      </c>
      <c r="GU41" s="14">
        <f>'Cash Y-to-Date starts FY16'!AU29-'Cash Y-to-Date starts FY16'!AT29</f>
        <v>-959901.1799999997</v>
      </c>
      <c r="GV41" s="14">
        <f>'Cash Y-to-Date starts FY16'!AV29-'Cash Y-to-Date starts FY16'!AU29</f>
        <v>-153630.55000000075</v>
      </c>
      <c r="GW41" s="14">
        <f>'Cash Y-to-Date starts FY16'!AW29-'Cash Y-to-Date starts FY16'!AV29</f>
        <v>-534334.63999999966</v>
      </c>
      <c r="GX41" s="14">
        <f>'Cash Y-to-Date starts FY16'!AX29</f>
        <v>-285811.3</v>
      </c>
      <c r="GY41" s="14">
        <f>'Cash Y-to-Date starts FY16'!AY29-'Cash Y-to-Date starts FY16'!AX29</f>
        <v>-77068.570000000007</v>
      </c>
      <c r="GZ41" s="14">
        <f>'Cash Y-to-Date starts FY16'!AZ29-'Cash Y-to-Date starts FY16'!AY29</f>
        <v>-488744.44000000006</v>
      </c>
      <c r="HA41" s="14">
        <f>'Cash Y-to-Date starts FY16'!BA29-'Cash Y-to-Date starts FY16'!AZ29</f>
        <v>-189401.06999999995</v>
      </c>
      <c r="HB41" s="14">
        <f>'Cash Y-to-Date starts FY16'!BB29-'Cash Y-to-Date starts FY16'!BA29</f>
        <v>-87812.609999999986</v>
      </c>
      <c r="HC41" s="14">
        <f>'Cash Y-to-Date starts FY16'!BC29-'Cash Y-to-Date starts FY16'!BB29</f>
        <v>-4153237.0299999993</v>
      </c>
      <c r="HD41" s="14">
        <f>'Cash Y-to-Date starts FY16'!BD29-'Cash Y-to-Date starts FY16'!BC29</f>
        <v>-322648.96000000089</v>
      </c>
      <c r="HE41" s="14">
        <f>'Cash Y-to-Date starts FY16'!BE29-'Cash Y-to-Date starts FY16'!BD29</f>
        <v>-261499.98999999929</v>
      </c>
      <c r="HF41" s="14">
        <f>'Cash Y-to-Date starts FY16'!BF29-'Cash Y-to-Date starts FY16'!BE29</f>
        <v>-590926.20000000019</v>
      </c>
      <c r="HG41" s="14">
        <f>'Cash Y-to-Date starts FY16'!BG29-'Cash Y-to-Date starts FY16'!BF29</f>
        <v>-783407.87000000011</v>
      </c>
      <c r="HH41" s="14">
        <f>'Cash Y-to-Date starts FY16'!BH29-'Cash Y-to-Date starts FY16'!BG29</f>
        <v>-927835.41000000015</v>
      </c>
      <c r="HI41" s="14">
        <f>'Cash Y-to-Date starts FY16'!BI29-'Cash Y-to-Date starts FY16'!BH29</f>
        <v>-18272.929999999702</v>
      </c>
      <c r="HJ41" s="14">
        <f>'Cash Y-to-Date starts FY16'!BJ29</f>
        <v>-171394.16</v>
      </c>
      <c r="HK41" s="14">
        <f>'Cash Y-to-Date starts FY16'!BK29-'Cash Y-to-Date starts FY16'!BJ29</f>
        <v>-65131.01999999999</v>
      </c>
      <c r="HL41" s="14">
        <f>'Cash Y-to-Date starts FY16'!BL29-'Cash Y-to-Date starts FY16'!BK29</f>
        <v>-589016.22</v>
      </c>
      <c r="HM41" s="14">
        <f>'Cash Y-to-Date starts FY16'!BM29-'Cash Y-to-Date starts FY16'!BL29</f>
        <v>-582233.81999999995</v>
      </c>
      <c r="HN41" s="14">
        <f>'Cash Y-to-Date starts FY16'!BN29-'Cash Y-to-Date starts FY16'!BM29</f>
        <v>-304959.6100000001</v>
      </c>
      <c r="HO41" s="14">
        <f>'Cash Y-to-Date starts FY16'!BO29-'Cash Y-to-Date starts FY16'!BN29</f>
        <v>-774070.21</v>
      </c>
      <c r="HP41" s="14">
        <f>'Cash Y-to-Date starts FY16'!BP29-'Cash Y-to-Date starts FY16'!BO29</f>
        <v>-368930.25</v>
      </c>
      <c r="HQ41" s="14">
        <f>'Cash Y-to-Date starts FY16'!BQ29-'Cash Y-to-Date starts FY16'!BP29</f>
        <v>-269448.10000000009</v>
      </c>
      <c r="HR41" s="14">
        <f>'Cash Y-to-Date starts FY16'!BR29-'Cash Y-to-Date starts FY16'!BQ29</f>
        <v>-785088.21</v>
      </c>
      <c r="HS41" s="14">
        <f>'Cash Y-to-Date starts FY16'!BS29-'Cash Y-to-Date starts FY16'!BR29</f>
        <v>-667591.2200000002</v>
      </c>
      <c r="HT41" s="14">
        <f>'Cash Y-to-Date starts FY16'!BT29-'Cash Y-to-Date starts FY16'!BS29</f>
        <v>-42060.979999999516</v>
      </c>
      <c r="HU41" s="14">
        <f>'Cash Y-to-Date starts FY16'!BU29-'Cash Y-to-Date starts FY16'!BT29</f>
        <v>-343295.04999999981</v>
      </c>
      <c r="HV41" s="14">
        <f>'Cash Y-to-Date starts FY16'!BV29</f>
        <v>-83908.54</v>
      </c>
      <c r="HW41" s="14">
        <f>'Cash Y-to-Date starts FY16'!BW29-'Cash Y-to-Date starts FY16'!BV29</f>
        <v>-52871.009999999995</v>
      </c>
      <c r="HX41" s="14">
        <f>'Cash Y-to-Date starts FY16'!BX29-'Cash Y-to-Date starts FY16'!BW29</f>
        <v>-832074.88000000012</v>
      </c>
      <c r="HY41" s="14">
        <f>'Cash Y-to-Date starts FY16'!BY29-'Cash Y-to-Date starts FY16'!BX29</f>
        <v>-502811.19999999984</v>
      </c>
      <c r="HZ41" s="14">
        <f>'Cash Y-to-Date starts FY16'!BZ29-'Cash Y-to-Date starts FY16'!BY29</f>
        <v>-1086302.7600000002</v>
      </c>
      <c r="IA41" s="14">
        <f>'Cash Y-to-Date starts FY16'!CA29-'Cash Y-to-Date starts FY16'!BZ29</f>
        <v>-217416.12999999989</v>
      </c>
      <c r="IB41" s="14">
        <f>'Cash Y-to-Date starts FY16'!CB29-'Cash Y-to-Date starts FY16'!CA29</f>
        <v>-893388.19</v>
      </c>
      <c r="IC41" s="14">
        <f>'Cash Y-to-Date starts FY16'!CC29-'Cash Y-to-Date starts FY16'!CB29</f>
        <v>-145832.79000000004</v>
      </c>
      <c r="ID41" s="14">
        <f>'Cash Y-to-Date starts FY16'!CD29-'Cash Y-to-Date starts FY16'!CC29</f>
        <v>-408998.03000000026</v>
      </c>
      <c r="IE41" s="14">
        <f>'Cash Y-to-Date starts FY16'!CE29-'Cash Y-to-Date starts FY16'!CD29</f>
        <v>-939220.02999999933</v>
      </c>
      <c r="IF41" s="14">
        <f>'Cash Y-to-Date starts FY16'!CF29-'Cash Y-to-Date starts FY16'!CE29</f>
        <v>-2600475.6500000004</v>
      </c>
      <c r="IG41" s="14">
        <f>'Cash Y-to-Date starts FY16'!CG29-'Cash Y-to-Date starts FY16'!CF29</f>
        <v>-2130441.3099999996</v>
      </c>
      <c r="IH41" s="14">
        <f>'Cash Y-to-Date starts FY16'!CH29</f>
        <v>-59878.78</v>
      </c>
      <c r="II41" s="14">
        <f>'Cash Y-to-Date starts FY16'!CI29-'Cash Y-to-Date starts FY16'!CH29</f>
        <v>-360496.57999999996</v>
      </c>
      <c r="IJ41" s="14">
        <f>'Cash Y-to-Date starts FY16'!CJ29-'Cash Y-to-Date starts FY16'!CI29</f>
        <v>-772522.01000000013</v>
      </c>
      <c r="IK41" s="14">
        <f>'Cash Y-to-Date starts FY16'!CK29-'Cash Y-to-Date starts FY16'!CJ29</f>
        <v>-720529.06999999983</v>
      </c>
      <c r="IL41" s="14">
        <f>'Cash Y-to-Date starts FY16'!CL29-'Cash Y-to-Date starts FY16'!CK29</f>
        <v>-120022.78000000003</v>
      </c>
      <c r="IM41" s="14">
        <f>'Cash Y-to-Date starts FY16'!CM29-'Cash Y-to-Date starts FY16'!CL29</f>
        <v>-132452.05000000005</v>
      </c>
      <c r="IN41" s="14">
        <f>'Cash Y-to-Date starts FY16'!CN29-'Cash Y-to-Date starts FY16'!CM29</f>
        <v>-992092.77</v>
      </c>
      <c r="IO41" s="14">
        <f>'Cash Y-to-Date starts FY16'!CO29-'Cash Y-to-Date starts FY16'!CN29</f>
        <v>-915353.94</v>
      </c>
      <c r="IP41" s="14">
        <f>'Cash Y-to-Date starts FY16'!CP29-'Cash Y-to-Date starts FY16'!CO29</f>
        <v>-1090339.7100000004</v>
      </c>
      <c r="IQ41" s="14">
        <f>'Cash Y-to-Date starts FY16'!CQ29-'Cash Y-to-Date starts FY16'!CP29</f>
        <v>-599426.81999999937</v>
      </c>
      <c r="IR41" s="14">
        <f>'Cash Y-to-Date starts FY16'!CR29-'Cash Y-to-Date starts FY16'!CQ29</f>
        <v>-110568.37999999989</v>
      </c>
      <c r="IS41" s="14">
        <f>'Cash Y-to-Date starts FY16'!CS29-'Cash Y-to-Date starts FY16'!CR29</f>
        <v>-668751.01000000071</v>
      </c>
      <c r="IT41" s="14">
        <f>'Cash Y-to-Date starts FY16'!CT29</f>
        <v>-1235579.73</v>
      </c>
      <c r="IU41" s="14">
        <f>'Cash Y-to-Date starts FY16'!CU30-'Cash Y-to-Date starts FY16'!CT30</f>
        <v>-18883969.670000002</v>
      </c>
      <c r="IV41" s="14">
        <f>'Cash Y-to-Date starts FY16'!CV30-'Cash Y-to-Date starts FY16'!CU30</f>
        <v>-7790377.7400000021</v>
      </c>
      <c r="IW41" s="14">
        <f>'Cash Y-to-Date starts FY16'!CW30-'Cash Y-to-Date starts FY16'!CV30</f>
        <v>-3661573.1199999973</v>
      </c>
      <c r="IX41" s="14">
        <f>'Cash Y-to-Date starts FY16'!CX30-'Cash Y-to-Date starts FY16'!CW30</f>
        <v>-3029050.1000000015</v>
      </c>
      <c r="IY41" s="14">
        <f>'Cash Y-to-Date starts FY16'!CY30-'Cash Y-to-Date starts FY16'!CX30</f>
        <v>-19576722.249999993</v>
      </c>
      <c r="IZ41" s="14">
        <f>'Cash Y-to-Date starts FY16'!CZ30-'Cash Y-to-Date starts FY16'!CY30</f>
        <v>-6085816.1000000089</v>
      </c>
      <c r="JA41" s="14">
        <f>'Cash Y-to-Date starts FY16'!DA30-'Cash Y-to-Date starts FY16'!CZ30</f>
        <v>-32777971.819999993</v>
      </c>
      <c r="JB41" s="14">
        <f>'Cash Y-to-Date starts FY16'!DB30-'Cash Y-to-Date starts FY16'!DA30</f>
        <v>-12625855.49000001</v>
      </c>
    </row>
    <row r="42" spans="1:262">
      <c r="A42" s="1" t="s">
        <v>121</v>
      </c>
      <c r="BV42" s="14">
        <f>'Cash Y-to-Date'!BV42</f>
        <v>-11341084.449999999</v>
      </c>
      <c r="BW42" s="14">
        <f>'Cash Y-to-Date'!BW42-'Cash Y-to-Date'!BV42</f>
        <v>-18401293.199999999</v>
      </c>
      <c r="BX42" s="14">
        <f>'Cash Y-to-Date'!BX42-'Cash Y-to-Date'!BW42</f>
        <v>-15506968.399999999</v>
      </c>
      <c r="BY42" s="14">
        <f>'Cash Y-to-Date'!BY42-'Cash Y-to-Date'!BX42</f>
        <v>-17981122.850000001</v>
      </c>
      <c r="BZ42" s="14">
        <f>'Cash Y-to-Date'!BZ42-'Cash Y-to-Date'!BY42</f>
        <v>-14810366.000000007</v>
      </c>
      <c r="CA42" s="14">
        <f>'Cash Y-to-Date'!CA42-'Cash Y-to-Date'!BZ42</f>
        <v>-39701861.649999991</v>
      </c>
      <c r="CB42" s="14">
        <f>'Cash Y-to-Date'!CB42-'Cash Y-to-Date'!CA42</f>
        <v>-3072547.700000003</v>
      </c>
      <c r="CC42" s="14">
        <f>'Cash Y-to-Date'!CC42-'Cash Y-to-Date'!CB42</f>
        <v>-10556154.859999999</v>
      </c>
      <c r="CD42" s="14">
        <f>'Cash Y-to-Date'!CD42-'Cash Y-to-Date'!CC42</f>
        <v>-9820854.4299999923</v>
      </c>
      <c r="CE42" s="14">
        <f>'Cash Y-to-Date'!CE42-'Cash Y-to-Date'!CD42</f>
        <v>-8437004.8400000036</v>
      </c>
      <c r="CF42" s="14">
        <f>'Cash Y-to-Date'!CF42-'Cash Y-to-Date'!CE42</f>
        <v>-2545591.4900000095</v>
      </c>
      <c r="CG42" s="14">
        <f>'Cash Y-to-Date'!CG42-'Cash Y-to-Date'!CF42</f>
        <v>-13225526.689999998</v>
      </c>
      <c r="CH42" s="14">
        <f>'Cash Y-to-Date'!CH42</f>
        <v>-4128989.21</v>
      </c>
      <c r="CI42" s="14">
        <f>'Cash Y-to-Date'!CI42-'Cash Y-to-Date'!CH42</f>
        <v>-4426053.1399999997</v>
      </c>
      <c r="CJ42" s="14">
        <f>'Cash Y-to-Date'!CJ42-'Cash Y-to-Date'!CI42</f>
        <v>-44638644.699999996</v>
      </c>
      <c r="CK42" s="14">
        <f>'Cash Y-to-Date'!CK42-'Cash Y-to-Date'!CJ42</f>
        <v>-8693806.9700000063</v>
      </c>
      <c r="CL42" s="14">
        <f>'Cash Y-to-Date'!CL42-'Cash Y-to-Date'!CK42</f>
        <v>-42943003.789999999</v>
      </c>
      <c r="CM42" s="14">
        <f>'Cash Y-to-Date'!CM42-'Cash Y-to-Date'!CL42</f>
        <v>-13700108.019999996</v>
      </c>
      <c r="CN42" s="14">
        <f>'Cash Y-to-Date'!CN42-'Cash Y-to-Date'!CM42</f>
        <v>-8978927.0400000066</v>
      </c>
      <c r="CO42" s="14">
        <f>'Cash Y-to-Date'!CO42-'Cash Y-to-Date'!CN42</f>
        <v>-5538593.4099999964</v>
      </c>
      <c r="CP42" s="14">
        <f>'Cash Y-to-Date'!CP42-'Cash Y-to-Date'!CO42</f>
        <v>-2268017.849999994</v>
      </c>
      <c r="CQ42" s="14">
        <f>'Cash Y-to-Date'!CQ42-'Cash Y-to-Date'!CP42</f>
        <v>-17892676.969999999</v>
      </c>
      <c r="CR42" s="14">
        <f>'Cash Y-to-Date'!CR42-'Cash Y-to-Date'!CQ42</f>
        <v>-20600261.26000002</v>
      </c>
      <c r="CS42" s="14">
        <f>'Cash Y-to-Date'!CS42-'Cash Y-to-Date'!CR42</f>
        <v>-6890293.7399999797</v>
      </c>
      <c r="CT42" s="14">
        <f>'Cash Y-to-Date'!CT42</f>
        <v>-4931712.72</v>
      </c>
      <c r="CU42" s="14">
        <f>'Cash Y-to-Date'!CU42-'Cash Y-to-Date'!CT42</f>
        <v>-23095193.34</v>
      </c>
      <c r="CV42" s="14">
        <f>'Cash Y-to-Date'!CV42-'Cash Y-to-Date'!CU42</f>
        <v>-19739880.239999998</v>
      </c>
      <c r="CW42" s="14">
        <f>'Cash Y-to-Date'!CW42-'Cash Y-to-Date'!CV42</f>
        <v>-6653346.400000006</v>
      </c>
      <c r="CX42" s="14">
        <f>'Cash Y-to-Date'!CX42-'Cash Y-to-Date'!CW42</f>
        <v>-34146399.560000002</v>
      </c>
      <c r="CY42" s="14">
        <f>'Cash Y-to-Date'!CY42-'Cash Y-to-Date'!CX42</f>
        <v>-11299311.390000001</v>
      </c>
      <c r="CZ42" s="14">
        <f>'Cash Y-to-Date'!CZ42-'Cash Y-to-Date'!CY42</f>
        <v>-4597983.849999994</v>
      </c>
      <c r="DA42" s="14">
        <f>'Cash Y-to-Date'!DA42-'Cash Y-to-Date'!CZ42</f>
        <v>-6669750.1099999994</v>
      </c>
      <c r="DB42" s="14">
        <f>'Cash Y-to-Date'!DB42-'Cash Y-to-Date'!DA42</f>
        <v>-7911491.2099999934</v>
      </c>
      <c r="DC42" s="14">
        <f>'Cash Y-to-Date'!DC42-'Cash Y-to-Date'!DB42</f>
        <v>-3327677.4300000072</v>
      </c>
      <c r="DD42" s="14">
        <f>'Cash Y-to-Date'!DD42-'Cash Y-to-Date'!DC42</f>
        <v>-11832084.109999999</v>
      </c>
      <c r="DE42" s="14">
        <f>'Cash Y-to-Date'!DE42-'Cash Y-to-Date'!DD42</f>
        <v>-4461682.0400000066</v>
      </c>
      <c r="DF42" s="14">
        <f>'Cash Y-to-Date'!DF42</f>
        <v>-27565250.469999999</v>
      </c>
      <c r="DG42" s="14">
        <f>'Cash Y-to-Date'!DG42-'Cash Y-to-Date'!DF42</f>
        <v>-8661627.2199999988</v>
      </c>
      <c r="DH42" s="14">
        <f>'Cash Y-to-Date'!DH42-'Cash Y-to-Date'!DG42</f>
        <v>-18318041.900000006</v>
      </c>
      <c r="DI42" s="14">
        <f>'Cash Y-to-Date'!DI42-'Cash Y-to-Date'!DH42</f>
        <v>-3432219.3899999931</v>
      </c>
      <c r="DJ42" s="14">
        <f>'Cash Y-to-Date'!DJ42-'Cash Y-to-Date'!DI42</f>
        <v>-33647108.399999999</v>
      </c>
      <c r="DK42" s="14">
        <f>'Cash Y-to-Date'!DK42-'Cash Y-to-Date'!DJ42</f>
        <v>-11038534.140000001</v>
      </c>
      <c r="DL42" s="14">
        <f>'Cash Y-to-Date'!DL42-'Cash Y-to-Date'!DK42</f>
        <v>-5955977.4800000042</v>
      </c>
      <c r="DM42" s="14">
        <f>'Cash Y-to-Date'!DM42-'Cash Y-to-Date'!DL42</f>
        <v>-3632237.2800000012</v>
      </c>
      <c r="DN42" s="14">
        <f>'Cash Y-to-Date'!DN42-'Cash Y-to-Date'!DM42</f>
        <v>-8295444.5900000036</v>
      </c>
      <c r="DO42" s="14">
        <f>'Cash Y-to-Date'!DO42-'Cash Y-to-Date'!DN42</f>
        <v>-4626197.6599999964</v>
      </c>
      <c r="DP42" s="14">
        <f>'Cash Y-to-Date'!DP42-'Cash Y-to-Date'!DO42</f>
        <v>-6892702.7300000042</v>
      </c>
      <c r="DQ42" s="14">
        <f>'Cash Y-to-Date'!DQ42-'Cash Y-to-Date'!DP42</f>
        <v>-3221387.8699999899</v>
      </c>
      <c r="DR42" s="14">
        <f>'Cash Y-to-Date'!DR42</f>
        <v>-16398648.390000001</v>
      </c>
      <c r="DS42" s="14">
        <f>'Cash Y-to-Date'!DS42-'Cash Y-to-Date'!DR42</f>
        <v>-4490081</v>
      </c>
      <c r="DT42" s="14">
        <f>'Cash Y-to-Date'!DT42-'Cash Y-to-Date'!DS42</f>
        <v>-15918715.479999997</v>
      </c>
      <c r="DU42" s="14">
        <f>'Cash Y-to-Date'!DU42-'Cash Y-to-Date'!DT42</f>
        <v>-5797296.5100000054</v>
      </c>
      <c r="DV42" s="14">
        <f>'Cash Y-to-Date'!DV42-'Cash Y-to-Date'!DU42</f>
        <v>-5749851.1299999952</v>
      </c>
      <c r="DW42" s="14">
        <f>'Cash Y-to-Date'!DW42-'Cash Y-to-Date'!DV42</f>
        <v>-20540556.449999996</v>
      </c>
      <c r="DX42" s="14">
        <f>'Cash Y-to-Date'!DX42-'Cash Y-to-Date'!DW42</f>
        <v>-16476111.63000001</v>
      </c>
      <c r="DY42" s="14">
        <f>'Cash Y-to-Date'!DY42-'Cash Y-to-Date'!DX42</f>
        <v>-9275974.1400000006</v>
      </c>
      <c r="DZ42" s="14">
        <f>'Cash Y-to-Date'!DZ42-'Cash Y-to-Date'!DY42</f>
        <v>-4070653.4399999976</v>
      </c>
      <c r="EA42" s="14">
        <f>'Cash Y-to-Date'!EA42-'Cash Y-to-Date'!DZ42</f>
        <v>-6139654.5100000054</v>
      </c>
      <c r="EB42" s="14">
        <f>'Cash Y-to-Date'!EB42-'Cash Y-to-Date'!EA42</f>
        <v>-16497307.099999994</v>
      </c>
      <c r="EC42" s="14">
        <f>'Cash Y-to-Date'!EC42-'Cash Y-to-Date'!EB42</f>
        <v>-7917599.5</v>
      </c>
      <c r="ED42" s="14">
        <f>'Cash Y-to-Date'!ED42</f>
        <v>-19811671.73</v>
      </c>
      <c r="EE42" s="14">
        <f>'Cash Y-to-Date'!EE42-'Cash Y-to-Date'!ED42</f>
        <v>-6396006.5199999996</v>
      </c>
      <c r="EF42" s="14">
        <f>'Cash Y-to-Date'!EF42-'Cash Y-to-Date'!EE42</f>
        <v>-14823971.530000001</v>
      </c>
      <c r="EG42" s="14">
        <f>'Cash Y-to-Date'!EG42-'Cash Y-to-Date'!EF42</f>
        <v>-6751968.0199999958</v>
      </c>
      <c r="EH42" s="14">
        <f>'Cash Y-to-Date'!EH42-'Cash Y-to-Date'!EG42</f>
        <v>-6710064.9800000042</v>
      </c>
      <c r="EI42" s="14">
        <f>'Cash Y-to-Date'!EI42-'Cash Y-to-Date'!EH42</f>
        <v>-46372446.400000006</v>
      </c>
      <c r="EJ42" s="14">
        <f>'Cash Y-to-Date'!EJ42-'Cash Y-to-Date'!EI42</f>
        <v>-7371872.599999994</v>
      </c>
      <c r="EK42" s="14">
        <f>'Cash Y-to-Date'!EK42-'Cash Y-to-Date'!EJ42</f>
        <v>-4079846.6099999994</v>
      </c>
      <c r="EL42" s="14">
        <f>'Cash Y-to-Date'!EL42-'Cash Y-to-Date'!EK42</f>
        <v>-7234393.7399999946</v>
      </c>
      <c r="EM42" s="14">
        <f>'Cash Y-to-Date'!EM42-'Cash Y-to-Date'!EL42</f>
        <v>-4506970.3299999982</v>
      </c>
      <c r="EN42" s="14">
        <f>'Cash Y-to-Date'!EN42-'Cash Y-to-Date'!EM42</f>
        <v>-1849985.0400000066</v>
      </c>
      <c r="EO42" s="14">
        <f>'Cash Y-to-Date'!EO42-'Cash Y-to-Date'!EN42</f>
        <v>-1833788.8599999994</v>
      </c>
      <c r="EP42" s="14">
        <f>'Cash Y-to-Date'!EP42</f>
        <v>-14625147.189999999</v>
      </c>
      <c r="EQ42" s="14">
        <f>'Cash Y-to-Date'!EQ42-'Cash Y-to-Date'!EP42</f>
        <v>-4595313.4500000011</v>
      </c>
      <c r="ER42" s="14">
        <f>'Cash Y-to-Date'!ER42-'Cash Y-to-Date'!EQ42</f>
        <v>-9069865.0700000003</v>
      </c>
      <c r="ES42" s="14">
        <f>'Cash Y-to-Date'!ES42-'Cash Y-to-Date'!ER42</f>
        <v>-4745645.1699999981</v>
      </c>
      <c r="ET42" s="14">
        <f>'Cash Y-to-Date'!ET42-'Cash Y-to-Date'!ES42</f>
        <v>-1773845.8399999999</v>
      </c>
      <c r="EU42" s="14">
        <f>'Cash Y-to-Date'!EU42-'Cash Y-to-Date'!ET42</f>
        <v>-46898535.870000005</v>
      </c>
      <c r="EV42" s="14">
        <f>'Cash Y-to-Date'!EV42-'Cash Y-to-Date'!EU42</f>
        <v>-1133550.4200000018</v>
      </c>
      <c r="EW42" s="14">
        <f>'Cash Y-to-Date'!EW42-'Cash Y-to-Date'!EV42</f>
        <v>-8024737.1799999923</v>
      </c>
      <c r="EX42" s="14">
        <f>'Cash Y-to-Date'!EX42-'Cash Y-to-Date'!EW42</f>
        <v>-4987877.3400000036</v>
      </c>
      <c r="EY42" s="14">
        <f>'Cash Y-to-Date'!EY42-'Cash Y-to-Date'!EX42</f>
        <v>-11700227.929999992</v>
      </c>
      <c r="EZ42" s="14">
        <f>'Cash Y-to-Date'!EZ42-'Cash Y-to-Date'!EY42</f>
        <v>-4426850.5800000131</v>
      </c>
      <c r="FA42" s="14">
        <f>'Cash Y-to-Date'!FA42-'Cash Y-to-Date'!EZ42</f>
        <v>-6766652.8999999911</v>
      </c>
      <c r="FB42" s="14">
        <f>'Cash Y-to-Date starts FY16'!B30</f>
        <v>-15677979.65</v>
      </c>
      <c r="FC42" s="14">
        <f>'Cash Y-to-Date starts FY16'!C30-'Cash Y-to-Date starts FY16'!B30</f>
        <v>-1009505.8100000005</v>
      </c>
      <c r="FD42" s="14">
        <f>'Cash Y-to-Date starts FY16'!D30-'Cash Y-to-Date starts FY16'!C30</f>
        <v>-6194264.1600000001</v>
      </c>
      <c r="FE42" s="14">
        <f>'Cash Y-to-Date starts FY16'!E30-'Cash Y-to-Date starts FY16'!D30</f>
        <v>-29355397.609999996</v>
      </c>
      <c r="FF42" s="14">
        <f>'Cash Y-to-Date starts FY16'!F30-'Cash Y-to-Date starts FY16'!E30</f>
        <v>-16313329.000000007</v>
      </c>
      <c r="FG42" s="14">
        <f>'Cash Y-to-Date starts FY16'!G30-'Cash Y-to-Date starts FY16'!F30</f>
        <v>-35350186.200000003</v>
      </c>
      <c r="FH42" s="14">
        <f>'Cash Y-to-Date starts FY16'!H30-'Cash Y-to-Date starts FY16'!G30</f>
        <v>-3084030.4399999976</v>
      </c>
      <c r="FI42" s="14">
        <f>'Cash Y-to-Date starts FY16'!I30-'Cash Y-to-Date starts FY16'!H30</f>
        <v>-2146546.3399999887</v>
      </c>
      <c r="FJ42" s="14">
        <f>'Cash Y-to-Date starts FY16'!J30-'Cash Y-to-Date starts FY16'!I30</f>
        <v>-8023907.8300000131</v>
      </c>
      <c r="FK42" s="14">
        <f>'Cash Y-to-Date starts FY16'!K30-'Cash Y-to-Date starts FY16'!J30</f>
        <v>-3045995.2799999863</v>
      </c>
      <c r="FL42" s="14">
        <f>'Cash Y-to-Date starts FY16'!L30-'Cash Y-to-Date starts FY16'!K30</f>
        <v>-5263968.3100000024</v>
      </c>
      <c r="FM42" s="14">
        <f>'Cash Y-to-Date starts FY16'!M30-'Cash Y-to-Date starts FY16'!L30</f>
        <v>-1714855.1099999994</v>
      </c>
      <c r="FN42" s="14">
        <f>'Cash Y-to-Date starts FY16'!N30</f>
        <v>-26121594.710000001</v>
      </c>
      <c r="FO42" s="14">
        <f>'Cash Y-to-Date starts FY16'!O30-'Cash Y-to-Date starts FY16'!N30</f>
        <v>205376.13000000268</v>
      </c>
      <c r="FP42" s="14">
        <f>'Cash Y-to-Date starts FY16'!P30-'Cash Y-to-Date starts FY16'!O30</f>
        <v>-14596579.870000005</v>
      </c>
      <c r="FQ42" s="14">
        <f>'Cash Y-to-Date starts FY16'!Q30-'Cash Y-to-Date starts FY16'!P30</f>
        <v>-28675754.429999992</v>
      </c>
      <c r="FR42" s="14">
        <f>'Cash Y-to-Date starts FY16'!R30-'Cash Y-to-Date starts FY16'!Q30</f>
        <v>-8708673.3700000048</v>
      </c>
      <c r="FS42" s="14">
        <f>'Cash Y-to-Date starts FY16'!S30-'Cash Y-to-Date starts FY16'!R30</f>
        <v>-10585612.540000007</v>
      </c>
      <c r="FT42" s="14">
        <f>'Cash Y-to-Date starts FY16'!T30-'Cash Y-to-Date starts FY16'!S30</f>
        <v>-19331284.229999989</v>
      </c>
      <c r="FU42" s="14">
        <f>'Cash Y-to-Date starts FY16'!U30-'Cash Y-to-Date starts FY16'!T30</f>
        <v>-4745552.700000003</v>
      </c>
      <c r="FV42" s="14">
        <f>'Cash Y-to-Date starts FY16'!V30-'Cash Y-to-Date starts FY16'!U30</f>
        <v>-3790568.3400000036</v>
      </c>
      <c r="FW42" s="14">
        <f>'Cash Y-to-Date starts FY16'!W30-'Cash Y-to-Date starts FY16'!V30</f>
        <v>-21649706.060000002</v>
      </c>
      <c r="FX42" s="14">
        <f>'Cash Y-to-Date starts FY16'!X30-'Cash Y-to-Date starts FY16'!W30</f>
        <v>-8270365.5499999821</v>
      </c>
      <c r="FY42" s="14">
        <f>'Cash Y-to-Date starts FY16'!Y30-'Cash Y-to-Date starts FY16'!X30</f>
        <v>-3116858.0900000036</v>
      </c>
      <c r="FZ42" s="14">
        <f>'Cash Y-to-Date starts FY16'!Z30</f>
        <v>-6707403.75</v>
      </c>
      <c r="GA42" s="14">
        <f>'Cash Y-to-Date starts FY16'!AA30-'Cash Y-to-Date starts FY16'!Z30</f>
        <v>-2537403.08</v>
      </c>
      <c r="GB42" s="14">
        <f>'Cash Y-to-Date starts FY16'!AB30-'Cash Y-to-Date starts FY16'!AA30</f>
        <v>-24779045.780000001</v>
      </c>
      <c r="GC42" s="14">
        <f>'Cash Y-to-Date starts FY16'!AC30-'Cash Y-to-Date starts FY16'!AB30</f>
        <v>-19270789.789999999</v>
      </c>
      <c r="GD42" s="14">
        <f>'Cash Y-to-Date starts FY16'!AD30-'Cash Y-to-Date starts FY16'!AC30</f>
        <v>-20083459.530000009</v>
      </c>
      <c r="GE42" s="14">
        <f>'Cash Y-to-Date starts FY16'!AE30-'Cash Y-to-Date starts FY16'!AD30</f>
        <v>-34055151.279999986</v>
      </c>
      <c r="GF42" s="14">
        <f>'Cash Y-to-Date starts FY16'!AF30-'Cash Y-to-Date starts FY16'!AE30</f>
        <v>-7463786.0700000077</v>
      </c>
      <c r="GG42" s="14">
        <f>'Cash Y-to-Date starts FY16'!AG30-'Cash Y-to-Date starts FY16'!AF30</f>
        <v>-1482360.3100000024</v>
      </c>
      <c r="GH42" s="14">
        <f>'Cash Y-to-Date starts FY16'!AH30-'Cash Y-to-Date starts FY16'!AG30</f>
        <v>-3519585.2800000012</v>
      </c>
      <c r="GI42" s="14">
        <f>'Cash Y-to-Date starts FY16'!AI30-'Cash Y-to-Date starts FY16'!AH30</f>
        <v>-7029698.2800000012</v>
      </c>
      <c r="GJ42" s="14">
        <f>'Cash Y-to-Date starts FY16'!AJ30-'Cash Y-to-Date starts FY16'!AI30</f>
        <v>-9271708.650000006</v>
      </c>
      <c r="GK42" s="14">
        <f>'Cash Y-to-Date starts FY16'!AK30-'Cash Y-to-Date starts FY16'!AJ30</f>
        <v>-561784.20999997854</v>
      </c>
      <c r="GL42" s="14">
        <f>'Cash Y-to-Date starts FY16'!AL30</f>
        <v>-8344253.0700000003</v>
      </c>
      <c r="GM42" s="14">
        <f>'Cash Y-to-Date starts FY16'!AM30-'Cash Y-to-Date starts FY16'!AL30</f>
        <v>-2685652.209999999</v>
      </c>
      <c r="GN42" s="14">
        <f>'Cash Y-to-Date starts FY16'!AN30-'Cash Y-to-Date starts FY16'!AM30</f>
        <v>-9705524.9399999995</v>
      </c>
      <c r="GO42" s="14">
        <f>'Cash Y-to-Date starts FY16'!AO30-'Cash Y-to-Date starts FY16'!AN30</f>
        <v>-21246408.420000002</v>
      </c>
      <c r="GP42" s="14">
        <f>'Cash Y-to-Date starts FY16'!AP30-'Cash Y-to-Date starts FY16'!AO30</f>
        <v>-27119052.620000005</v>
      </c>
      <c r="GQ42" s="14">
        <f>'Cash Y-to-Date starts FY16'!AQ30-'Cash Y-to-Date starts FY16'!AP30</f>
        <v>-24763510.390000001</v>
      </c>
      <c r="GR42" s="14">
        <f>'Cash Y-to-Date starts FY16'!AR30-'Cash Y-to-Date starts FY16'!AQ30</f>
        <v>-24555294.079999998</v>
      </c>
      <c r="GS42" s="14">
        <f>'Cash Y-to-Date starts FY16'!AS30-'Cash Y-to-Date starts FY16'!AR30</f>
        <v>-6607479.5799999982</v>
      </c>
      <c r="GT42" s="14">
        <f>'Cash Y-to-Date starts FY16'!AT30-'Cash Y-to-Date starts FY16'!AS30</f>
        <v>-11287958.659999996</v>
      </c>
      <c r="GU42" s="14">
        <f>'Cash Y-to-Date starts FY16'!AU30-'Cash Y-to-Date starts FY16'!AT30</f>
        <v>-8302075.75</v>
      </c>
      <c r="GV42" s="14">
        <f>'Cash Y-to-Date starts FY16'!AV30-'Cash Y-to-Date starts FY16'!AU30</f>
        <v>-14327247.960000008</v>
      </c>
      <c r="GW42" s="14">
        <f>'Cash Y-to-Date starts FY16'!AW30-'Cash Y-to-Date starts FY16'!AV30</f>
        <v>-2090106.1299999952</v>
      </c>
      <c r="GX42" s="14">
        <f>'Cash Y-to-Date starts FY16'!AX30</f>
        <v>-6960779.71</v>
      </c>
      <c r="GY42" s="14">
        <f>'Cash Y-to-Date starts FY16'!AY30-'Cash Y-to-Date starts FY16'!AX30</f>
        <v>-12902654.849999998</v>
      </c>
      <c r="GZ42" s="14">
        <f>'Cash Y-to-Date starts FY16'!AZ30-'Cash Y-to-Date starts FY16'!AY30</f>
        <v>-14559491.140000004</v>
      </c>
      <c r="HA42" s="14">
        <f>'Cash Y-to-Date starts FY16'!BA30-'Cash Y-to-Date starts FY16'!AZ30</f>
        <v>-6645873.9699999988</v>
      </c>
      <c r="HB42" s="14">
        <f>'Cash Y-to-Date starts FY16'!BB30-'Cash Y-to-Date starts FY16'!BA30</f>
        <v>-5444258.9200000018</v>
      </c>
      <c r="HC42" s="14">
        <f>'Cash Y-to-Date starts FY16'!BC30-'Cash Y-to-Date starts FY16'!BB30</f>
        <v>-8763845.0399999991</v>
      </c>
      <c r="HD42" s="14">
        <f>'Cash Y-to-Date starts FY16'!BD30-'Cash Y-to-Date starts FY16'!BC30</f>
        <v>-13652873.600000001</v>
      </c>
      <c r="HE42" s="14">
        <f>'Cash Y-to-Date starts FY16'!BE30-'Cash Y-to-Date starts FY16'!BD30</f>
        <v>-24707753.989999995</v>
      </c>
      <c r="HF42" s="14">
        <f>'Cash Y-to-Date starts FY16'!BF30-'Cash Y-to-Date starts FY16'!BE30</f>
        <v>-8082361.0700000077</v>
      </c>
      <c r="HG42" s="14">
        <f>'Cash Y-to-Date starts FY16'!BG30-'Cash Y-to-Date starts FY16'!BF30</f>
        <v>-3553636.799999997</v>
      </c>
      <c r="HH42" s="14">
        <f>'Cash Y-to-Date starts FY16'!BH30-'Cash Y-to-Date starts FY16'!BG30</f>
        <v>-3383527.9200000018</v>
      </c>
      <c r="HI42" s="14">
        <f>'Cash Y-to-Date starts FY16'!BI30-'Cash Y-to-Date starts FY16'!BH30</f>
        <v>-4541762.6299999952</v>
      </c>
      <c r="HJ42" s="14">
        <f>'Cash Y-to-Date starts FY16'!BJ30</f>
        <v>-1912897.63</v>
      </c>
      <c r="HK42" s="14">
        <f>'Cash Y-to-Date starts FY16'!BK30-'Cash Y-to-Date starts FY16'!BJ30</f>
        <v>271869.82999999984</v>
      </c>
      <c r="HL42" s="14">
        <f>'Cash Y-to-Date starts FY16'!BL30-'Cash Y-to-Date starts FY16'!BK30</f>
        <v>-5865313.3700000001</v>
      </c>
      <c r="HM42" s="14">
        <f>'Cash Y-to-Date starts FY16'!BM30-'Cash Y-to-Date starts FY16'!BL30</f>
        <v>-5337932.58</v>
      </c>
      <c r="HN42" s="14">
        <f>'Cash Y-to-Date starts FY16'!BN30-'Cash Y-to-Date starts FY16'!BM30</f>
        <v>-9327840.1999999993</v>
      </c>
      <c r="HO42" s="14">
        <f>'Cash Y-to-Date starts FY16'!BO30-'Cash Y-to-Date starts FY16'!BN30</f>
        <v>-3672552.25</v>
      </c>
      <c r="HP42" s="14">
        <f>'Cash Y-to-Date starts FY16'!BP30-'Cash Y-to-Date starts FY16'!BO30</f>
        <v>-14277610.199999999</v>
      </c>
      <c r="HQ42" s="14">
        <f>'Cash Y-to-Date starts FY16'!BQ30-'Cash Y-to-Date starts FY16'!BP30</f>
        <v>-9971281.6400000006</v>
      </c>
      <c r="HR42" s="14">
        <f>'Cash Y-to-Date starts FY16'!BR30-'Cash Y-to-Date starts FY16'!BQ30</f>
        <v>-10796643.68</v>
      </c>
      <c r="HS42" s="14">
        <f>'Cash Y-to-Date starts FY16'!BS30-'Cash Y-to-Date starts FY16'!BR30</f>
        <v>-8097765.450000003</v>
      </c>
      <c r="HT42" s="14">
        <f>'Cash Y-to-Date starts FY16'!BT30-'Cash Y-to-Date starts FY16'!BS30</f>
        <v>-7614102.0699999928</v>
      </c>
      <c r="HU42" s="14">
        <f>'Cash Y-to-Date starts FY16'!BU30-'Cash Y-to-Date starts FY16'!BT30</f>
        <v>-4666126.0200000107</v>
      </c>
      <c r="HV42" s="14">
        <f>'Cash Y-to-Date starts FY16'!BV30</f>
        <v>-4366627.93</v>
      </c>
      <c r="HW42" s="14">
        <f>'Cash Y-to-Date starts FY16'!BW30-'Cash Y-to-Date starts FY16'!BV30</f>
        <v>-351643.16999999993</v>
      </c>
      <c r="HX42" s="14">
        <f>'Cash Y-to-Date starts FY16'!BX30-'Cash Y-to-Date starts FY16'!BW30</f>
        <v>-4321726.92</v>
      </c>
      <c r="HY42" s="14">
        <f>'Cash Y-to-Date starts FY16'!BY30-'Cash Y-to-Date starts FY16'!BX30</f>
        <v>-21120469.960000001</v>
      </c>
      <c r="HZ42" s="14">
        <f>'Cash Y-to-Date starts FY16'!BZ30-'Cash Y-to-Date starts FY16'!BY30</f>
        <v>-5472004.1600000001</v>
      </c>
      <c r="IA42" s="14">
        <f>'Cash Y-to-Date starts FY16'!CA30-'Cash Y-to-Date starts FY16'!BZ30</f>
        <v>-9129672.6799999997</v>
      </c>
      <c r="IB42" s="14">
        <f>'Cash Y-to-Date starts FY16'!CB30-'Cash Y-to-Date starts FY16'!CA30</f>
        <v>-14753081.700000003</v>
      </c>
      <c r="IC42" s="14">
        <f>'Cash Y-to-Date starts FY16'!CC30-'Cash Y-to-Date starts FY16'!CB30</f>
        <v>-13580177.949999996</v>
      </c>
      <c r="ID42" s="14">
        <f>'Cash Y-to-Date starts FY16'!CD30-'Cash Y-to-Date starts FY16'!CC30</f>
        <v>-6236582.3400000036</v>
      </c>
      <c r="IE42" s="14">
        <f>'Cash Y-to-Date starts FY16'!CE30-'Cash Y-to-Date starts FY16'!CD30</f>
        <v>-9311818.0199999958</v>
      </c>
      <c r="IF42" s="14">
        <f>'Cash Y-to-Date starts FY16'!CF30-'Cash Y-to-Date starts FY16'!CE30</f>
        <v>-3408102.700000003</v>
      </c>
      <c r="IG42" s="14">
        <f>'Cash Y-to-Date starts FY16'!CG30-'Cash Y-to-Date starts FY16'!CF30</f>
        <v>-2009386.3299999982</v>
      </c>
      <c r="IH42" s="14">
        <f>'Cash Y-to-Date starts FY16'!CH30</f>
        <v>-4153383.28</v>
      </c>
      <c r="II42" s="14">
        <f>'Cash Y-to-Date starts FY16'!CI30-'Cash Y-to-Date starts FY16'!CH30</f>
        <v>-2085187.3599999999</v>
      </c>
      <c r="IJ42" s="14">
        <f>'Cash Y-to-Date starts FY16'!CJ30-'Cash Y-to-Date starts FY16'!CI30</f>
        <v>-11936363.82</v>
      </c>
      <c r="IK42" s="14">
        <f>'Cash Y-to-Date starts FY16'!CK30-'Cash Y-to-Date starts FY16'!CJ30</f>
        <v>-12379390.079999998</v>
      </c>
      <c r="IL42" s="14">
        <f>'Cash Y-to-Date starts FY16'!CL30-'Cash Y-to-Date starts FY16'!CK30</f>
        <v>-852940.6799999997</v>
      </c>
      <c r="IM42" s="14">
        <f>'Cash Y-to-Date starts FY16'!CM30-'Cash Y-to-Date starts FY16'!CL30</f>
        <v>-1024524.25</v>
      </c>
      <c r="IN42" s="14">
        <f>'Cash Y-to-Date starts FY16'!CN30-'Cash Y-to-Date starts FY16'!CM30</f>
        <v>-552669.28000000119</v>
      </c>
      <c r="IO42" s="14">
        <f>'Cash Y-to-Date starts FY16'!CO30-'Cash Y-to-Date starts FY16'!CN30</f>
        <v>-783493.03999999911</v>
      </c>
      <c r="IP42" s="14">
        <f>'Cash Y-to-Date starts FY16'!CP30-'Cash Y-to-Date starts FY16'!CO30</f>
        <v>-9464092.3699999973</v>
      </c>
      <c r="IQ42" s="14">
        <f>'Cash Y-to-Date starts FY16'!CQ30-'Cash Y-to-Date starts FY16'!CP30</f>
        <v>-9742328.2700000033</v>
      </c>
      <c r="IR42" s="14">
        <f>'Cash Y-to-Date starts FY16'!CR30-'Cash Y-to-Date starts FY16'!CQ30</f>
        <v>-6698056.0099999979</v>
      </c>
      <c r="IS42" s="14">
        <f>'Cash Y-to-Date starts FY16'!CS30-'Cash Y-to-Date starts FY16'!CR30</f>
        <v>-23167823.100000009</v>
      </c>
      <c r="IT42" s="14">
        <f>'Cash Y-to-Date starts FY16'!CT30</f>
        <v>-23523494.219999999</v>
      </c>
      <c r="IU42" s="14">
        <f>'Cash Y-to-Date starts FY16'!CU31-'Cash Y-to-Date starts FY16'!CT31</f>
        <v>-1279648.6000000001</v>
      </c>
      <c r="IV42" s="14">
        <f>'Cash Y-to-Date starts FY16'!CV31-'Cash Y-to-Date starts FY16'!CU31</f>
        <v>-680761.58999999985</v>
      </c>
      <c r="IW42" s="14">
        <f>'Cash Y-to-Date starts FY16'!CW31-'Cash Y-to-Date starts FY16'!CV31</f>
        <v>-980503.96</v>
      </c>
      <c r="IX42" s="14">
        <f>'Cash Y-to-Date starts FY16'!CX31-'Cash Y-to-Date starts FY16'!CW31</f>
        <v>-259881.08000000007</v>
      </c>
      <c r="IY42" s="14">
        <f>'Cash Y-to-Date starts FY16'!CY31-'Cash Y-to-Date starts FY16'!CX31</f>
        <v>-1338498.7999999998</v>
      </c>
      <c r="IZ42" s="14">
        <f>'Cash Y-to-Date starts FY16'!CZ31-'Cash Y-to-Date starts FY16'!CY31</f>
        <v>-183888.5</v>
      </c>
      <c r="JA42" s="14">
        <f>'Cash Y-to-Date starts FY16'!DA31-'Cash Y-to-Date starts FY16'!CZ31</f>
        <v>-1087579.6199999992</v>
      </c>
      <c r="JB42" s="14">
        <f>'Cash Y-to-Date starts FY16'!DB31-'Cash Y-to-Date starts FY16'!DA31</f>
        <v>-2437619.5200000014</v>
      </c>
    </row>
    <row r="43" spans="1:262">
      <c r="A43" s="1" t="s">
        <v>122</v>
      </c>
      <c r="BV43" s="14">
        <f>'Cash Y-to-Date'!BV43</f>
        <v>-4235488.09</v>
      </c>
      <c r="BW43" s="14">
        <f>'Cash Y-to-Date'!BW43-'Cash Y-to-Date'!BV43</f>
        <v>-938453.37000000011</v>
      </c>
      <c r="BX43" s="14">
        <f>'Cash Y-to-Date'!BX43-'Cash Y-to-Date'!BW43</f>
        <v>-1374153.4500000002</v>
      </c>
      <c r="BY43" s="14">
        <f>'Cash Y-to-Date'!BY43-'Cash Y-to-Date'!BX43</f>
        <v>-657709.64999999944</v>
      </c>
      <c r="BZ43" s="14">
        <f>'Cash Y-to-Date'!BZ43-'Cash Y-to-Date'!BY43</f>
        <v>-838479.3900000006</v>
      </c>
      <c r="CA43" s="14">
        <f>'Cash Y-to-Date'!CA43-'Cash Y-to-Date'!BZ43</f>
        <v>-2911587.8600000003</v>
      </c>
      <c r="CB43" s="14">
        <f>'Cash Y-to-Date'!CB43-'Cash Y-to-Date'!CA43</f>
        <v>-899021.90000000037</v>
      </c>
      <c r="CC43" s="14">
        <f>'Cash Y-to-Date'!CC43-'Cash Y-to-Date'!CB43</f>
        <v>-690208.20999999903</v>
      </c>
      <c r="CD43" s="14">
        <f>'Cash Y-to-Date'!CD43-'Cash Y-to-Date'!CC43</f>
        <v>-586366.22000000067</v>
      </c>
      <c r="CE43" s="14">
        <f>'Cash Y-to-Date'!CE43-'Cash Y-to-Date'!CD43</f>
        <v>-1173561.6999999993</v>
      </c>
      <c r="CF43" s="14">
        <f>'Cash Y-to-Date'!CF43-'Cash Y-to-Date'!CE43</f>
        <v>-3463007.5399999991</v>
      </c>
      <c r="CG43" s="14">
        <f>'Cash Y-to-Date'!CG43-'Cash Y-to-Date'!CF43</f>
        <v>-1666482.25</v>
      </c>
      <c r="CH43" s="14">
        <f>'Cash Y-to-Date'!CH43</f>
        <v>-757190.03</v>
      </c>
      <c r="CI43" s="14">
        <f>'Cash Y-to-Date'!CI43-'Cash Y-to-Date'!CH43</f>
        <v>-290137.13</v>
      </c>
      <c r="CJ43" s="14">
        <f>'Cash Y-to-Date'!CJ43-'Cash Y-to-Date'!CI43</f>
        <v>-860756.93</v>
      </c>
      <c r="CK43" s="14">
        <f>'Cash Y-to-Date'!CK43-'Cash Y-to-Date'!CJ43</f>
        <v>-2103478.4299999997</v>
      </c>
      <c r="CL43" s="14">
        <f>'Cash Y-to-Date'!CL43-'Cash Y-to-Date'!CK43</f>
        <v>-5260471.290000001</v>
      </c>
      <c r="CM43" s="14">
        <f>'Cash Y-to-Date'!CM43-'Cash Y-to-Date'!CL43</f>
        <v>-1107600.5999999996</v>
      </c>
      <c r="CN43" s="14">
        <f>'Cash Y-to-Date'!CN43-'Cash Y-to-Date'!CM43</f>
        <v>-1582493.7200000007</v>
      </c>
      <c r="CO43" s="14">
        <f>'Cash Y-to-Date'!CO43-'Cash Y-to-Date'!CN43</f>
        <v>-2433727.209999999</v>
      </c>
      <c r="CP43" s="14">
        <f>'Cash Y-to-Date'!CP43-'Cash Y-to-Date'!CO43</f>
        <v>-3294396.2399999984</v>
      </c>
      <c r="CQ43" s="14">
        <f>'Cash Y-to-Date'!CQ43-'Cash Y-to-Date'!CP43</f>
        <v>-266222.85000000149</v>
      </c>
      <c r="CR43" s="14">
        <f>'Cash Y-to-Date'!CR43-'Cash Y-to-Date'!CQ43</f>
        <v>-743280.21999999881</v>
      </c>
      <c r="CS43" s="14">
        <f>'Cash Y-to-Date'!CS43-'Cash Y-to-Date'!CR43</f>
        <v>-568958.60000000149</v>
      </c>
      <c r="CT43" s="14">
        <f>'Cash Y-to-Date'!CT43</f>
        <v>-1108155.45</v>
      </c>
      <c r="CU43" s="14">
        <f>'Cash Y-to-Date'!CU43-'Cash Y-to-Date'!CT43</f>
        <v>-1240682.78</v>
      </c>
      <c r="CV43" s="14">
        <f>'Cash Y-to-Date'!CV43-'Cash Y-to-Date'!CU43</f>
        <v>-604737.56000000006</v>
      </c>
      <c r="CW43" s="14">
        <f>'Cash Y-to-Date'!CW43-'Cash Y-to-Date'!CV43</f>
        <v>-527392.68000000017</v>
      </c>
      <c r="CX43" s="14">
        <f>'Cash Y-to-Date'!CX43-'Cash Y-to-Date'!CW43</f>
        <v>-2328180.9899999998</v>
      </c>
      <c r="CY43" s="14">
        <f>'Cash Y-to-Date'!CY43-'Cash Y-to-Date'!CX43</f>
        <v>-1573236.6799999997</v>
      </c>
      <c r="CZ43" s="14">
        <f>'Cash Y-to-Date'!CZ43-'Cash Y-to-Date'!CY43</f>
        <v>-498150.33000000007</v>
      </c>
      <c r="DA43" s="14">
        <f>'Cash Y-to-Date'!DA43-'Cash Y-to-Date'!CZ43</f>
        <v>-676548.47999999952</v>
      </c>
      <c r="DB43" s="14">
        <f>'Cash Y-to-Date'!DB43-'Cash Y-to-Date'!DA43</f>
        <v>-533803.76000000164</v>
      </c>
      <c r="DC43" s="14">
        <f>'Cash Y-to-Date'!DC43-'Cash Y-to-Date'!DB43</f>
        <v>-422114.53999999911</v>
      </c>
      <c r="DD43" s="14">
        <f>'Cash Y-to-Date'!DD43-'Cash Y-to-Date'!DC43</f>
        <v>-2774141.1799999997</v>
      </c>
      <c r="DE43" s="14">
        <f>'Cash Y-to-Date'!DE43-'Cash Y-to-Date'!DD43</f>
        <v>-917670.79000000097</v>
      </c>
      <c r="DF43" s="14">
        <f>'Cash Y-to-Date'!DF43</f>
        <v>-787293.62</v>
      </c>
      <c r="DG43" s="14">
        <f>'Cash Y-to-Date'!DG43-'Cash Y-to-Date'!DF43</f>
        <v>-947021.89</v>
      </c>
      <c r="DH43" s="14">
        <f>'Cash Y-to-Date'!DH43-'Cash Y-to-Date'!DG43</f>
        <v>-948752.7899999998</v>
      </c>
      <c r="DI43" s="14">
        <f>'Cash Y-to-Date'!DI43-'Cash Y-to-Date'!DH43</f>
        <v>-406156.75</v>
      </c>
      <c r="DJ43" s="14">
        <f>'Cash Y-to-Date'!DJ43-'Cash Y-to-Date'!DI43</f>
        <v>-2929833.42</v>
      </c>
      <c r="DK43" s="14">
        <f>'Cash Y-to-Date'!DK43-'Cash Y-to-Date'!DJ43</f>
        <v>-1045441.6400000006</v>
      </c>
      <c r="DL43" s="14">
        <f>'Cash Y-to-Date'!DL43-'Cash Y-to-Date'!DK43</f>
        <v>-813306.48999999929</v>
      </c>
      <c r="DM43" s="14">
        <f>'Cash Y-to-Date'!DM43-'Cash Y-to-Date'!DL43</f>
        <v>-622844.47000000067</v>
      </c>
      <c r="DN43" s="14">
        <f>'Cash Y-to-Date'!DN43-'Cash Y-to-Date'!DM43</f>
        <v>-2334735.0700000003</v>
      </c>
      <c r="DO43" s="14">
        <f>'Cash Y-to-Date'!DO43-'Cash Y-to-Date'!DN43</f>
        <v>-798824.21999999881</v>
      </c>
      <c r="DP43" s="14">
        <f>'Cash Y-to-Date'!DP43-'Cash Y-to-Date'!DO43</f>
        <v>-1235767.5300000012</v>
      </c>
      <c r="DQ43" s="14">
        <f>'Cash Y-to-Date'!DQ43-'Cash Y-to-Date'!DP43</f>
        <v>-1544874.33</v>
      </c>
      <c r="DR43" s="14">
        <f>'Cash Y-to-Date'!DR43</f>
        <v>-852743.94</v>
      </c>
      <c r="DS43" s="14">
        <f>'Cash Y-to-Date'!DS43-'Cash Y-to-Date'!DR43</f>
        <v>-1388869.23</v>
      </c>
      <c r="DT43" s="14">
        <f>'Cash Y-to-Date'!DT43-'Cash Y-to-Date'!DS43</f>
        <v>-1023503.98</v>
      </c>
      <c r="DU43" s="14">
        <f>'Cash Y-to-Date'!DU43-'Cash Y-to-Date'!DT43</f>
        <v>-924781.4700000002</v>
      </c>
      <c r="DV43" s="14">
        <f>'Cash Y-to-Date'!DV43-'Cash Y-to-Date'!DU43</f>
        <v>-1289935.1100000003</v>
      </c>
      <c r="DW43" s="14">
        <f>'Cash Y-to-Date'!DW43-'Cash Y-to-Date'!DV43</f>
        <v>-1594488.0099999998</v>
      </c>
      <c r="DX43" s="14">
        <f>'Cash Y-to-Date'!DX43-'Cash Y-to-Date'!DW43</f>
        <v>-1086704.1600000001</v>
      </c>
      <c r="DY43" s="14">
        <f>'Cash Y-to-Date'!DY43-'Cash Y-to-Date'!DX43</f>
        <v>-1349405.0399999991</v>
      </c>
      <c r="DZ43" s="14">
        <f>'Cash Y-to-Date'!DZ43-'Cash Y-to-Date'!DY43</f>
        <v>-1900904.4100000001</v>
      </c>
      <c r="EA43" s="14">
        <f>'Cash Y-to-Date'!EA43-'Cash Y-to-Date'!DZ43</f>
        <v>-952437.06000000052</v>
      </c>
      <c r="EB43" s="14">
        <f>'Cash Y-to-Date'!EB43-'Cash Y-to-Date'!EA43</f>
        <v>-1967523.2699999996</v>
      </c>
      <c r="EC43" s="14">
        <f>'Cash Y-to-Date'!EC43-'Cash Y-to-Date'!EB43</f>
        <v>-518111.78000000119</v>
      </c>
      <c r="ED43" s="14">
        <f>'Cash Y-to-Date'!ED43</f>
        <v>-415492.05</v>
      </c>
      <c r="EE43" s="14">
        <f>'Cash Y-to-Date'!EE43-'Cash Y-to-Date'!ED43</f>
        <v>-4219811.0600000005</v>
      </c>
      <c r="EF43" s="14">
        <f>'Cash Y-to-Date'!EF43-'Cash Y-to-Date'!EE43</f>
        <v>-504321.75</v>
      </c>
      <c r="EG43" s="14">
        <f>'Cash Y-to-Date'!EG43-'Cash Y-to-Date'!EF43</f>
        <v>-766423.87999999989</v>
      </c>
      <c r="EH43" s="14">
        <f>'Cash Y-to-Date'!EH43-'Cash Y-to-Date'!EG43</f>
        <v>-1351469.3099999996</v>
      </c>
      <c r="EI43" s="14">
        <f>'Cash Y-to-Date'!EI43-'Cash Y-to-Date'!EH43</f>
        <v>-3144497.2500000009</v>
      </c>
      <c r="EJ43" s="14">
        <f>'Cash Y-to-Date'!EJ43-'Cash Y-to-Date'!EI43</f>
        <v>-518334.41000000015</v>
      </c>
      <c r="EK43" s="14">
        <f>'Cash Y-to-Date'!EK43-'Cash Y-to-Date'!EJ43</f>
        <v>-1472269.0699999984</v>
      </c>
      <c r="EL43" s="14">
        <f>'Cash Y-to-Date'!EL43-'Cash Y-to-Date'!EK43</f>
        <v>-1272684.2800000012</v>
      </c>
      <c r="EM43" s="14">
        <f>'Cash Y-to-Date'!EM43-'Cash Y-to-Date'!EL43</f>
        <v>-1063945.0499999989</v>
      </c>
      <c r="EN43" s="14">
        <f>'Cash Y-to-Date'!EN43-'Cash Y-to-Date'!EM43</f>
        <v>-4893188.1500000022</v>
      </c>
      <c r="EO43" s="14">
        <f>'Cash Y-to-Date'!EO43-'Cash Y-to-Date'!EN43</f>
        <v>-995093.72999999672</v>
      </c>
      <c r="EP43" s="14">
        <f>'Cash Y-to-Date'!EP43</f>
        <v>-1133912.81</v>
      </c>
      <c r="EQ43" s="14">
        <f>'Cash Y-to-Date'!EQ43-'Cash Y-to-Date'!EP43</f>
        <v>-1590760.4100000001</v>
      </c>
      <c r="ER43" s="14">
        <f>'Cash Y-to-Date'!ER43-'Cash Y-to-Date'!EQ43</f>
        <v>-279577.25999999978</v>
      </c>
      <c r="ES43" s="14">
        <f>'Cash Y-to-Date'!ES43-'Cash Y-to-Date'!ER43</f>
        <v>-10323192.24</v>
      </c>
      <c r="ET43" s="14">
        <f>'Cash Y-to-Date'!ET43-'Cash Y-to-Date'!ES43</f>
        <v>-1129099.0499999989</v>
      </c>
      <c r="EU43" s="14">
        <f>'Cash Y-to-Date'!EU43-'Cash Y-to-Date'!ET43</f>
        <v>-3965766.0199999996</v>
      </c>
      <c r="EV43" s="14">
        <f>'Cash Y-to-Date'!EV43-'Cash Y-to-Date'!EU43</f>
        <v>-1153454.5600000024</v>
      </c>
      <c r="EW43" s="14">
        <f>'Cash Y-to-Date'!EW43-'Cash Y-to-Date'!EV43</f>
        <v>-10510448.07</v>
      </c>
      <c r="EX43" s="14">
        <f>'Cash Y-to-Date'!EX43-'Cash Y-to-Date'!EW43</f>
        <v>-6037537.3699999973</v>
      </c>
      <c r="EY43" s="14">
        <f>'Cash Y-to-Date'!EY43-'Cash Y-to-Date'!EX43</f>
        <v>-787954.38000000268</v>
      </c>
      <c r="EZ43" s="14">
        <f>'Cash Y-to-Date'!EZ43-'Cash Y-to-Date'!EY43</f>
        <v>-4518556.6099999994</v>
      </c>
      <c r="FA43" s="14">
        <f>'Cash Y-to-Date'!FA43-'Cash Y-to-Date'!EZ43</f>
        <v>-1496214.2800000012</v>
      </c>
      <c r="FB43" s="14">
        <f>'Cash Y-to-Date starts FY16'!B31</f>
        <v>-3173627.24</v>
      </c>
      <c r="FC43" s="14">
        <f>'Cash Y-to-Date starts FY16'!C31-'Cash Y-to-Date starts FY16'!B31</f>
        <v>-490026.37999999989</v>
      </c>
      <c r="FD43" s="14">
        <f>'Cash Y-to-Date starts FY16'!D31-'Cash Y-to-Date starts FY16'!C31</f>
        <v>-1136512.0700000003</v>
      </c>
      <c r="FE43" s="14">
        <f>'Cash Y-to-Date starts FY16'!E31-'Cash Y-to-Date starts FY16'!D31</f>
        <v>-4296440.8299999991</v>
      </c>
      <c r="FF43" s="14">
        <f>'Cash Y-to-Date starts FY16'!F31-'Cash Y-to-Date starts FY16'!E31</f>
        <v>-3393853.0600000005</v>
      </c>
      <c r="FG43" s="14">
        <f>'Cash Y-to-Date starts FY16'!G31-'Cash Y-to-Date starts FY16'!F31</f>
        <v>-1010313.3100000005</v>
      </c>
      <c r="FH43" s="14">
        <f>'Cash Y-to-Date starts FY16'!H31-'Cash Y-to-Date starts FY16'!G31</f>
        <v>-906132.20999999903</v>
      </c>
      <c r="FI43" s="14">
        <f>'Cash Y-to-Date starts FY16'!I31-'Cash Y-to-Date starts FY16'!H31</f>
        <v>-1697687.8100000005</v>
      </c>
      <c r="FJ43" s="14">
        <f>'Cash Y-to-Date starts FY16'!J31-'Cash Y-to-Date starts FY16'!I31</f>
        <v>-2343185.3900000006</v>
      </c>
      <c r="FK43" s="14">
        <f>'Cash Y-to-Date starts FY16'!K31-'Cash Y-to-Date starts FY16'!J31</f>
        <v>-753113.71999999881</v>
      </c>
      <c r="FL43" s="14">
        <f>'Cash Y-to-Date starts FY16'!L31-'Cash Y-to-Date starts FY16'!K31</f>
        <v>-3017275.0399999991</v>
      </c>
      <c r="FM43" s="14">
        <f>'Cash Y-to-Date starts FY16'!M31-'Cash Y-to-Date starts FY16'!L31</f>
        <v>-1804516.0300000012</v>
      </c>
      <c r="FN43" s="14">
        <f>'Cash Y-to-Date starts FY16'!N31</f>
        <v>-231542.35</v>
      </c>
      <c r="FO43" s="14">
        <f>'Cash Y-to-Date starts FY16'!O31-'Cash Y-to-Date starts FY16'!N31</f>
        <v>-1299784.5</v>
      </c>
      <c r="FP43" s="14">
        <f>'Cash Y-to-Date starts FY16'!P31-'Cash Y-to-Date starts FY16'!O31</f>
        <v>-755592.81</v>
      </c>
      <c r="FQ43" s="14">
        <f>'Cash Y-to-Date starts FY16'!Q31-'Cash Y-to-Date starts FY16'!P31</f>
        <v>-427019.73</v>
      </c>
      <c r="FR43" s="14">
        <f>'Cash Y-to-Date starts FY16'!R31-'Cash Y-to-Date starts FY16'!Q31</f>
        <v>-1706562.3199999998</v>
      </c>
      <c r="FS43" s="14">
        <f>'Cash Y-to-Date starts FY16'!S31-'Cash Y-to-Date starts FY16'!R31</f>
        <v>-684820.98000000045</v>
      </c>
      <c r="FT43" s="14">
        <f>'Cash Y-to-Date starts FY16'!T31-'Cash Y-to-Date starts FY16'!S31</f>
        <v>-159286.91999999993</v>
      </c>
      <c r="FU43" s="14">
        <f>'Cash Y-to-Date starts FY16'!U31-'Cash Y-to-Date starts FY16'!T31</f>
        <v>-730464.08000000007</v>
      </c>
      <c r="FV43" s="14">
        <f>'Cash Y-to-Date starts FY16'!V31-'Cash Y-to-Date starts FY16'!U31</f>
        <v>-913890.65999999922</v>
      </c>
      <c r="FW43" s="14">
        <f>'Cash Y-to-Date starts FY16'!W31-'Cash Y-to-Date starts FY16'!V31</f>
        <v>-726338.5</v>
      </c>
      <c r="FX43" s="14">
        <f>'Cash Y-to-Date starts FY16'!X31-'Cash Y-to-Date starts FY16'!W31</f>
        <v>-6318377.6100000013</v>
      </c>
      <c r="FY43" s="14">
        <f>'Cash Y-to-Date starts FY16'!Y31-'Cash Y-to-Date starts FY16'!X31</f>
        <v>77864.85000000149</v>
      </c>
      <c r="FZ43" s="14">
        <f>'Cash Y-to-Date starts FY16'!Z31</f>
        <v>-763704.82</v>
      </c>
      <c r="GA43" s="14">
        <f>'Cash Y-to-Date starts FY16'!AA31-'Cash Y-to-Date starts FY16'!Z31</f>
        <v>-789532.05999999994</v>
      </c>
      <c r="GB43" s="14">
        <f>'Cash Y-to-Date starts FY16'!AB31-'Cash Y-to-Date starts FY16'!AA31</f>
        <v>-8607017.7800000012</v>
      </c>
      <c r="GC43" s="14">
        <f>'Cash Y-to-Date starts FY16'!AC31-'Cash Y-to-Date starts FY16'!AB31</f>
        <v>-4747997.3100000005</v>
      </c>
      <c r="GD43" s="14">
        <f>'Cash Y-to-Date starts FY16'!AD31-'Cash Y-to-Date starts FY16'!AC31</f>
        <v>-752230.63999999873</v>
      </c>
      <c r="GE43" s="14">
        <f>'Cash Y-to-Date starts FY16'!AE31-'Cash Y-to-Date starts FY16'!AD31</f>
        <v>-2311088.2800000012</v>
      </c>
      <c r="GF43" s="14">
        <f>'Cash Y-to-Date starts FY16'!AF31-'Cash Y-to-Date starts FY16'!AE31</f>
        <v>-703208.0700000003</v>
      </c>
      <c r="GG43" s="14">
        <f>'Cash Y-to-Date starts FY16'!AG31-'Cash Y-to-Date starts FY16'!AF31</f>
        <v>-1498050.2699999996</v>
      </c>
      <c r="GH43" s="14">
        <f>'Cash Y-to-Date starts FY16'!AH31-'Cash Y-to-Date starts FY16'!AG31</f>
        <v>-1049535.7599999979</v>
      </c>
      <c r="GI43" s="14">
        <f>'Cash Y-to-Date starts FY16'!AI31-'Cash Y-to-Date starts FY16'!AH31</f>
        <v>-219645.41000000015</v>
      </c>
      <c r="GJ43" s="14">
        <f>'Cash Y-to-Date starts FY16'!AJ31-'Cash Y-to-Date starts FY16'!AI31</f>
        <v>-2960732.200000003</v>
      </c>
      <c r="GK43" s="14">
        <f>'Cash Y-to-Date starts FY16'!AK31-'Cash Y-to-Date starts FY16'!AJ31</f>
        <v>-1922074.549999997</v>
      </c>
      <c r="GL43" s="14">
        <f>'Cash Y-to-Date starts FY16'!AL31</f>
        <v>-949080.91</v>
      </c>
      <c r="GM43" s="14">
        <f>'Cash Y-to-Date starts FY16'!AM31-'Cash Y-to-Date starts FY16'!AL31</f>
        <v>-2696307.34</v>
      </c>
      <c r="GN43" s="14">
        <f>'Cash Y-to-Date starts FY16'!AN31-'Cash Y-to-Date starts FY16'!AM31</f>
        <v>-1824268.12</v>
      </c>
      <c r="GO43" s="14">
        <f>'Cash Y-to-Date starts FY16'!AO31-'Cash Y-to-Date starts FY16'!AN31</f>
        <v>-1235045.1799999997</v>
      </c>
      <c r="GP43" s="14">
        <f>'Cash Y-to-Date starts FY16'!AP31-'Cash Y-to-Date starts FY16'!AO31</f>
        <v>-1631094.1800000006</v>
      </c>
      <c r="GQ43" s="14">
        <f>'Cash Y-to-Date starts FY16'!AQ31-'Cash Y-to-Date starts FY16'!AP31</f>
        <v>-1078588.0299999993</v>
      </c>
      <c r="GR43" s="14">
        <f>'Cash Y-to-Date starts FY16'!AR31-'Cash Y-to-Date starts FY16'!AQ31</f>
        <v>-1040659.75</v>
      </c>
      <c r="GS43" s="14">
        <f>'Cash Y-to-Date starts FY16'!AS31-'Cash Y-to-Date starts FY16'!AR31</f>
        <v>-1112865.7699999996</v>
      </c>
      <c r="GT43" s="14">
        <f>'Cash Y-to-Date starts FY16'!AT31-'Cash Y-to-Date starts FY16'!AS31</f>
        <v>-1451698.6900000013</v>
      </c>
      <c r="GU43" s="14">
        <f>'Cash Y-to-Date starts FY16'!AU31-'Cash Y-to-Date starts FY16'!AT31</f>
        <v>-1323396.25</v>
      </c>
      <c r="GV43" s="14">
        <f>'Cash Y-to-Date starts FY16'!AV31-'Cash Y-to-Date starts FY16'!AU31</f>
        <v>-4625604.8699999992</v>
      </c>
      <c r="GW43" s="14">
        <f>'Cash Y-to-Date starts FY16'!AW31-'Cash Y-to-Date starts FY16'!AV31</f>
        <v>-1215205.7699999996</v>
      </c>
      <c r="GX43" s="14">
        <f>'Cash Y-to-Date starts FY16'!AX31</f>
        <v>-1613699.22</v>
      </c>
      <c r="GY43" s="14">
        <f>'Cash Y-to-Date starts FY16'!AY31-'Cash Y-to-Date starts FY16'!AX31</f>
        <v>-4942610.5600000005</v>
      </c>
      <c r="GZ43" s="14">
        <f>'Cash Y-to-Date starts FY16'!AZ31-'Cash Y-to-Date starts FY16'!AY31</f>
        <v>-3131098.05</v>
      </c>
      <c r="HA43" s="14">
        <f>'Cash Y-to-Date starts FY16'!BA31-'Cash Y-to-Date starts FY16'!AZ31</f>
        <v>-2743419.16</v>
      </c>
      <c r="HB43" s="14">
        <f>'Cash Y-to-Date starts FY16'!BB31-'Cash Y-to-Date starts FY16'!BA31</f>
        <v>-675706.98000000045</v>
      </c>
      <c r="HC43" s="14">
        <f>'Cash Y-to-Date starts FY16'!BC31-'Cash Y-to-Date starts FY16'!BB31</f>
        <v>-2463695.459999999</v>
      </c>
      <c r="HD43" s="14">
        <f>'Cash Y-to-Date starts FY16'!BD31-'Cash Y-to-Date starts FY16'!BC31</f>
        <v>-1508080.0399999991</v>
      </c>
      <c r="HE43" s="14">
        <f>'Cash Y-to-Date starts FY16'!BE31-'Cash Y-to-Date starts FY16'!BD31</f>
        <v>-1340676.2400000021</v>
      </c>
      <c r="HF43" s="14">
        <f>'Cash Y-to-Date starts FY16'!BF31-'Cash Y-to-Date starts FY16'!BE31</f>
        <v>-2335543.0199999996</v>
      </c>
      <c r="HG43" s="14">
        <f>'Cash Y-to-Date starts FY16'!BG31-'Cash Y-to-Date starts FY16'!BF31</f>
        <v>-7224118.0199999996</v>
      </c>
      <c r="HH43" s="14">
        <f>'Cash Y-to-Date starts FY16'!BH31-'Cash Y-to-Date starts FY16'!BG31</f>
        <v>-3667067.0500000007</v>
      </c>
      <c r="HI43" s="14">
        <f>'Cash Y-to-Date starts FY16'!BI31-'Cash Y-to-Date starts FY16'!BH31</f>
        <v>-613880.37000000104</v>
      </c>
      <c r="HJ43" s="14">
        <f>'Cash Y-to-Date starts FY16'!BJ31</f>
        <v>-2556688.19</v>
      </c>
      <c r="HK43" s="14">
        <f>'Cash Y-to-Date starts FY16'!BK31-'Cash Y-to-Date starts FY16'!BJ31</f>
        <v>-2093490.0799999996</v>
      </c>
      <c r="HL43" s="14">
        <f>'Cash Y-to-Date starts FY16'!BL31-'Cash Y-to-Date starts FY16'!BK31</f>
        <v>-693812.49000000022</v>
      </c>
      <c r="HM43" s="14">
        <f>'Cash Y-to-Date starts FY16'!BM31-'Cash Y-to-Date starts FY16'!BL31</f>
        <v>-2012256.5300000003</v>
      </c>
      <c r="HN43" s="14">
        <f>'Cash Y-to-Date starts FY16'!BN31-'Cash Y-to-Date starts FY16'!BM31</f>
        <v>-4534371.28</v>
      </c>
      <c r="HO43" s="14">
        <f>'Cash Y-to-Date starts FY16'!BO31-'Cash Y-to-Date starts FY16'!BN31</f>
        <v>-680197.20999999903</v>
      </c>
      <c r="HP43" s="14">
        <f>'Cash Y-to-Date starts FY16'!BP31-'Cash Y-to-Date starts FY16'!BO31</f>
        <v>-393771.29000000097</v>
      </c>
      <c r="HQ43" s="14">
        <f>'Cash Y-to-Date starts FY16'!BQ31-'Cash Y-to-Date starts FY16'!BP31</f>
        <v>-140091.81000000052</v>
      </c>
      <c r="HR43" s="14">
        <f>'Cash Y-to-Date starts FY16'!BR31-'Cash Y-to-Date starts FY16'!BQ31</f>
        <v>-1117686.4799999986</v>
      </c>
      <c r="HS43" s="14">
        <f>'Cash Y-to-Date starts FY16'!BS31-'Cash Y-to-Date starts FY16'!BR31</f>
        <v>-1339236.290000001</v>
      </c>
      <c r="HT43" s="14">
        <f>'Cash Y-to-Date starts FY16'!BT31-'Cash Y-to-Date starts FY16'!BS31</f>
        <v>-1553266.5699999984</v>
      </c>
      <c r="HU43" s="14">
        <f>'Cash Y-to-Date starts FY16'!BU31-'Cash Y-to-Date starts FY16'!BT31</f>
        <v>-9607114.5100000016</v>
      </c>
      <c r="HV43" s="14">
        <f>'Cash Y-to-Date starts FY16'!BV31</f>
        <v>-3490202.08</v>
      </c>
      <c r="HW43" s="14">
        <f>'Cash Y-to-Date starts FY16'!BW31-'Cash Y-to-Date starts FY16'!BV31</f>
        <v>-1481008.5499999998</v>
      </c>
      <c r="HX43" s="14">
        <f>'Cash Y-to-Date starts FY16'!BX31-'Cash Y-to-Date starts FY16'!BW31</f>
        <v>-2135283.3500000006</v>
      </c>
      <c r="HY43" s="14">
        <f>'Cash Y-to-Date starts FY16'!BY31-'Cash Y-to-Date starts FY16'!BX31</f>
        <v>-1001123.75</v>
      </c>
      <c r="HZ43" s="14">
        <f>'Cash Y-to-Date starts FY16'!BZ31-'Cash Y-to-Date starts FY16'!BY31</f>
        <v>-576958.8599999994</v>
      </c>
      <c r="IA43" s="14">
        <f>'Cash Y-to-Date starts FY16'!CA31-'Cash Y-to-Date starts FY16'!BZ31</f>
        <v>-42097.75</v>
      </c>
      <c r="IB43" s="14">
        <f>'Cash Y-to-Date starts FY16'!CB31-'Cash Y-to-Date starts FY16'!CA31</f>
        <v>-5077.109999999404</v>
      </c>
      <c r="IC43" s="14">
        <f>'Cash Y-to-Date starts FY16'!CC31-'Cash Y-to-Date starts FY16'!CB31</f>
        <v>-1395164.8399999999</v>
      </c>
      <c r="ID43" s="14">
        <f>'Cash Y-to-Date starts FY16'!CD31-'Cash Y-to-Date starts FY16'!CC31</f>
        <v>720733.20999999903</v>
      </c>
      <c r="IE43" s="14">
        <f>'Cash Y-to-Date starts FY16'!CE31-'Cash Y-to-Date starts FY16'!CD31</f>
        <v>226156.08999999985</v>
      </c>
      <c r="IF43" s="14">
        <f>'Cash Y-to-Date starts FY16'!CF31-'Cash Y-to-Date starts FY16'!CE31</f>
        <v>-5347286.209999999</v>
      </c>
      <c r="IG43" s="14">
        <f>'Cash Y-to-Date starts FY16'!CG31-'Cash Y-to-Date starts FY16'!CF31</f>
        <v>-3353509.8300000019</v>
      </c>
      <c r="IH43" s="14">
        <f>'Cash Y-to-Date starts FY16'!CH31</f>
        <v>-809932.93</v>
      </c>
      <c r="II43" s="14">
        <f>'Cash Y-to-Date starts FY16'!CI31-'Cash Y-to-Date starts FY16'!CH31</f>
        <v>-1461354.9499999997</v>
      </c>
      <c r="IJ43" s="14">
        <f>'Cash Y-to-Date starts FY16'!CJ31-'Cash Y-to-Date starts FY16'!CI31</f>
        <v>-1254460.3700000001</v>
      </c>
      <c r="IK43" s="14">
        <f>'Cash Y-to-Date starts FY16'!CK31-'Cash Y-to-Date starts FY16'!CJ31</f>
        <v>-1946148.4699999997</v>
      </c>
      <c r="IL43" s="14">
        <f>'Cash Y-to-Date starts FY16'!CL31-'Cash Y-to-Date starts FY16'!CK31</f>
        <v>-328835.83999999985</v>
      </c>
      <c r="IM43" s="14">
        <f>'Cash Y-to-Date starts FY16'!CM31-'Cash Y-to-Date starts FY16'!CL31</f>
        <v>-554742.3900000006</v>
      </c>
      <c r="IN43" s="14">
        <f>'Cash Y-to-Date starts FY16'!CN31-'Cash Y-to-Date starts FY16'!CM31</f>
        <v>-944904.66999999993</v>
      </c>
      <c r="IO43" s="14">
        <f>'Cash Y-to-Date starts FY16'!CO31-'Cash Y-to-Date starts FY16'!CN31</f>
        <v>-808684.74000000022</v>
      </c>
      <c r="IP43" s="14">
        <f>'Cash Y-to-Date starts FY16'!CP31-'Cash Y-to-Date starts FY16'!CO31</f>
        <v>-3270922.5799999991</v>
      </c>
      <c r="IQ43" s="14">
        <f>'Cash Y-to-Date starts FY16'!CQ31-'Cash Y-to-Date starts FY16'!CP31</f>
        <v>-942911.05000000075</v>
      </c>
      <c r="IR43" s="14">
        <f>'Cash Y-to-Date starts FY16'!CR31-'Cash Y-to-Date starts FY16'!CQ31</f>
        <v>-385539.00999999978</v>
      </c>
      <c r="IS43" s="14">
        <f>'Cash Y-to-Date starts FY16'!CS31-'Cash Y-to-Date starts FY16'!CR31</f>
        <v>-2740276.7899999991</v>
      </c>
      <c r="IT43" s="14">
        <f>'Cash Y-to-Date starts FY16'!CT31</f>
        <v>-3608898.47</v>
      </c>
      <c r="IU43" s="14">
        <f>'Cash Y-to-Date starts FY16'!CU32-'Cash Y-to-Date starts FY16'!CT32</f>
        <v>-551518.75</v>
      </c>
      <c r="IV43" s="14">
        <f>'Cash Y-to-Date starts FY16'!CV32-'Cash Y-to-Date starts FY16'!CU32</f>
        <v>-490729.56000000052</v>
      </c>
      <c r="IW43" s="14">
        <f>'Cash Y-to-Date starts FY16'!CW32-'Cash Y-to-Date starts FY16'!CV32</f>
        <v>-25755.509999999776</v>
      </c>
      <c r="IX43" s="14">
        <f>'Cash Y-to-Date starts FY16'!CX32-'Cash Y-to-Date starts FY16'!CW32</f>
        <v>-2310.1899999994785</v>
      </c>
      <c r="IY43" s="14">
        <f>'Cash Y-to-Date starts FY16'!CY32-'Cash Y-to-Date starts FY16'!CX32</f>
        <v>-11284.800000000745</v>
      </c>
      <c r="IZ43" s="14">
        <f>'Cash Y-to-Date starts FY16'!CZ32-'Cash Y-to-Date starts FY16'!CY32</f>
        <v>-20560.099999999627</v>
      </c>
      <c r="JA43" s="14">
        <f>'Cash Y-to-Date starts FY16'!DA32-'Cash Y-to-Date starts FY16'!CZ32</f>
        <v>-70917.820000000298</v>
      </c>
      <c r="JB43" s="14">
        <f>'Cash Y-to-Date starts FY16'!DB32-'Cash Y-to-Date starts FY16'!DA32</f>
        <v>-38220.099999999627</v>
      </c>
    </row>
    <row r="44" spans="1:262">
      <c r="A44" s="1" t="s">
        <v>123</v>
      </c>
      <c r="BV44" s="14">
        <f>'Cash Y-to-Date'!BV44</f>
        <v>-14657</v>
      </c>
      <c r="BW44" s="14">
        <f>'Cash Y-to-Date'!BW44-'Cash Y-to-Date'!BV44</f>
        <v>-6513</v>
      </c>
      <c r="BX44" s="14">
        <f>'Cash Y-to-Date'!BX44-'Cash Y-to-Date'!BW44</f>
        <v>-172275.79</v>
      </c>
      <c r="BY44" s="14">
        <f>'Cash Y-to-Date'!BY44-'Cash Y-to-Date'!BX44</f>
        <v>-151563.99999999997</v>
      </c>
      <c r="BZ44" s="14">
        <f>'Cash Y-to-Date'!BZ44-'Cash Y-to-Date'!BY44</f>
        <v>-195634.53999999998</v>
      </c>
      <c r="CA44" s="14">
        <f>'Cash Y-to-Date'!CA44-'Cash Y-to-Date'!BZ44</f>
        <v>-2939515</v>
      </c>
      <c r="CB44" s="14">
        <f>'Cash Y-to-Date'!CB44-'Cash Y-to-Date'!CA44</f>
        <v>0</v>
      </c>
      <c r="CC44" s="14">
        <f>'Cash Y-to-Date'!CC44-'Cash Y-to-Date'!CB44</f>
        <v>-50334</v>
      </c>
      <c r="CD44" s="14">
        <f>'Cash Y-to-Date'!CD44-'Cash Y-to-Date'!CC44</f>
        <v>-266974</v>
      </c>
      <c r="CE44" s="14">
        <f>'Cash Y-to-Date'!CE44-'Cash Y-to-Date'!CD44</f>
        <v>-772199</v>
      </c>
      <c r="CF44" s="14">
        <f>'Cash Y-to-Date'!CF44-'Cash Y-to-Date'!CE44</f>
        <v>-350210</v>
      </c>
      <c r="CG44" s="14">
        <f>'Cash Y-to-Date'!CG44-'Cash Y-to-Date'!CF44</f>
        <v>-532991</v>
      </c>
      <c r="CH44" s="14">
        <f>'Cash Y-to-Date'!CH44</f>
        <v>-252046</v>
      </c>
      <c r="CI44" s="14">
        <f>'Cash Y-to-Date'!CI44-'Cash Y-to-Date'!CH44</f>
        <v>-40179</v>
      </c>
      <c r="CJ44" s="14">
        <f>'Cash Y-to-Date'!CJ44-'Cash Y-to-Date'!CI44</f>
        <v>-210981</v>
      </c>
      <c r="CK44" s="14">
        <f>'Cash Y-to-Date'!CK44-'Cash Y-to-Date'!CJ44</f>
        <v>-509737</v>
      </c>
      <c r="CL44" s="14">
        <f>'Cash Y-to-Date'!CL44-'Cash Y-to-Date'!CK44</f>
        <v>-439502</v>
      </c>
      <c r="CM44" s="14">
        <f>'Cash Y-to-Date'!CM44-'Cash Y-to-Date'!CL44</f>
        <v>-1264909</v>
      </c>
      <c r="CN44" s="14">
        <f>'Cash Y-to-Date'!CN44-'Cash Y-to-Date'!CM44</f>
        <v>-83985</v>
      </c>
      <c r="CO44" s="14">
        <f>'Cash Y-to-Date'!CO44-'Cash Y-to-Date'!CN44</f>
        <v>-886770</v>
      </c>
      <c r="CP44" s="14">
        <f>'Cash Y-to-Date'!CP44-'Cash Y-to-Date'!CO44</f>
        <v>-176808</v>
      </c>
      <c r="CQ44" s="14">
        <f>'Cash Y-to-Date'!CQ44-'Cash Y-to-Date'!CP44</f>
        <v>-768056</v>
      </c>
      <c r="CR44" s="14">
        <f>'Cash Y-to-Date'!CR44-'Cash Y-to-Date'!CQ44</f>
        <v>-24608</v>
      </c>
      <c r="CS44" s="14">
        <f>'Cash Y-to-Date'!CS44-'Cash Y-to-Date'!CR44</f>
        <v>-74341</v>
      </c>
      <c r="CT44" s="14">
        <f>'Cash Y-to-Date'!CT44</f>
        <v>-284394</v>
      </c>
      <c r="CU44" s="14">
        <f>'Cash Y-to-Date'!CU44-'Cash Y-to-Date'!CT44</f>
        <v>-38502</v>
      </c>
      <c r="CV44" s="14">
        <f>'Cash Y-to-Date'!CV44-'Cash Y-to-Date'!CU44</f>
        <v>-5078</v>
      </c>
      <c r="CW44" s="14">
        <f>'Cash Y-to-Date'!CW44-'Cash Y-to-Date'!CV44</f>
        <v>-350568</v>
      </c>
      <c r="CX44" s="14">
        <f>'Cash Y-to-Date'!CX44-'Cash Y-to-Date'!CW44</f>
        <v>-2316365</v>
      </c>
      <c r="CY44" s="14">
        <f>'Cash Y-to-Date'!CY44-'Cash Y-to-Date'!CX44</f>
        <v>-592044</v>
      </c>
      <c r="CZ44" s="14">
        <f>'Cash Y-to-Date'!CZ44-'Cash Y-to-Date'!CY44</f>
        <v>0</v>
      </c>
      <c r="DA44" s="14">
        <f>'Cash Y-to-Date'!DA44-'Cash Y-to-Date'!CZ44</f>
        <v>0</v>
      </c>
      <c r="DB44" s="14">
        <f>'Cash Y-to-Date'!DB44-'Cash Y-to-Date'!DA44</f>
        <v>-167091</v>
      </c>
      <c r="DC44" s="14">
        <f>'Cash Y-to-Date'!DC44-'Cash Y-to-Date'!DB44</f>
        <v>-924133</v>
      </c>
      <c r="DD44" s="14">
        <f>'Cash Y-to-Date'!DD44-'Cash Y-to-Date'!DC44</f>
        <v>-242708</v>
      </c>
      <c r="DE44" s="14">
        <f>'Cash Y-to-Date'!DE44-'Cash Y-to-Date'!DD44</f>
        <v>59062</v>
      </c>
      <c r="DF44" s="14">
        <f>'Cash Y-to-Date'!DF44</f>
        <v>-4170</v>
      </c>
      <c r="DG44" s="14">
        <f>'Cash Y-to-Date'!DG44-'Cash Y-to-Date'!DF44</f>
        <v>-171.47999999999956</v>
      </c>
      <c r="DH44" s="14">
        <f>'Cash Y-to-Date'!DH44-'Cash Y-to-Date'!DG44</f>
        <v>-93139</v>
      </c>
      <c r="DI44" s="14">
        <f>'Cash Y-to-Date'!DI44-'Cash Y-to-Date'!DH44</f>
        <v>-245023</v>
      </c>
      <c r="DJ44" s="14">
        <f>'Cash Y-to-Date'!DJ44-'Cash Y-to-Date'!DI44</f>
        <v>-3049464</v>
      </c>
      <c r="DK44" s="14">
        <f>'Cash Y-to-Date'!DK44-'Cash Y-to-Date'!DJ44</f>
        <v>-407150</v>
      </c>
      <c r="DL44" s="14">
        <f>'Cash Y-to-Date'!DL44-'Cash Y-to-Date'!DK44</f>
        <v>-1344473.0000000005</v>
      </c>
      <c r="DM44" s="14">
        <f>'Cash Y-to-Date'!DM44-'Cash Y-to-Date'!DL44</f>
        <v>-3741</v>
      </c>
      <c r="DN44" s="14">
        <f>'Cash Y-to-Date'!DN44-'Cash Y-to-Date'!DM44</f>
        <v>-5656939</v>
      </c>
      <c r="DO44" s="14">
        <f>'Cash Y-to-Date'!DO44-'Cash Y-to-Date'!DN44</f>
        <v>-342495</v>
      </c>
      <c r="DP44" s="14">
        <f>'Cash Y-to-Date'!DP44-'Cash Y-to-Date'!DO44</f>
        <v>-595381</v>
      </c>
      <c r="DQ44" s="14">
        <f>'Cash Y-to-Date'!DQ44-'Cash Y-to-Date'!DP44</f>
        <v>-2451</v>
      </c>
      <c r="DR44" s="14">
        <f>'Cash Y-to-Date'!DR44</f>
        <v>0</v>
      </c>
      <c r="DS44" s="14">
        <f>'Cash Y-to-Date'!DS44-'Cash Y-to-Date'!DR44</f>
        <v>-232</v>
      </c>
      <c r="DT44" s="14">
        <f>'Cash Y-to-Date'!DT44-'Cash Y-to-Date'!DS44</f>
        <v>0</v>
      </c>
      <c r="DU44" s="14">
        <f>'Cash Y-to-Date'!DU44-'Cash Y-to-Date'!DT44</f>
        <v>-334367</v>
      </c>
      <c r="DV44" s="14">
        <f>'Cash Y-to-Date'!DV44-'Cash Y-to-Date'!DU44</f>
        <v>-1522757</v>
      </c>
      <c r="DW44" s="14">
        <f>'Cash Y-to-Date'!DW44-'Cash Y-to-Date'!DV44</f>
        <v>-3289792</v>
      </c>
      <c r="DX44" s="14">
        <f>'Cash Y-to-Date'!DX44-'Cash Y-to-Date'!DW44</f>
        <v>-31333</v>
      </c>
      <c r="DY44" s="14">
        <f>'Cash Y-to-Date'!DY44-'Cash Y-to-Date'!DX44</f>
        <v>-7693</v>
      </c>
      <c r="DZ44" s="14">
        <f>'Cash Y-to-Date'!DZ44-'Cash Y-to-Date'!DY44</f>
        <v>-53008</v>
      </c>
      <c r="EA44" s="14">
        <f>'Cash Y-to-Date'!EA44-'Cash Y-to-Date'!DZ44</f>
        <v>-72601</v>
      </c>
      <c r="EB44" s="14">
        <f>'Cash Y-to-Date'!EB44-'Cash Y-to-Date'!EA44</f>
        <v>-39248</v>
      </c>
      <c r="EC44" s="14">
        <f>'Cash Y-to-Date'!EC44-'Cash Y-to-Date'!EB44</f>
        <v>-3876.4400000004098</v>
      </c>
      <c r="ED44" s="14">
        <f>'Cash Y-to-Date'!ED44</f>
        <v>-2074</v>
      </c>
      <c r="EE44" s="14">
        <f>'Cash Y-to-Date'!EE44-'Cash Y-to-Date'!ED44</f>
        <v>-52090</v>
      </c>
      <c r="EF44" s="14">
        <f>'Cash Y-to-Date'!EF44-'Cash Y-to-Date'!EE44</f>
        <v>0</v>
      </c>
      <c r="EG44" s="14">
        <f>'Cash Y-to-Date'!EG44-'Cash Y-to-Date'!EF44</f>
        <v>0</v>
      </c>
      <c r="EH44" s="14">
        <f>'Cash Y-to-Date'!EH44-'Cash Y-to-Date'!EG44</f>
        <v>-10470493.23</v>
      </c>
      <c r="EI44" s="14">
        <f>'Cash Y-to-Date'!EI44-'Cash Y-to-Date'!EH44</f>
        <v>-19440.849999999627</v>
      </c>
      <c r="EJ44" s="14">
        <f>'Cash Y-to-Date'!EJ44-'Cash Y-to-Date'!EI44</f>
        <v>0</v>
      </c>
      <c r="EK44" s="14">
        <f>'Cash Y-to-Date'!EK44-'Cash Y-to-Date'!EJ44</f>
        <v>-639.70999999903142</v>
      </c>
      <c r="EL44" s="14">
        <f>'Cash Y-to-Date'!EL44-'Cash Y-to-Date'!EK44</f>
        <v>-92369</v>
      </c>
      <c r="EM44" s="14">
        <f>'Cash Y-to-Date'!EM44-'Cash Y-to-Date'!EL44</f>
        <v>-51998.050000000745</v>
      </c>
      <c r="EN44" s="14">
        <f>'Cash Y-to-Date'!EN44-'Cash Y-to-Date'!EM44</f>
        <v>1667</v>
      </c>
      <c r="EO44" s="14">
        <f>'Cash Y-to-Date'!EO44-'Cash Y-to-Date'!EN44</f>
        <v>-11492</v>
      </c>
      <c r="EP44" s="14">
        <f>'Cash Y-to-Date'!EP44</f>
        <v>-14994</v>
      </c>
      <c r="EQ44" s="14">
        <f>'Cash Y-to-Date'!EQ44-'Cash Y-to-Date'!EP44</f>
        <v>0</v>
      </c>
      <c r="ER44" s="14">
        <f>'Cash Y-to-Date'!ER44-'Cash Y-to-Date'!EQ44</f>
        <v>-212890.45</v>
      </c>
      <c r="ES44" s="14">
        <f>'Cash Y-to-Date'!ES44-'Cash Y-to-Date'!ER44</f>
        <v>-362934.31</v>
      </c>
      <c r="ET44" s="14">
        <f>'Cash Y-to-Date'!ET44-'Cash Y-to-Date'!ES44</f>
        <v>-9494761</v>
      </c>
      <c r="EU44" s="14">
        <f>'Cash Y-to-Date'!EU44-'Cash Y-to-Date'!ET44</f>
        <v>-370640</v>
      </c>
      <c r="EV44" s="14">
        <f>'Cash Y-to-Date'!EV44-'Cash Y-to-Date'!EU44</f>
        <v>-12625</v>
      </c>
      <c r="EW44" s="14">
        <f>'Cash Y-to-Date'!EW44-'Cash Y-to-Date'!EV44</f>
        <v>-33365.859999999404</v>
      </c>
      <c r="EX44" s="14">
        <f>'Cash Y-to-Date'!EX44-'Cash Y-to-Date'!EW44</f>
        <v>-220752</v>
      </c>
      <c r="EY44" s="14">
        <f>'Cash Y-to-Date'!EY44-'Cash Y-to-Date'!EX44</f>
        <v>-26983</v>
      </c>
      <c r="EZ44" s="14">
        <f>'Cash Y-to-Date'!EZ44-'Cash Y-to-Date'!EY44</f>
        <v>-455</v>
      </c>
      <c r="FA44" s="14">
        <f>'Cash Y-to-Date'!FA44-'Cash Y-to-Date'!EZ44</f>
        <v>-7114</v>
      </c>
      <c r="FB44" s="14">
        <f>'Cash Y-to-Date starts FY16'!B32</f>
        <v>-329884</v>
      </c>
      <c r="FC44" s="14">
        <f>'Cash Y-to-Date starts FY16'!C32-'Cash Y-to-Date starts FY16'!B32</f>
        <v>-46575</v>
      </c>
      <c r="FD44" s="14">
        <f>'Cash Y-to-Date starts FY16'!D32-'Cash Y-to-Date starts FY16'!C32</f>
        <v>-6034</v>
      </c>
      <c r="FE44" s="14">
        <f>'Cash Y-to-Date starts FY16'!E32-'Cash Y-to-Date starts FY16'!D32</f>
        <v>-123384</v>
      </c>
      <c r="FF44" s="14">
        <f>'Cash Y-to-Date starts FY16'!F32-'Cash Y-to-Date starts FY16'!E32</f>
        <v>-5262609</v>
      </c>
      <c r="FG44" s="14">
        <f>'Cash Y-to-Date starts FY16'!G32-'Cash Y-to-Date starts FY16'!F32</f>
        <v>-2154</v>
      </c>
      <c r="FH44" s="14">
        <f>'Cash Y-to-Date starts FY16'!H32-'Cash Y-to-Date starts FY16'!G32</f>
        <v>-7350.0499999998137</v>
      </c>
      <c r="FI44" s="14">
        <f>'Cash Y-to-Date starts FY16'!I32-'Cash Y-to-Date starts FY16'!H32</f>
        <v>-344</v>
      </c>
      <c r="FJ44" s="14">
        <f>'Cash Y-to-Date starts FY16'!J32-'Cash Y-to-Date starts FY16'!I32</f>
        <v>-149021</v>
      </c>
      <c r="FK44" s="14">
        <f>'Cash Y-to-Date starts FY16'!K32-'Cash Y-to-Date starts FY16'!J32</f>
        <v>-50839</v>
      </c>
      <c r="FL44" s="14">
        <f>'Cash Y-to-Date starts FY16'!L32-'Cash Y-to-Date starts FY16'!K32</f>
        <v>0</v>
      </c>
      <c r="FM44" s="14">
        <f>'Cash Y-to-Date starts FY16'!M32-'Cash Y-to-Date starts FY16'!L32</f>
        <v>-35357</v>
      </c>
      <c r="FN44" s="14">
        <f>'Cash Y-to-Date starts FY16'!N32</f>
        <v>-4016562</v>
      </c>
      <c r="FO44" s="14">
        <f>'Cash Y-to-Date starts FY16'!O32-'Cash Y-to-Date starts FY16'!N32</f>
        <v>0</v>
      </c>
      <c r="FP44" s="14">
        <f>'Cash Y-to-Date starts FY16'!P32-'Cash Y-to-Date starts FY16'!O32</f>
        <v>-36886.529999999795</v>
      </c>
      <c r="FQ44" s="14">
        <f>'Cash Y-to-Date starts FY16'!Q32-'Cash Y-to-Date starts FY16'!P32</f>
        <v>-272040.00000000047</v>
      </c>
      <c r="FR44" s="14">
        <f>'Cash Y-to-Date starts FY16'!R32-'Cash Y-to-Date starts FY16'!Q32</f>
        <v>-49670</v>
      </c>
      <c r="FS44" s="14">
        <f>'Cash Y-to-Date starts FY16'!S32-'Cash Y-to-Date starts FY16'!R32</f>
        <v>-13927964.84</v>
      </c>
      <c r="FT44" s="14">
        <f>'Cash Y-to-Date starts FY16'!T32-'Cash Y-to-Date starts FY16'!S32</f>
        <v>0</v>
      </c>
      <c r="FU44" s="14">
        <f>'Cash Y-to-Date starts FY16'!U32-'Cash Y-to-Date starts FY16'!T32</f>
        <v>0</v>
      </c>
      <c r="FV44" s="14">
        <f>'Cash Y-to-Date starts FY16'!V32-'Cash Y-to-Date starts FY16'!U32</f>
        <v>-77237.339999999851</v>
      </c>
      <c r="FW44" s="14">
        <f>'Cash Y-to-Date starts FY16'!W32-'Cash Y-to-Date starts FY16'!V32</f>
        <v>0</v>
      </c>
      <c r="FX44" s="14">
        <f>'Cash Y-to-Date starts FY16'!X32-'Cash Y-to-Date starts FY16'!W32</f>
        <v>0</v>
      </c>
      <c r="FY44" s="14">
        <f>'Cash Y-to-Date starts FY16'!Y32-'Cash Y-to-Date starts FY16'!X32</f>
        <v>0</v>
      </c>
      <c r="FZ44" s="14">
        <f>'Cash Y-to-Date starts FY16'!Z32</f>
        <v>-195186.27</v>
      </c>
      <c r="GA44" s="14">
        <f>'Cash Y-to-Date starts FY16'!AA32-'Cash Y-to-Date starts FY16'!Z32</f>
        <v>0</v>
      </c>
      <c r="GB44" s="14">
        <f>'Cash Y-to-Date starts FY16'!AB32-'Cash Y-to-Date starts FY16'!AA32</f>
        <v>0</v>
      </c>
      <c r="GC44" s="14">
        <f>'Cash Y-to-Date starts FY16'!AC32-'Cash Y-to-Date starts FY16'!AB32</f>
        <v>-410033.53</v>
      </c>
      <c r="GD44" s="14">
        <f>'Cash Y-to-Date starts FY16'!AD32-'Cash Y-to-Date starts FY16'!AC32</f>
        <v>-11291788</v>
      </c>
      <c r="GE44" s="14">
        <f>'Cash Y-to-Date starts FY16'!AE32-'Cash Y-to-Date starts FY16'!AD32</f>
        <v>-8011528.4399999976</v>
      </c>
      <c r="GF44" s="14">
        <f>'Cash Y-to-Date starts FY16'!AF32-'Cash Y-to-Date starts FY16'!AE32</f>
        <v>-647</v>
      </c>
      <c r="GG44" s="14">
        <f>'Cash Y-to-Date starts FY16'!AG32-'Cash Y-to-Date starts FY16'!AF32</f>
        <v>-38479.960000000894</v>
      </c>
      <c r="GH44" s="14">
        <f>'Cash Y-to-Date starts FY16'!AH32-'Cash Y-to-Date starts FY16'!AG32</f>
        <v>0</v>
      </c>
      <c r="GI44" s="14">
        <f>'Cash Y-to-Date starts FY16'!AI32-'Cash Y-to-Date starts FY16'!AH32</f>
        <v>0</v>
      </c>
      <c r="GJ44" s="14">
        <f>'Cash Y-to-Date starts FY16'!AJ32-'Cash Y-to-Date starts FY16'!AI32</f>
        <v>-446643.78999999911</v>
      </c>
      <c r="GK44" s="14">
        <f>'Cash Y-to-Date starts FY16'!AK32-'Cash Y-to-Date starts FY16'!AJ32</f>
        <v>-292465.72000000253</v>
      </c>
      <c r="GL44" s="14">
        <f>'Cash Y-to-Date starts FY16'!AL32</f>
        <v>-959699.07</v>
      </c>
      <c r="GM44" s="14">
        <f>'Cash Y-to-Date starts FY16'!AM32-'Cash Y-to-Date starts FY16'!AL32</f>
        <v>0</v>
      </c>
      <c r="GN44" s="14">
        <f>'Cash Y-to-Date starts FY16'!AN32-'Cash Y-to-Date starts FY16'!AM32</f>
        <v>-301771.29000000015</v>
      </c>
      <c r="GO44" s="14">
        <f>'Cash Y-to-Date starts FY16'!AO32-'Cash Y-to-Date starts FY16'!AN32</f>
        <v>-188017</v>
      </c>
      <c r="GP44" s="14">
        <f>'Cash Y-to-Date starts FY16'!AP32-'Cash Y-to-Date starts FY16'!AO32</f>
        <v>-21935</v>
      </c>
      <c r="GQ44" s="14">
        <f>'Cash Y-to-Date starts FY16'!AQ32-'Cash Y-to-Date starts FY16'!AP32</f>
        <v>-20490896.370000001</v>
      </c>
      <c r="GR44" s="14">
        <f>'Cash Y-to-Date starts FY16'!AR32-'Cash Y-to-Date starts FY16'!AQ32</f>
        <v>-17238.599999997765</v>
      </c>
      <c r="GS44" s="14">
        <f>'Cash Y-to-Date starts FY16'!AS32-'Cash Y-to-Date starts FY16'!AR32</f>
        <v>-100628</v>
      </c>
      <c r="GT44" s="14">
        <f>'Cash Y-to-Date starts FY16'!AT32-'Cash Y-to-Date starts FY16'!AS32</f>
        <v>-140093</v>
      </c>
      <c r="GU44" s="14">
        <f>'Cash Y-to-Date starts FY16'!AU32-'Cash Y-to-Date starts FY16'!AT32</f>
        <v>-46558.240000002086</v>
      </c>
      <c r="GV44" s="14">
        <f>'Cash Y-to-Date starts FY16'!AV32-'Cash Y-to-Date starts FY16'!AU32</f>
        <v>-13899</v>
      </c>
      <c r="GW44" s="14">
        <f>'Cash Y-to-Date starts FY16'!AW32-'Cash Y-to-Date starts FY16'!AV32</f>
        <v>-100000</v>
      </c>
      <c r="GX44" s="14">
        <f>'Cash Y-to-Date starts FY16'!AX32</f>
        <v>-4761.8999999999996</v>
      </c>
      <c r="GY44" s="14">
        <f>'Cash Y-to-Date starts FY16'!AY32-'Cash Y-to-Date starts FY16'!AX32</f>
        <v>0</v>
      </c>
      <c r="GZ44" s="14">
        <f>'Cash Y-to-Date starts FY16'!AZ32-'Cash Y-to-Date starts FY16'!AY32</f>
        <v>-18615.620000000003</v>
      </c>
      <c r="HA44" s="14">
        <f>'Cash Y-to-Date starts FY16'!BA32-'Cash Y-to-Date starts FY16'!AZ32</f>
        <v>-358746.24</v>
      </c>
      <c r="HB44" s="14">
        <f>'Cash Y-to-Date starts FY16'!BB32-'Cash Y-to-Date starts FY16'!BA32</f>
        <v>-565073.4</v>
      </c>
      <c r="HC44" s="14">
        <f>'Cash Y-to-Date starts FY16'!BC32-'Cash Y-to-Date starts FY16'!BB32</f>
        <v>0</v>
      </c>
      <c r="HD44" s="14">
        <f>'Cash Y-to-Date starts FY16'!BD32-'Cash Y-to-Date starts FY16'!BC32</f>
        <v>-74796.839999999967</v>
      </c>
      <c r="HE44" s="14">
        <f>'Cash Y-to-Date starts FY16'!BE32-'Cash Y-to-Date starts FY16'!BD32</f>
        <v>-12003.119999999995</v>
      </c>
      <c r="HF44" s="14">
        <f>'Cash Y-to-Date starts FY16'!BF32-'Cash Y-to-Date starts FY16'!BE32</f>
        <v>-269194.00000000012</v>
      </c>
      <c r="HG44" s="14">
        <f>'Cash Y-to-Date starts FY16'!BG32-'Cash Y-to-Date starts FY16'!BF32</f>
        <v>-131221.7799999998</v>
      </c>
      <c r="HH44" s="14">
        <f>'Cash Y-to-Date starts FY16'!BH32-'Cash Y-to-Date starts FY16'!BG32</f>
        <v>12560.919999999925</v>
      </c>
      <c r="HI44" s="14">
        <f>'Cash Y-to-Date starts FY16'!BI32-'Cash Y-to-Date starts FY16'!BH32</f>
        <v>-31729.899999999907</v>
      </c>
      <c r="HJ44" s="14">
        <f>'Cash Y-to-Date starts FY16'!BJ32</f>
        <v>-1703008.04</v>
      </c>
      <c r="HK44" s="14">
        <f>'Cash Y-to-Date starts FY16'!BK32-'Cash Y-to-Date starts FY16'!BJ32</f>
        <v>966</v>
      </c>
      <c r="HL44" s="14">
        <f>'Cash Y-to-Date starts FY16'!BL32-'Cash Y-to-Date starts FY16'!BK32</f>
        <v>-37872</v>
      </c>
      <c r="HM44" s="14">
        <f>'Cash Y-to-Date starts FY16'!BM32-'Cash Y-to-Date starts FY16'!BL32</f>
        <v>-3324661</v>
      </c>
      <c r="HN44" s="14">
        <f>'Cash Y-to-Date starts FY16'!BN32-'Cash Y-to-Date starts FY16'!BM32</f>
        <v>-251890</v>
      </c>
      <c r="HO44" s="14">
        <f>'Cash Y-to-Date starts FY16'!BO32-'Cash Y-to-Date starts FY16'!BN32</f>
        <v>-255635</v>
      </c>
      <c r="HP44" s="14">
        <f>'Cash Y-to-Date starts FY16'!BP32-'Cash Y-to-Date starts FY16'!BO32</f>
        <v>-85.759999999776483</v>
      </c>
      <c r="HQ44" s="14">
        <f>'Cash Y-to-Date starts FY16'!BQ32-'Cash Y-to-Date starts FY16'!BP32</f>
        <v>-13597269</v>
      </c>
      <c r="HR44" s="14">
        <f>'Cash Y-to-Date starts FY16'!BR32-'Cash Y-to-Date starts FY16'!BQ32</f>
        <v>-70046</v>
      </c>
      <c r="HS44" s="14">
        <f>'Cash Y-to-Date starts FY16'!BS32-'Cash Y-to-Date starts FY16'!BR32</f>
        <v>-31870</v>
      </c>
      <c r="HT44" s="14">
        <f>'Cash Y-to-Date starts FY16'!BT32-'Cash Y-to-Date starts FY16'!BS32</f>
        <v>-154142</v>
      </c>
      <c r="HU44" s="14">
        <f>'Cash Y-to-Date starts FY16'!BU32-'Cash Y-to-Date starts FY16'!BT32</f>
        <v>4786</v>
      </c>
      <c r="HV44" s="14">
        <f>'Cash Y-to-Date starts FY16'!BV32</f>
        <v>0</v>
      </c>
      <c r="HW44" s="14">
        <f>'Cash Y-to-Date starts FY16'!BW32-'Cash Y-to-Date starts FY16'!BV32</f>
        <v>-83620</v>
      </c>
      <c r="HX44" s="14">
        <f>'Cash Y-to-Date starts FY16'!BX32-'Cash Y-to-Date starts FY16'!BW32</f>
        <v>-282110.53000000003</v>
      </c>
      <c r="HY44" s="14">
        <f>'Cash Y-to-Date starts FY16'!BY32-'Cash Y-to-Date starts FY16'!BX32</f>
        <v>-15694</v>
      </c>
      <c r="HZ44" s="14">
        <f>'Cash Y-to-Date starts FY16'!BZ32-'Cash Y-to-Date starts FY16'!BY32</f>
        <v>0</v>
      </c>
      <c r="IA44" s="14">
        <f>'Cash Y-to-Date starts FY16'!CA32-'Cash Y-to-Date starts FY16'!BZ32</f>
        <v>-200851.91999999993</v>
      </c>
      <c r="IB44" s="14">
        <f>'Cash Y-to-Date starts FY16'!CB32-'Cash Y-to-Date starts FY16'!CA32</f>
        <v>-3014527</v>
      </c>
      <c r="IC44" s="14">
        <f>'Cash Y-to-Date starts FY16'!CC32-'Cash Y-to-Date starts FY16'!CB32</f>
        <v>0</v>
      </c>
      <c r="ID44" s="14">
        <f>'Cash Y-to-Date starts FY16'!CD32-'Cash Y-to-Date starts FY16'!CC32</f>
        <v>0</v>
      </c>
      <c r="IE44" s="14">
        <f>'Cash Y-to-Date starts FY16'!CE32-'Cash Y-to-Date starts FY16'!CD32</f>
        <v>0</v>
      </c>
      <c r="IF44" s="14">
        <f>'Cash Y-to-Date starts FY16'!CF32-'Cash Y-to-Date starts FY16'!CE32</f>
        <v>0</v>
      </c>
      <c r="IG44" s="14">
        <f>'Cash Y-to-Date starts FY16'!CG32-'Cash Y-to-Date starts FY16'!CF32</f>
        <v>-108648</v>
      </c>
      <c r="IH44" s="14">
        <f>'Cash Y-to-Date starts FY16'!CH32</f>
        <v>-1374357</v>
      </c>
      <c r="II44" s="14">
        <f>'Cash Y-to-Date starts FY16'!CI32-'Cash Y-to-Date starts FY16'!CH32</f>
        <v>0</v>
      </c>
      <c r="IJ44" s="14">
        <f>'Cash Y-to-Date starts FY16'!CJ32-'Cash Y-to-Date starts FY16'!CI32</f>
        <v>-38522.149999999907</v>
      </c>
      <c r="IK44" s="14">
        <f>'Cash Y-to-Date starts FY16'!CK32-'Cash Y-to-Date starts FY16'!CJ32</f>
        <v>-52406</v>
      </c>
      <c r="IL44" s="14">
        <f>'Cash Y-to-Date starts FY16'!CL32-'Cash Y-to-Date starts FY16'!CK32</f>
        <v>0</v>
      </c>
      <c r="IM44" s="14">
        <f>'Cash Y-to-Date starts FY16'!CM32-'Cash Y-to-Date starts FY16'!CL32</f>
        <v>0</v>
      </c>
      <c r="IN44" s="14">
        <f>'Cash Y-to-Date starts FY16'!CN32-'Cash Y-to-Date starts FY16'!CM32</f>
        <v>0</v>
      </c>
      <c r="IO44" s="14">
        <f>'Cash Y-to-Date starts FY16'!CO32-'Cash Y-to-Date starts FY16'!CN32</f>
        <v>-2518.2399999999907</v>
      </c>
      <c r="IP44" s="14">
        <f>'Cash Y-to-Date starts FY16'!CP32-'Cash Y-to-Date starts FY16'!CO32</f>
        <v>0</v>
      </c>
      <c r="IQ44" s="14">
        <f>'Cash Y-to-Date starts FY16'!CQ32-'Cash Y-to-Date starts FY16'!CP32</f>
        <v>-145665.15000000014</v>
      </c>
      <c r="IR44" s="14">
        <f>'Cash Y-to-Date starts FY16'!CR32-'Cash Y-to-Date starts FY16'!CQ32</f>
        <v>-151168.76</v>
      </c>
      <c r="IS44" s="14">
        <f>'Cash Y-to-Date starts FY16'!CS32-'Cash Y-to-Date starts FY16'!CR32</f>
        <v>-19474176.800000001</v>
      </c>
      <c r="IT44" s="14">
        <f>'Cash Y-to-Date starts FY16'!CT32</f>
        <v>-5199151.59</v>
      </c>
      <c r="IU44" s="14">
        <f>'Cash Y-to-Date starts FY16'!CU33-'Cash Y-to-Date starts FY16'!CT33</f>
        <v>0</v>
      </c>
      <c r="IV44" s="14">
        <f>'Cash Y-to-Date starts FY16'!CV33-'Cash Y-to-Date starts FY16'!CU33</f>
        <v>0</v>
      </c>
      <c r="IW44" s="14">
        <f>'Cash Y-to-Date starts FY16'!CW33-'Cash Y-to-Date starts FY16'!CV33</f>
        <v>0</v>
      </c>
      <c r="IX44" s="14">
        <f>'Cash Y-to-Date starts FY16'!CX33-'Cash Y-to-Date starts FY16'!CW33</f>
        <v>0</v>
      </c>
      <c r="IY44" s="14">
        <f>'Cash Y-to-Date starts FY16'!CY33-'Cash Y-to-Date starts FY16'!CX33</f>
        <v>0</v>
      </c>
      <c r="IZ44" s="14">
        <f>'Cash Y-to-Date starts FY16'!CZ33-'Cash Y-to-Date starts FY16'!CY33</f>
        <v>0</v>
      </c>
      <c r="JA44" s="14">
        <f>'Cash Y-to-Date starts FY16'!DA33-'Cash Y-to-Date starts FY16'!CZ33</f>
        <v>0</v>
      </c>
      <c r="JB44" s="14">
        <f>'Cash Y-to-Date starts FY16'!DB33-'Cash Y-to-Date starts FY16'!DA33</f>
        <v>0</v>
      </c>
    </row>
    <row r="45" spans="1:262">
      <c r="A45" s="1" t="s">
        <v>124</v>
      </c>
      <c r="BV45" s="14">
        <f>'Cash Y-to-Date'!BV45</f>
        <v>-1000</v>
      </c>
      <c r="BW45" s="14">
        <f>'Cash Y-to-Date'!BW45-'Cash Y-to-Date'!BV45</f>
        <v>-93.289999999999964</v>
      </c>
      <c r="BX45" s="14">
        <f>'Cash Y-to-Date'!BX45-'Cash Y-to-Date'!BW45</f>
        <v>0</v>
      </c>
      <c r="BY45" s="14">
        <f>'Cash Y-to-Date'!BY45-'Cash Y-to-Date'!BX45</f>
        <v>-319.87000000000012</v>
      </c>
      <c r="BZ45" s="14">
        <f>'Cash Y-to-Date'!BZ45-'Cash Y-to-Date'!BY45</f>
        <v>0</v>
      </c>
      <c r="CA45" s="14">
        <f>'Cash Y-to-Date'!CA45-'Cash Y-to-Date'!BZ45</f>
        <v>0</v>
      </c>
      <c r="CB45" s="14">
        <f>'Cash Y-to-Date'!CB45-'Cash Y-to-Date'!CA45</f>
        <v>-466.48</v>
      </c>
      <c r="CC45" s="14">
        <f>'Cash Y-to-Date'!CC45-'Cash Y-to-Date'!CB45</f>
        <v>0</v>
      </c>
      <c r="CD45" s="14">
        <f>'Cash Y-to-Date'!CD45-'Cash Y-to-Date'!CC45</f>
        <v>-226.5799999999997</v>
      </c>
      <c r="CE45" s="14">
        <f>'Cash Y-to-Date'!CE45-'Cash Y-to-Date'!CD45</f>
        <v>0</v>
      </c>
      <c r="CF45" s="14">
        <f>'Cash Y-to-Date'!CF45-'Cash Y-to-Date'!CE45</f>
        <v>0</v>
      </c>
      <c r="CG45" s="14">
        <f>'Cash Y-to-Date'!CG45-'Cash Y-to-Date'!CF45</f>
        <v>0</v>
      </c>
      <c r="CH45" s="14">
        <f>'Cash Y-to-Date'!CH45</f>
        <v>0</v>
      </c>
      <c r="CI45" s="14">
        <f>'Cash Y-to-Date'!CI45-'Cash Y-to-Date'!CH45</f>
        <v>-2000</v>
      </c>
      <c r="CJ45" s="14">
        <f>'Cash Y-to-Date'!CJ45-'Cash Y-to-Date'!CI45</f>
        <v>0</v>
      </c>
      <c r="CK45" s="14">
        <f>'Cash Y-to-Date'!CK45-'Cash Y-to-Date'!CJ45</f>
        <v>0</v>
      </c>
      <c r="CL45" s="14">
        <f>'Cash Y-to-Date'!CL45-'Cash Y-to-Date'!CK45</f>
        <v>-1039.58</v>
      </c>
      <c r="CM45" s="14">
        <f>'Cash Y-to-Date'!CM45-'Cash Y-to-Date'!CL45</f>
        <v>0</v>
      </c>
      <c r="CN45" s="14">
        <f>'Cash Y-to-Date'!CN45-'Cash Y-to-Date'!CM45</f>
        <v>0</v>
      </c>
      <c r="CO45" s="14">
        <f>'Cash Y-to-Date'!CO45-'Cash Y-to-Date'!CN45</f>
        <v>0</v>
      </c>
      <c r="CP45" s="14">
        <f>'Cash Y-to-Date'!CP45-'Cash Y-to-Date'!CO45</f>
        <v>0</v>
      </c>
      <c r="CQ45" s="14">
        <f>'Cash Y-to-Date'!CQ45-'Cash Y-to-Date'!CP45</f>
        <v>0</v>
      </c>
      <c r="CR45" s="14">
        <f>'Cash Y-to-Date'!CR45-'Cash Y-to-Date'!CQ45</f>
        <v>0</v>
      </c>
      <c r="CS45" s="14">
        <f>'Cash Y-to-Date'!CS45-'Cash Y-to-Date'!CR45</f>
        <v>0</v>
      </c>
      <c r="CT45" s="14">
        <f>'Cash Y-to-Date'!CT45</f>
        <v>0</v>
      </c>
      <c r="CU45" s="14">
        <f>'Cash Y-to-Date'!CU45-'Cash Y-to-Date'!CT45</f>
        <v>0</v>
      </c>
      <c r="CV45" s="14">
        <f>'Cash Y-to-Date'!CV45-'Cash Y-to-Date'!CU45</f>
        <v>0</v>
      </c>
      <c r="CW45" s="14">
        <f>'Cash Y-to-Date'!CW45-'Cash Y-to-Date'!CV45</f>
        <v>0</v>
      </c>
      <c r="CX45" s="14">
        <f>'Cash Y-to-Date'!CX45-'Cash Y-to-Date'!CW45</f>
        <v>0</v>
      </c>
      <c r="CY45" s="14">
        <f>'Cash Y-to-Date'!CY45-'Cash Y-to-Date'!CX45</f>
        <v>0</v>
      </c>
      <c r="CZ45" s="14">
        <f>'Cash Y-to-Date'!CZ45-'Cash Y-to-Date'!CY45</f>
        <v>0</v>
      </c>
      <c r="DA45" s="14">
        <f>'Cash Y-to-Date'!DA45-'Cash Y-to-Date'!CZ45</f>
        <v>0</v>
      </c>
      <c r="DB45" s="14">
        <f>'Cash Y-to-Date'!DB45-'Cash Y-to-Date'!DA45</f>
        <v>0</v>
      </c>
      <c r="DC45" s="14">
        <f>'Cash Y-to-Date'!DC45-'Cash Y-to-Date'!DB45</f>
        <v>-32657.21</v>
      </c>
      <c r="DD45" s="14">
        <f>'Cash Y-to-Date'!DD45-'Cash Y-to-Date'!DC45</f>
        <v>0</v>
      </c>
      <c r="DE45" s="14">
        <f>'Cash Y-to-Date'!DE45-'Cash Y-to-Date'!DD45</f>
        <v>0</v>
      </c>
      <c r="DF45" s="14">
        <f>'Cash Y-to-Date'!DF45</f>
        <v>-987.73</v>
      </c>
      <c r="DG45" s="14">
        <f>'Cash Y-to-Date'!DG45-'Cash Y-to-Date'!DF45</f>
        <v>0</v>
      </c>
      <c r="DH45" s="14">
        <f>'Cash Y-to-Date'!DH45-'Cash Y-to-Date'!DG45</f>
        <v>0</v>
      </c>
      <c r="DI45" s="14">
        <f>'Cash Y-to-Date'!DI45-'Cash Y-to-Date'!DH45</f>
        <v>0</v>
      </c>
      <c r="DJ45" s="14">
        <f>'Cash Y-to-Date'!DJ45-'Cash Y-to-Date'!DI45</f>
        <v>0</v>
      </c>
      <c r="DK45" s="14">
        <f>'Cash Y-to-Date'!DK45-'Cash Y-to-Date'!DJ45</f>
        <v>-488.63999999999987</v>
      </c>
      <c r="DL45" s="14">
        <f>'Cash Y-to-Date'!DL45-'Cash Y-to-Date'!DK45</f>
        <v>0</v>
      </c>
      <c r="DM45" s="14">
        <f>'Cash Y-to-Date'!DM45-'Cash Y-to-Date'!DL45</f>
        <v>0</v>
      </c>
      <c r="DN45" s="14">
        <f>'Cash Y-to-Date'!DN45-'Cash Y-to-Date'!DM45</f>
        <v>-2000</v>
      </c>
      <c r="DO45" s="14">
        <f>'Cash Y-to-Date'!DO45-'Cash Y-to-Date'!DN45</f>
        <v>0</v>
      </c>
      <c r="DP45" s="14">
        <f>'Cash Y-to-Date'!DP45-'Cash Y-to-Date'!DO45</f>
        <v>0</v>
      </c>
      <c r="DQ45" s="14">
        <f>'Cash Y-to-Date'!DQ45-'Cash Y-to-Date'!DP45</f>
        <v>488.63999999999987</v>
      </c>
      <c r="DR45" s="14">
        <f>'Cash Y-to-Date'!DR45</f>
        <v>0</v>
      </c>
      <c r="DS45" s="14">
        <f>'Cash Y-to-Date'!DS45-'Cash Y-to-Date'!DR45</f>
        <v>-426.5</v>
      </c>
      <c r="DT45" s="14">
        <f>'Cash Y-to-Date'!DT45-'Cash Y-to-Date'!DS45</f>
        <v>-100</v>
      </c>
      <c r="DU45" s="14">
        <f>'Cash Y-to-Date'!DU45-'Cash Y-to-Date'!DT45</f>
        <v>0</v>
      </c>
      <c r="DV45" s="14">
        <f>'Cash Y-to-Date'!DV45-'Cash Y-to-Date'!DU45</f>
        <v>0</v>
      </c>
      <c r="DW45" s="14">
        <f>'Cash Y-to-Date'!DW45-'Cash Y-to-Date'!DV45</f>
        <v>-93.299999999999955</v>
      </c>
      <c r="DX45" s="14">
        <f>'Cash Y-to-Date'!DX45-'Cash Y-to-Date'!DW45</f>
        <v>0</v>
      </c>
      <c r="DY45" s="14">
        <f>'Cash Y-to-Date'!DY45-'Cash Y-to-Date'!DX45</f>
        <v>-70</v>
      </c>
      <c r="DZ45" s="14">
        <f>'Cash Y-to-Date'!DZ45-'Cash Y-to-Date'!DY45</f>
        <v>-25</v>
      </c>
      <c r="EA45" s="14">
        <f>'Cash Y-to-Date'!EA45-'Cash Y-to-Date'!DZ45</f>
        <v>-213.25</v>
      </c>
      <c r="EB45" s="14">
        <f>'Cash Y-to-Date'!EB45-'Cash Y-to-Date'!EA45</f>
        <v>0</v>
      </c>
      <c r="EC45" s="14">
        <f>'Cash Y-to-Date'!EC45-'Cash Y-to-Date'!EB45</f>
        <v>0</v>
      </c>
      <c r="ED45" s="14">
        <f>'Cash Y-to-Date'!ED45</f>
        <v>0</v>
      </c>
      <c r="EE45" s="14">
        <f>'Cash Y-to-Date'!EE45-'Cash Y-to-Date'!ED45</f>
        <v>70</v>
      </c>
      <c r="EF45" s="14">
        <f>'Cash Y-to-Date'!EF45-'Cash Y-to-Date'!EE45</f>
        <v>0</v>
      </c>
      <c r="EG45" s="14">
        <f>'Cash Y-to-Date'!EG45-'Cash Y-to-Date'!EF45</f>
        <v>0</v>
      </c>
      <c r="EH45" s="14">
        <f>'Cash Y-to-Date'!EH45-'Cash Y-to-Date'!EG45</f>
        <v>0</v>
      </c>
      <c r="EI45" s="14">
        <f>'Cash Y-to-Date'!EI45-'Cash Y-to-Date'!EH45</f>
        <v>0</v>
      </c>
      <c r="EJ45" s="14">
        <f>'Cash Y-to-Date'!EJ45-'Cash Y-to-Date'!EI45</f>
        <v>0</v>
      </c>
      <c r="EK45" s="14">
        <f>'Cash Y-to-Date'!EK45-'Cash Y-to-Date'!EJ45</f>
        <v>0</v>
      </c>
      <c r="EL45" s="14">
        <f>'Cash Y-to-Date'!EL45-'Cash Y-to-Date'!EK45</f>
        <v>0</v>
      </c>
      <c r="EM45" s="14">
        <f>'Cash Y-to-Date'!EM45-'Cash Y-to-Date'!EL45</f>
        <v>0</v>
      </c>
      <c r="EN45" s="14">
        <f>'Cash Y-to-Date'!EN45-'Cash Y-to-Date'!EM45</f>
        <v>0</v>
      </c>
      <c r="EO45" s="14">
        <f>'Cash Y-to-Date'!EO45-'Cash Y-to-Date'!EN45</f>
        <v>0</v>
      </c>
      <c r="EP45" s="14">
        <f>'Cash Y-to-Date'!EP45</f>
        <v>0</v>
      </c>
      <c r="EQ45" s="14">
        <f>'Cash Y-to-Date'!EQ45-'Cash Y-to-Date'!EP45</f>
        <v>-900</v>
      </c>
      <c r="ER45" s="14">
        <f>'Cash Y-to-Date'!ER45-'Cash Y-to-Date'!EQ45</f>
        <v>0</v>
      </c>
      <c r="ES45" s="14">
        <f>'Cash Y-to-Date'!ES45-'Cash Y-to-Date'!ER45</f>
        <v>0</v>
      </c>
      <c r="ET45" s="14">
        <f>'Cash Y-to-Date'!ET45-'Cash Y-to-Date'!ES45</f>
        <v>0</v>
      </c>
      <c r="EU45" s="14">
        <f>'Cash Y-to-Date'!EU45-'Cash Y-to-Date'!ET45</f>
        <v>0</v>
      </c>
      <c r="EV45" s="14">
        <f>'Cash Y-to-Date'!EV45-'Cash Y-to-Date'!EU45</f>
        <v>0</v>
      </c>
      <c r="EW45" s="14">
        <f>'Cash Y-to-Date'!EW45-'Cash Y-to-Date'!EV45</f>
        <v>-343.30999999999995</v>
      </c>
      <c r="EX45" s="14">
        <f>'Cash Y-to-Date'!EX45-'Cash Y-to-Date'!EW45</f>
        <v>-153.68000000000006</v>
      </c>
      <c r="EY45" s="14">
        <f>'Cash Y-to-Date'!EY45-'Cash Y-to-Date'!EX45</f>
        <v>0</v>
      </c>
      <c r="EZ45" s="14">
        <f>'Cash Y-to-Date'!EZ45-'Cash Y-to-Date'!EY45</f>
        <v>-405.90000000000009</v>
      </c>
      <c r="FA45" s="14">
        <f>'Cash Y-to-Date'!FA45-'Cash Y-to-Date'!EZ45</f>
        <v>0</v>
      </c>
      <c r="FB45" s="14">
        <f>'Cash Y-to-Date starts FY16'!B33</f>
        <v>0</v>
      </c>
      <c r="FC45" s="14">
        <f>'Cash Y-to-Date starts FY16'!C33-'Cash Y-to-Date starts FY16'!B33</f>
        <v>0</v>
      </c>
      <c r="FD45" s="14">
        <f>'Cash Y-to-Date starts FY16'!D33-'Cash Y-to-Date starts FY16'!C33</f>
        <v>-8802.2099999999991</v>
      </c>
      <c r="FE45" s="14">
        <f>'Cash Y-to-Date starts FY16'!E33-'Cash Y-to-Date starts FY16'!D33</f>
        <v>0</v>
      </c>
      <c r="FF45" s="14">
        <f>'Cash Y-to-Date starts FY16'!F33-'Cash Y-to-Date starts FY16'!E33</f>
        <v>-200.81000000000131</v>
      </c>
      <c r="FG45" s="14">
        <f>'Cash Y-to-Date starts FY16'!G33-'Cash Y-to-Date starts FY16'!F33</f>
        <v>0</v>
      </c>
      <c r="FH45" s="14">
        <f>'Cash Y-to-Date starts FY16'!H33-'Cash Y-to-Date starts FY16'!G33</f>
        <v>0</v>
      </c>
      <c r="FI45" s="14">
        <f>'Cash Y-to-Date starts FY16'!I33-'Cash Y-to-Date starts FY16'!H33</f>
        <v>0</v>
      </c>
      <c r="FJ45" s="14">
        <f>'Cash Y-to-Date starts FY16'!J33-'Cash Y-to-Date starts FY16'!I33</f>
        <v>-1000</v>
      </c>
      <c r="FK45" s="14">
        <f>'Cash Y-to-Date starts FY16'!K33-'Cash Y-to-Date starts FY16'!J33</f>
        <v>-50</v>
      </c>
      <c r="FL45" s="14">
        <f>'Cash Y-to-Date starts FY16'!L33-'Cash Y-to-Date starts FY16'!K33</f>
        <v>-344.18000000000029</v>
      </c>
      <c r="FM45" s="14">
        <f>'Cash Y-to-Date starts FY16'!M33-'Cash Y-to-Date starts FY16'!L33</f>
        <v>-10</v>
      </c>
      <c r="FN45" s="14">
        <f>'Cash Y-to-Date starts FY16'!N33</f>
        <v>0</v>
      </c>
      <c r="FO45" s="14">
        <f>'Cash Y-to-Date starts FY16'!O33-'Cash Y-to-Date starts FY16'!N33</f>
        <v>0</v>
      </c>
      <c r="FP45" s="14">
        <f>'Cash Y-to-Date starts FY16'!P33-'Cash Y-to-Date starts FY16'!O33</f>
        <v>-114.99</v>
      </c>
      <c r="FQ45" s="14">
        <f>'Cash Y-to-Date starts FY16'!Q33-'Cash Y-to-Date starts FY16'!P33</f>
        <v>-17.079999999999998</v>
      </c>
      <c r="FR45" s="14">
        <f>'Cash Y-to-Date starts FY16'!R33-'Cash Y-to-Date starts FY16'!Q33</f>
        <v>-50</v>
      </c>
      <c r="FS45" s="14">
        <f>'Cash Y-to-Date starts FY16'!S33-'Cash Y-to-Date starts FY16'!R33</f>
        <v>0</v>
      </c>
      <c r="FT45" s="14">
        <f>'Cash Y-to-Date starts FY16'!T33-'Cash Y-to-Date starts FY16'!S33</f>
        <v>0</v>
      </c>
      <c r="FU45" s="14">
        <f>'Cash Y-to-Date starts FY16'!U33-'Cash Y-to-Date starts FY16'!T33</f>
        <v>0</v>
      </c>
      <c r="FV45" s="14">
        <f>'Cash Y-to-Date starts FY16'!V33-'Cash Y-to-Date starts FY16'!U33</f>
        <v>0</v>
      </c>
      <c r="FW45" s="14">
        <f>'Cash Y-to-Date starts FY16'!W33-'Cash Y-to-Date starts FY16'!V33</f>
        <v>0</v>
      </c>
      <c r="FX45" s="14">
        <f>'Cash Y-to-Date starts FY16'!X33-'Cash Y-to-Date starts FY16'!W33</f>
        <v>0</v>
      </c>
      <c r="FY45" s="14">
        <f>'Cash Y-to-Date starts FY16'!Y33-'Cash Y-to-Date starts FY16'!X33</f>
        <v>0</v>
      </c>
      <c r="FZ45" s="14">
        <f>'Cash Y-to-Date starts FY16'!Z33</f>
        <v>0</v>
      </c>
      <c r="GA45" s="14">
        <f>'Cash Y-to-Date starts FY16'!AA33-'Cash Y-to-Date starts FY16'!Z33</f>
        <v>-138860.24</v>
      </c>
      <c r="GB45" s="14">
        <f>'Cash Y-to-Date starts FY16'!AB33-'Cash Y-to-Date starts FY16'!AA33</f>
        <v>0</v>
      </c>
      <c r="GC45" s="14">
        <f>'Cash Y-to-Date starts FY16'!AC33-'Cash Y-to-Date starts FY16'!AB33</f>
        <v>0</v>
      </c>
      <c r="GD45" s="14">
        <f>'Cash Y-to-Date starts FY16'!AD33-'Cash Y-to-Date starts FY16'!AC33</f>
        <v>0</v>
      </c>
      <c r="GE45" s="14">
        <f>'Cash Y-to-Date starts FY16'!AE33-'Cash Y-to-Date starts FY16'!AD33</f>
        <v>0</v>
      </c>
      <c r="GF45" s="14">
        <f>'Cash Y-to-Date starts FY16'!AF33-'Cash Y-to-Date starts FY16'!AE33</f>
        <v>0</v>
      </c>
      <c r="GG45" s="14">
        <f>'Cash Y-to-Date starts FY16'!AG33-'Cash Y-to-Date starts FY16'!AF33</f>
        <v>-237.51000000000931</v>
      </c>
      <c r="GH45" s="14">
        <f>'Cash Y-to-Date starts FY16'!AH33-'Cash Y-to-Date starts FY16'!AG33</f>
        <v>0</v>
      </c>
      <c r="GI45" s="14">
        <f>'Cash Y-to-Date starts FY16'!AI33-'Cash Y-to-Date starts FY16'!AH33</f>
        <v>0</v>
      </c>
      <c r="GJ45" s="14">
        <f>'Cash Y-to-Date starts FY16'!AJ33-'Cash Y-to-Date starts FY16'!AI33</f>
        <v>-27107.910000000003</v>
      </c>
      <c r="GK45" s="14">
        <f>'Cash Y-to-Date starts FY16'!AK33-'Cash Y-to-Date starts FY16'!AJ33</f>
        <v>-230</v>
      </c>
      <c r="GL45" s="14">
        <f>'Cash Y-to-Date starts FY16'!AL33</f>
        <v>-70579.55</v>
      </c>
      <c r="GM45" s="14">
        <f>'Cash Y-to-Date starts FY16'!AM33-'Cash Y-to-Date starts FY16'!AL33</f>
        <v>0</v>
      </c>
      <c r="GN45" s="14">
        <f>'Cash Y-to-Date starts FY16'!AN33-'Cash Y-to-Date starts FY16'!AM33</f>
        <v>0</v>
      </c>
      <c r="GO45" s="14">
        <f>'Cash Y-to-Date starts FY16'!AO33-'Cash Y-to-Date starts FY16'!AN33</f>
        <v>-29852.949999999997</v>
      </c>
      <c r="GP45" s="14">
        <f>'Cash Y-to-Date starts FY16'!AP33-'Cash Y-to-Date starts FY16'!AO33</f>
        <v>-857.25</v>
      </c>
      <c r="GQ45" s="14">
        <f>'Cash Y-to-Date starts FY16'!AQ33-'Cash Y-to-Date starts FY16'!AP33</f>
        <v>-2264.429999999993</v>
      </c>
      <c r="GR45" s="14">
        <f>'Cash Y-to-Date starts FY16'!AR33-'Cash Y-to-Date starts FY16'!AQ33</f>
        <v>-1300.8800000000047</v>
      </c>
      <c r="GS45" s="14">
        <f>'Cash Y-to-Date starts FY16'!AS33-'Cash Y-to-Date starts FY16'!AR33</f>
        <v>0</v>
      </c>
      <c r="GT45" s="14">
        <f>'Cash Y-to-Date starts FY16'!AT33-'Cash Y-to-Date starts FY16'!AS33</f>
        <v>-1542.9100000000035</v>
      </c>
      <c r="GU45" s="14">
        <f>'Cash Y-to-Date starts FY16'!AU33-'Cash Y-to-Date starts FY16'!AT33</f>
        <v>-177.25999999999476</v>
      </c>
      <c r="GV45" s="14">
        <f>'Cash Y-to-Date starts FY16'!AV33-'Cash Y-to-Date starts FY16'!AU33</f>
        <v>-201.19999999999709</v>
      </c>
      <c r="GW45" s="14">
        <f>'Cash Y-to-Date starts FY16'!AW33-'Cash Y-to-Date starts FY16'!AV33</f>
        <v>-27309.74000000002</v>
      </c>
      <c r="GX45" s="14">
        <f>'Cash Y-to-Date starts FY16'!AX33</f>
        <v>-50878.92</v>
      </c>
      <c r="GY45" s="14">
        <f>'Cash Y-to-Date starts FY16'!AY33-'Cash Y-to-Date starts FY16'!AX33</f>
        <v>0</v>
      </c>
      <c r="GZ45" s="14">
        <f>'Cash Y-to-Date starts FY16'!AZ33-'Cash Y-to-Date starts FY16'!AY33</f>
        <v>-34207.339999999997</v>
      </c>
      <c r="HA45" s="14">
        <f>'Cash Y-to-Date starts FY16'!BA33-'Cash Y-to-Date starts FY16'!AZ33</f>
        <v>-1345.4100000000035</v>
      </c>
      <c r="HB45" s="14">
        <f>'Cash Y-to-Date starts FY16'!BB33-'Cash Y-to-Date starts FY16'!BA33</f>
        <v>0</v>
      </c>
      <c r="HC45" s="14">
        <f>'Cash Y-to-Date starts FY16'!BC33-'Cash Y-to-Date starts FY16'!BB33</f>
        <v>0</v>
      </c>
      <c r="HD45" s="14">
        <f>'Cash Y-to-Date starts FY16'!BD33-'Cash Y-to-Date starts FY16'!BC33</f>
        <v>0</v>
      </c>
      <c r="HE45" s="14">
        <f>'Cash Y-to-Date starts FY16'!BE33-'Cash Y-to-Date starts FY16'!BD33</f>
        <v>0</v>
      </c>
      <c r="HF45" s="14">
        <f>'Cash Y-to-Date starts FY16'!BF33-'Cash Y-to-Date starts FY16'!BE33</f>
        <v>0</v>
      </c>
      <c r="HG45" s="14">
        <f>'Cash Y-to-Date starts FY16'!BG33-'Cash Y-to-Date starts FY16'!BF33</f>
        <v>0</v>
      </c>
      <c r="HH45" s="14">
        <f>'Cash Y-to-Date starts FY16'!BH33-'Cash Y-to-Date starts FY16'!BG33</f>
        <v>0</v>
      </c>
      <c r="HI45" s="14">
        <f>'Cash Y-to-Date starts FY16'!BI33-'Cash Y-to-Date starts FY16'!BH33</f>
        <v>-100</v>
      </c>
      <c r="HJ45" s="14">
        <f>'Cash Y-to-Date starts FY16'!BJ33</f>
        <v>-651</v>
      </c>
      <c r="HK45" s="14">
        <f>'Cash Y-to-Date starts FY16'!BK33-'Cash Y-to-Date starts FY16'!BJ33</f>
        <v>0</v>
      </c>
      <c r="HL45" s="14">
        <f>'Cash Y-to-Date starts FY16'!BL33-'Cash Y-to-Date starts FY16'!BK33</f>
        <v>0</v>
      </c>
      <c r="HM45" s="14">
        <f>'Cash Y-to-Date starts FY16'!BM33-'Cash Y-to-Date starts FY16'!BL33</f>
        <v>-4033166.19</v>
      </c>
      <c r="HN45" s="14">
        <f>'Cash Y-to-Date starts FY16'!BN33-'Cash Y-to-Date starts FY16'!BM33</f>
        <v>0</v>
      </c>
      <c r="HO45" s="14">
        <f>'Cash Y-to-Date starts FY16'!BO33-'Cash Y-to-Date starts FY16'!BN33</f>
        <v>0</v>
      </c>
      <c r="HP45" s="14">
        <f>'Cash Y-to-Date starts FY16'!BP33-'Cash Y-to-Date starts FY16'!BO33</f>
        <v>0</v>
      </c>
      <c r="HQ45" s="14">
        <f>'Cash Y-to-Date starts FY16'!BQ33-'Cash Y-to-Date starts FY16'!BP33</f>
        <v>0</v>
      </c>
      <c r="HR45" s="14">
        <f>'Cash Y-to-Date starts FY16'!BR33-'Cash Y-to-Date starts FY16'!BQ33</f>
        <v>0</v>
      </c>
      <c r="HS45" s="14">
        <f>'Cash Y-to-Date starts FY16'!BS33-'Cash Y-to-Date starts FY16'!BR33</f>
        <v>0</v>
      </c>
      <c r="HT45" s="14">
        <f>'Cash Y-to-Date starts FY16'!BT33-'Cash Y-to-Date starts FY16'!BS33</f>
        <v>-958.16000000014901</v>
      </c>
      <c r="HU45" s="14">
        <f>'Cash Y-to-Date starts FY16'!BU33-'Cash Y-to-Date starts FY16'!BT33</f>
        <v>-1000</v>
      </c>
      <c r="HV45" s="14">
        <f>'Cash Y-to-Date starts FY16'!BV33</f>
        <v>0</v>
      </c>
      <c r="HW45" s="14">
        <f>'Cash Y-to-Date starts FY16'!BW33-'Cash Y-to-Date starts FY16'!BV33</f>
        <v>-100</v>
      </c>
      <c r="HX45" s="14">
        <f>'Cash Y-to-Date starts FY16'!BX33-'Cash Y-to-Date starts FY16'!BW33</f>
        <v>-793.02</v>
      </c>
      <c r="HY45" s="14">
        <f>'Cash Y-to-Date starts FY16'!BY33-'Cash Y-to-Date starts FY16'!BX33</f>
        <v>-97.289999999999964</v>
      </c>
      <c r="HZ45" s="14">
        <f>'Cash Y-to-Date starts FY16'!BZ33-'Cash Y-to-Date starts FY16'!BY33</f>
        <v>-2545.62</v>
      </c>
      <c r="IA45" s="14">
        <f>'Cash Y-to-Date starts FY16'!CA33-'Cash Y-to-Date starts FY16'!BZ33</f>
        <v>-107.26999999999998</v>
      </c>
      <c r="IB45" s="14">
        <f>'Cash Y-to-Date starts FY16'!CB33-'Cash Y-to-Date starts FY16'!CA33</f>
        <v>0</v>
      </c>
      <c r="IC45" s="14">
        <f>'Cash Y-to-Date starts FY16'!CC33-'Cash Y-to-Date starts FY16'!CB33</f>
        <v>-489.14000000000033</v>
      </c>
      <c r="ID45" s="14">
        <f>'Cash Y-to-Date starts FY16'!CD33-'Cash Y-to-Date starts FY16'!CC33</f>
        <v>0</v>
      </c>
      <c r="IE45" s="14">
        <f>'Cash Y-to-Date starts FY16'!CE33-'Cash Y-to-Date starts FY16'!CD33</f>
        <v>0</v>
      </c>
      <c r="IF45" s="14">
        <f>'Cash Y-to-Date starts FY16'!CF33-'Cash Y-to-Date starts FY16'!CE33</f>
        <v>0</v>
      </c>
      <c r="IG45" s="14">
        <f>'Cash Y-to-Date starts FY16'!CG33-'Cash Y-to-Date starts FY16'!CF33</f>
        <v>-347.92000000000007</v>
      </c>
      <c r="IH45" s="14">
        <f>'Cash Y-to-Date starts FY16'!CH33</f>
        <v>0</v>
      </c>
      <c r="II45" s="14">
        <f>'Cash Y-to-Date starts FY16'!CI33-'Cash Y-to-Date starts FY16'!CH33</f>
        <v>0</v>
      </c>
      <c r="IJ45" s="14">
        <f>'Cash Y-to-Date starts FY16'!CJ33-'Cash Y-to-Date starts FY16'!CI33</f>
        <v>0</v>
      </c>
      <c r="IK45" s="14">
        <f>'Cash Y-to-Date starts FY16'!CK33-'Cash Y-to-Date starts FY16'!CJ33</f>
        <v>0</v>
      </c>
      <c r="IL45" s="14">
        <f>'Cash Y-to-Date starts FY16'!CL33-'Cash Y-to-Date starts FY16'!CK33</f>
        <v>0</v>
      </c>
      <c r="IM45" s="14">
        <f>'Cash Y-to-Date starts FY16'!CM33-'Cash Y-to-Date starts FY16'!CL33</f>
        <v>0</v>
      </c>
      <c r="IN45" s="14">
        <f>'Cash Y-to-Date starts FY16'!CN33-'Cash Y-to-Date starts FY16'!CM33</f>
        <v>0</v>
      </c>
      <c r="IO45" s="14">
        <f>'Cash Y-to-Date starts FY16'!CO33-'Cash Y-to-Date starts FY16'!CN33</f>
        <v>0</v>
      </c>
      <c r="IP45" s="14">
        <f>'Cash Y-to-Date starts FY16'!CP33-'Cash Y-to-Date starts FY16'!CO33</f>
        <v>0</v>
      </c>
      <c r="IQ45" s="14">
        <f>'Cash Y-to-Date starts FY16'!CQ33-'Cash Y-to-Date starts FY16'!CP33</f>
        <v>0</v>
      </c>
      <c r="IR45" s="14">
        <f>'Cash Y-to-Date starts FY16'!CR33-'Cash Y-to-Date starts FY16'!CQ33</f>
        <v>-829.01</v>
      </c>
      <c r="IS45" s="14">
        <f>'Cash Y-to-Date starts FY16'!CS33-'Cash Y-to-Date starts FY16'!CR33</f>
        <v>-23766.49</v>
      </c>
      <c r="IT45" s="14">
        <f>'Cash Y-to-Date starts FY16'!CT33</f>
        <v>-30.65</v>
      </c>
      <c r="IU45" s="14">
        <f>'Cash Y-to-Date starts FY16'!CU34-'Cash Y-to-Date starts FY16'!CT34</f>
        <v>-300138.63</v>
      </c>
      <c r="IV45" s="14">
        <f>'Cash Y-to-Date starts FY16'!CV34-'Cash Y-to-Date starts FY16'!CU34</f>
        <v>-245056.32999999996</v>
      </c>
      <c r="IW45" s="14">
        <f>'Cash Y-to-Date starts FY16'!CW34-'Cash Y-to-Date starts FY16'!CV34</f>
        <v>-249497.78000000003</v>
      </c>
      <c r="IX45" s="14">
        <f>'Cash Y-to-Date starts FY16'!CX34-'Cash Y-to-Date starts FY16'!CW34</f>
        <v>0</v>
      </c>
      <c r="IY45" s="14">
        <f>'Cash Y-to-Date starts FY16'!CY34-'Cash Y-to-Date starts FY16'!CX34</f>
        <v>-62841.630000000005</v>
      </c>
      <c r="IZ45" s="14">
        <f>'Cash Y-to-Date starts FY16'!CZ34-'Cash Y-to-Date starts FY16'!CY34</f>
        <v>-100082.72999999998</v>
      </c>
      <c r="JA45" s="14">
        <f>'Cash Y-to-Date starts FY16'!DA34-'Cash Y-to-Date starts FY16'!CZ34</f>
        <v>-164416.03000000003</v>
      </c>
      <c r="JB45" s="14">
        <f>'Cash Y-to-Date starts FY16'!DB34-'Cash Y-to-Date starts FY16'!DA34</f>
        <v>-173988.91999999993</v>
      </c>
    </row>
    <row r="46" spans="1:262">
      <c r="A46" s="1" t="s">
        <v>125</v>
      </c>
      <c r="BV46" s="14">
        <f>'Cash Y-to-Date'!BV46</f>
        <v>-21578.2</v>
      </c>
      <c r="BW46" s="14">
        <f>'Cash Y-to-Date'!BW46-'Cash Y-to-Date'!BV46</f>
        <v>-190959.84999999998</v>
      </c>
      <c r="BX46" s="14">
        <f>'Cash Y-to-Date'!BX46-'Cash Y-to-Date'!BW46</f>
        <v>-111738.59000000003</v>
      </c>
      <c r="BY46" s="14">
        <f>'Cash Y-to-Date'!BY46-'Cash Y-to-Date'!BX46</f>
        <v>-299664.92000000004</v>
      </c>
      <c r="BZ46" s="14">
        <f>'Cash Y-to-Date'!BZ46-'Cash Y-to-Date'!BY46</f>
        <v>-211606.14999999991</v>
      </c>
      <c r="CA46" s="14">
        <f>'Cash Y-to-Date'!CA46-'Cash Y-to-Date'!BZ46</f>
        <v>-15689.109999999986</v>
      </c>
      <c r="CB46" s="14">
        <f>'Cash Y-to-Date'!CB46-'Cash Y-to-Date'!CA46</f>
        <v>-128313.75</v>
      </c>
      <c r="CC46" s="14">
        <f>'Cash Y-to-Date'!CC46-'Cash Y-to-Date'!CB46</f>
        <v>-109482.64000000001</v>
      </c>
      <c r="CD46" s="14">
        <f>'Cash Y-to-Date'!CD46-'Cash Y-to-Date'!CC46</f>
        <v>-332333.21999999997</v>
      </c>
      <c r="CE46" s="14">
        <f>'Cash Y-to-Date'!CE46-'Cash Y-to-Date'!CD46</f>
        <v>-65958.360000000102</v>
      </c>
      <c r="CF46" s="14">
        <f>'Cash Y-to-Date'!CF46-'Cash Y-to-Date'!CE46</f>
        <v>-161397.33999999985</v>
      </c>
      <c r="CG46" s="14">
        <f>'Cash Y-to-Date'!CG46-'Cash Y-to-Date'!CF46</f>
        <v>-102426.5</v>
      </c>
      <c r="CH46" s="14">
        <f>'Cash Y-to-Date'!CH46</f>
        <v>-189563.61</v>
      </c>
      <c r="CI46" s="14">
        <f>'Cash Y-to-Date'!CI46-'Cash Y-to-Date'!CH46</f>
        <v>-85394.540000000037</v>
      </c>
      <c r="CJ46" s="14">
        <f>'Cash Y-to-Date'!CJ46-'Cash Y-to-Date'!CI46</f>
        <v>-148012.54999999999</v>
      </c>
      <c r="CK46" s="14">
        <f>'Cash Y-to-Date'!CK46-'Cash Y-to-Date'!CJ46</f>
        <v>-206960.11999999994</v>
      </c>
      <c r="CL46" s="14">
        <f>'Cash Y-to-Date'!CL46-'Cash Y-to-Date'!CK46</f>
        <v>-113903.01000000001</v>
      </c>
      <c r="CM46" s="14">
        <f>'Cash Y-to-Date'!CM46-'Cash Y-to-Date'!CL46</f>
        <v>-50049.290000000037</v>
      </c>
      <c r="CN46" s="14">
        <f>'Cash Y-to-Date'!CN46-'Cash Y-to-Date'!CM46</f>
        <v>-310318.57999999996</v>
      </c>
      <c r="CO46" s="14">
        <f>'Cash Y-to-Date'!CO46-'Cash Y-to-Date'!CN46</f>
        <v>-45710.010000000009</v>
      </c>
      <c r="CP46" s="14">
        <f>'Cash Y-to-Date'!CP46-'Cash Y-to-Date'!CO46</f>
        <v>-216660.24</v>
      </c>
      <c r="CQ46" s="14">
        <f>'Cash Y-to-Date'!CQ46-'Cash Y-to-Date'!CP46</f>
        <v>-92816.979999999981</v>
      </c>
      <c r="CR46" s="14">
        <f>'Cash Y-to-Date'!CR46-'Cash Y-to-Date'!CQ46</f>
        <v>-64757.060000000056</v>
      </c>
      <c r="CS46" s="14">
        <f>'Cash Y-to-Date'!CS46-'Cash Y-to-Date'!CR46</f>
        <v>-26676.479999999981</v>
      </c>
      <c r="CT46" s="14">
        <f>'Cash Y-to-Date'!CT46</f>
        <v>-105557.92</v>
      </c>
      <c r="CU46" s="14">
        <f>'Cash Y-to-Date'!CU46-'Cash Y-to-Date'!CT46</f>
        <v>-187134.65000000002</v>
      </c>
      <c r="CV46" s="14">
        <f>'Cash Y-to-Date'!CV46-'Cash Y-to-Date'!CU46</f>
        <v>-208241.28999999998</v>
      </c>
      <c r="CW46" s="14">
        <f>'Cash Y-to-Date'!CW46-'Cash Y-to-Date'!CV46</f>
        <v>-116634.26000000001</v>
      </c>
      <c r="CX46" s="14">
        <f>'Cash Y-to-Date'!CX46-'Cash Y-to-Date'!CW46</f>
        <v>-56309.5</v>
      </c>
      <c r="CY46" s="14">
        <f>'Cash Y-to-Date'!CY46-'Cash Y-to-Date'!CX46</f>
        <v>-32238.819999999949</v>
      </c>
      <c r="CZ46" s="14">
        <f>'Cash Y-to-Date'!CZ46-'Cash Y-to-Date'!CY46</f>
        <v>-87694.910000000033</v>
      </c>
      <c r="DA46" s="14">
        <f>'Cash Y-to-Date'!DA46-'Cash Y-to-Date'!CZ46</f>
        <v>-102072.90000000002</v>
      </c>
      <c r="DB46" s="14">
        <f>'Cash Y-to-Date'!DB46-'Cash Y-to-Date'!DA46</f>
        <v>-120502.20999999996</v>
      </c>
      <c r="DC46" s="14">
        <f>'Cash Y-to-Date'!DC46-'Cash Y-to-Date'!DB46</f>
        <v>-113932.58000000007</v>
      </c>
      <c r="DD46" s="14">
        <f>'Cash Y-to-Date'!DD46-'Cash Y-to-Date'!DC46</f>
        <v>-154648.05000000005</v>
      </c>
      <c r="DE46" s="14">
        <f>'Cash Y-to-Date'!DE46-'Cash Y-to-Date'!DD46</f>
        <v>-66226.449999999953</v>
      </c>
      <c r="DF46" s="14">
        <f>'Cash Y-to-Date'!DF46</f>
        <v>-19121.509999999998</v>
      </c>
      <c r="DG46" s="14">
        <f>'Cash Y-to-Date'!DG46-'Cash Y-to-Date'!DF46</f>
        <v>-57936.130000000005</v>
      </c>
      <c r="DH46" s="14">
        <f>'Cash Y-to-Date'!DH46-'Cash Y-to-Date'!DG46</f>
        <v>-63970.000000000015</v>
      </c>
      <c r="DI46" s="14">
        <f>'Cash Y-to-Date'!DI46-'Cash Y-to-Date'!DH46</f>
        <v>-150274.52999999997</v>
      </c>
      <c r="DJ46" s="14">
        <f>'Cash Y-to-Date'!DJ46-'Cash Y-to-Date'!DI46</f>
        <v>-120304.69</v>
      </c>
      <c r="DK46" s="14">
        <f>'Cash Y-to-Date'!DK46-'Cash Y-to-Date'!DJ46</f>
        <v>-49469.170000000042</v>
      </c>
      <c r="DL46" s="14">
        <f>'Cash Y-to-Date'!DL46-'Cash Y-to-Date'!DK46</f>
        <v>-74594.859999999986</v>
      </c>
      <c r="DM46" s="14">
        <f>'Cash Y-to-Date'!DM46-'Cash Y-to-Date'!DL46</f>
        <v>-14797.510000000009</v>
      </c>
      <c r="DN46" s="14">
        <f>'Cash Y-to-Date'!DN46-'Cash Y-to-Date'!DM46</f>
        <v>-128293.75</v>
      </c>
      <c r="DO46" s="14">
        <f>'Cash Y-to-Date'!DO46-'Cash Y-to-Date'!DN46</f>
        <v>-46982.619999999995</v>
      </c>
      <c r="DP46" s="14">
        <f>'Cash Y-to-Date'!DP46-'Cash Y-to-Date'!DO46</f>
        <v>-49693.919999999925</v>
      </c>
      <c r="DQ46" s="14">
        <f>'Cash Y-to-Date'!DQ46-'Cash Y-to-Date'!DP46</f>
        <v>-261743.71000000008</v>
      </c>
      <c r="DR46" s="14">
        <f>'Cash Y-to-Date'!DR46</f>
        <v>-29961.97</v>
      </c>
      <c r="DS46" s="14">
        <f>'Cash Y-to-Date'!DS46-'Cash Y-to-Date'!DR46</f>
        <v>-144763.01</v>
      </c>
      <c r="DT46" s="14">
        <f>'Cash Y-to-Date'!DT46-'Cash Y-to-Date'!DS46</f>
        <v>-84671.709999999992</v>
      </c>
      <c r="DU46" s="14">
        <f>'Cash Y-to-Date'!DU46-'Cash Y-to-Date'!DT46</f>
        <v>-101860.51000000001</v>
      </c>
      <c r="DV46" s="14">
        <f>'Cash Y-to-Date'!DV46-'Cash Y-to-Date'!DU46</f>
        <v>-45342.31</v>
      </c>
      <c r="DW46" s="14">
        <f>'Cash Y-to-Date'!DW46-'Cash Y-to-Date'!DV46</f>
        <v>-151471.37</v>
      </c>
      <c r="DX46" s="14">
        <f>'Cash Y-to-Date'!DX46-'Cash Y-to-Date'!DW46</f>
        <v>-146362.01</v>
      </c>
      <c r="DY46" s="14">
        <f>'Cash Y-to-Date'!DY46-'Cash Y-to-Date'!DX46</f>
        <v>-79124.569999999949</v>
      </c>
      <c r="DZ46" s="14">
        <f>'Cash Y-to-Date'!DZ46-'Cash Y-to-Date'!DY46</f>
        <v>-112043.62</v>
      </c>
      <c r="EA46" s="14">
        <f>'Cash Y-to-Date'!EA46-'Cash Y-to-Date'!DZ46</f>
        <v>-126763.27000000002</v>
      </c>
      <c r="EB46" s="14">
        <f>'Cash Y-to-Date'!EB46-'Cash Y-to-Date'!EA46</f>
        <v>-184175.58999999997</v>
      </c>
      <c r="EC46" s="14">
        <f>'Cash Y-to-Date'!EC46-'Cash Y-to-Date'!EB46</f>
        <v>-141522.20999999996</v>
      </c>
      <c r="ED46" s="14">
        <f>'Cash Y-to-Date'!ED46</f>
        <v>-40510.339999999997</v>
      </c>
      <c r="EE46" s="14">
        <f>'Cash Y-to-Date'!EE46-'Cash Y-to-Date'!ED46</f>
        <v>-126238.26999999999</v>
      </c>
      <c r="EF46" s="14">
        <f>'Cash Y-to-Date'!EF46-'Cash Y-to-Date'!EE46</f>
        <v>-52257.820000000007</v>
      </c>
      <c r="EG46" s="14">
        <f>'Cash Y-to-Date'!EG46-'Cash Y-to-Date'!EF46</f>
        <v>-456875.63999999996</v>
      </c>
      <c r="EH46" s="14">
        <f>'Cash Y-to-Date'!EH46-'Cash Y-to-Date'!EG46</f>
        <v>-64274.220000000088</v>
      </c>
      <c r="EI46" s="14">
        <f>'Cash Y-to-Date'!EI46-'Cash Y-to-Date'!EH46</f>
        <v>-308966.42999999993</v>
      </c>
      <c r="EJ46" s="14">
        <f>'Cash Y-to-Date'!EJ46-'Cash Y-to-Date'!EI46</f>
        <v>-118909.34000000008</v>
      </c>
      <c r="EK46" s="14">
        <f>'Cash Y-to-Date'!EK46-'Cash Y-to-Date'!EJ46</f>
        <v>-104598.41999999993</v>
      </c>
      <c r="EL46" s="14">
        <f>'Cash Y-to-Date'!EL46-'Cash Y-to-Date'!EK46</f>
        <v>-40996.239999999991</v>
      </c>
      <c r="EM46" s="14">
        <f>'Cash Y-to-Date'!EM46-'Cash Y-to-Date'!EL46</f>
        <v>-62455.630000000121</v>
      </c>
      <c r="EN46" s="14">
        <f>'Cash Y-to-Date'!EN46-'Cash Y-to-Date'!EM46</f>
        <v>-79264.829999999842</v>
      </c>
      <c r="EO46" s="14">
        <f>'Cash Y-to-Date'!EO46-'Cash Y-to-Date'!EN46</f>
        <v>-80825.709999999963</v>
      </c>
      <c r="EP46" s="14">
        <f>'Cash Y-to-Date'!EP46</f>
        <v>-118471.84</v>
      </c>
      <c r="EQ46" s="14">
        <f>'Cash Y-to-Date'!EQ46-'Cash Y-to-Date'!EP46</f>
        <v>-286714.46999999997</v>
      </c>
      <c r="ER46" s="14">
        <f>'Cash Y-to-Date'!ER46-'Cash Y-to-Date'!EQ46</f>
        <v>-48402.909999999974</v>
      </c>
      <c r="ES46" s="14">
        <f>'Cash Y-to-Date'!ES46-'Cash Y-to-Date'!ER46</f>
        <v>-189634.02000000002</v>
      </c>
      <c r="ET46" s="14">
        <f>'Cash Y-to-Date'!ET46-'Cash Y-to-Date'!ES46</f>
        <v>-149350.06000000006</v>
      </c>
      <c r="EU46" s="14">
        <f>'Cash Y-to-Date'!EU46-'Cash Y-to-Date'!ET46</f>
        <v>-130459.15999999992</v>
      </c>
      <c r="EV46" s="14">
        <f>'Cash Y-to-Date'!EV46-'Cash Y-to-Date'!EU46</f>
        <v>-363877.63000000012</v>
      </c>
      <c r="EW46" s="14">
        <f>'Cash Y-to-Date'!EW46-'Cash Y-to-Date'!EV46</f>
        <v>-185570.29999999981</v>
      </c>
      <c r="EX46" s="14">
        <f>'Cash Y-to-Date'!EX46-'Cash Y-to-Date'!EW46</f>
        <v>-51441.510000000009</v>
      </c>
      <c r="EY46" s="14">
        <f>'Cash Y-to-Date'!EY46-'Cash Y-to-Date'!EX46</f>
        <v>-202178.31000000006</v>
      </c>
      <c r="EZ46" s="14">
        <f>'Cash Y-to-Date'!EZ46-'Cash Y-to-Date'!EY46</f>
        <v>-72712.979999999981</v>
      </c>
      <c r="FA46" s="14">
        <f>'Cash Y-to-Date'!FA46-'Cash Y-to-Date'!EZ46</f>
        <v>-137312.07000000007</v>
      </c>
      <c r="FB46" s="14">
        <f>'Cash Y-to-Date starts FY16'!B34</f>
        <v>-191702.83</v>
      </c>
      <c r="FC46" s="14">
        <f>'Cash Y-to-Date starts FY16'!C34-'Cash Y-to-Date starts FY16'!B34</f>
        <v>-161201.47</v>
      </c>
      <c r="FD46" s="14">
        <f>'Cash Y-to-Date starts FY16'!D34-'Cash Y-to-Date starts FY16'!C34</f>
        <v>-107986.83000000002</v>
      </c>
      <c r="FE46" s="14">
        <f>'Cash Y-to-Date starts FY16'!E34-'Cash Y-to-Date starts FY16'!D34</f>
        <v>-171048.66000000003</v>
      </c>
      <c r="FF46" s="14">
        <f>'Cash Y-to-Date starts FY16'!F34-'Cash Y-to-Date starts FY16'!E34</f>
        <v>-86086.729999999981</v>
      </c>
      <c r="FG46" s="14">
        <f>'Cash Y-to-Date starts FY16'!G34-'Cash Y-to-Date starts FY16'!F34</f>
        <v>-153588.05999999994</v>
      </c>
      <c r="FH46" s="14">
        <f>'Cash Y-to-Date starts FY16'!H34-'Cash Y-to-Date starts FY16'!G34</f>
        <v>-416749.21000000008</v>
      </c>
      <c r="FI46" s="14">
        <f>'Cash Y-to-Date starts FY16'!I34-'Cash Y-to-Date starts FY16'!H34</f>
        <v>-87183.260000000009</v>
      </c>
      <c r="FJ46" s="14">
        <f>'Cash Y-to-Date starts FY16'!J34-'Cash Y-to-Date starts FY16'!I34</f>
        <v>-349840.26</v>
      </c>
      <c r="FK46" s="14">
        <f>'Cash Y-to-Date starts FY16'!K34-'Cash Y-to-Date starts FY16'!J34</f>
        <v>-501968.64999999991</v>
      </c>
      <c r="FL46" s="14">
        <f>'Cash Y-to-Date starts FY16'!L34-'Cash Y-to-Date starts FY16'!K34</f>
        <v>-191352.4700000002</v>
      </c>
      <c r="FM46" s="14">
        <f>'Cash Y-to-Date starts FY16'!M34-'Cash Y-to-Date starts FY16'!L34</f>
        <v>-169351.25999999978</v>
      </c>
      <c r="FN46" s="14">
        <f>'Cash Y-to-Date starts FY16'!N34</f>
        <v>-128689.1</v>
      </c>
      <c r="FO46" s="14">
        <f>'Cash Y-to-Date starts FY16'!O34-'Cash Y-to-Date starts FY16'!N34</f>
        <v>-1476.1299999999901</v>
      </c>
      <c r="FP46" s="14">
        <f>'Cash Y-to-Date starts FY16'!P34-'Cash Y-to-Date starts FY16'!O34</f>
        <v>-94002.21</v>
      </c>
      <c r="FQ46" s="14">
        <f>'Cash Y-to-Date starts FY16'!Q34-'Cash Y-to-Date starts FY16'!P34</f>
        <v>-231009.77000000002</v>
      </c>
      <c r="FR46" s="14">
        <f>'Cash Y-to-Date starts FY16'!R34-'Cash Y-to-Date starts FY16'!Q34</f>
        <v>-1158289.3600000001</v>
      </c>
      <c r="FS46" s="14">
        <f>'Cash Y-to-Date starts FY16'!S34-'Cash Y-to-Date starts FY16'!R34</f>
        <v>-28271.809999999823</v>
      </c>
      <c r="FT46" s="14">
        <f>'Cash Y-to-Date starts FY16'!T34-'Cash Y-to-Date starts FY16'!S34</f>
        <v>-208475.15000000014</v>
      </c>
      <c r="FU46" s="14">
        <f>'Cash Y-to-Date starts FY16'!U34-'Cash Y-to-Date starts FY16'!T34</f>
        <v>-670380.69999999995</v>
      </c>
      <c r="FV46" s="14">
        <f>'Cash Y-to-Date starts FY16'!V34-'Cash Y-to-Date starts FY16'!U34</f>
        <v>-200974.47999999998</v>
      </c>
      <c r="FW46" s="14">
        <f>'Cash Y-to-Date starts FY16'!W34-'Cash Y-to-Date starts FY16'!V34</f>
        <v>-314986.66000000015</v>
      </c>
      <c r="FX46" s="14">
        <f>'Cash Y-to-Date starts FY16'!X34-'Cash Y-to-Date starts FY16'!W34</f>
        <v>-57491.689999999944</v>
      </c>
      <c r="FY46" s="14">
        <f>'Cash Y-to-Date starts FY16'!Y34-'Cash Y-to-Date starts FY16'!X34</f>
        <v>-131230.95999999996</v>
      </c>
      <c r="FZ46" s="14">
        <f>'Cash Y-to-Date starts FY16'!Z34</f>
        <v>-270097.83</v>
      </c>
      <c r="GA46" s="14">
        <f>'Cash Y-to-Date starts FY16'!AA34-'Cash Y-to-Date starts FY16'!Z34</f>
        <v>-78313.979999999981</v>
      </c>
      <c r="GB46" s="14">
        <f>'Cash Y-to-Date starts FY16'!AB34-'Cash Y-to-Date starts FY16'!AA34</f>
        <v>-149794.52000000002</v>
      </c>
      <c r="GC46" s="14">
        <f>'Cash Y-to-Date starts FY16'!AC34-'Cash Y-to-Date starts FY16'!AB34</f>
        <v>-177878.91999999998</v>
      </c>
      <c r="GD46" s="14">
        <f>'Cash Y-to-Date starts FY16'!AD34-'Cash Y-to-Date starts FY16'!AC34</f>
        <v>-95326.290000000037</v>
      </c>
      <c r="GE46" s="14">
        <f>'Cash Y-to-Date starts FY16'!AE34-'Cash Y-to-Date starts FY16'!AD34</f>
        <v>-612786.23</v>
      </c>
      <c r="GF46" s="14">
        <f>'Cash Y-to-Date starts FY16'!AF34-'Cash Y-to-Date starts FY16'!AE34</f>
        <v>-23380.469999999972</v>
      </c>
      <c r="GG46" s="14">
        <f>'Cash Y-to-Date starts FY16'!AG34-'Cash Y-to-Date starts FY16'!AF34</f>
        <v>-226709.58000000007</v>
      </c>
      <c r="GH46" s="14">
        <f>'Cash Y-to-Date starts FY16'!AH34-'Cash Y-to-Date starts FY16'!AG34</f>
        <v>-235519.46999999997</v>
      </c>
      <c r="GI46" s="14">
        <f>'Cash Y-to-Date starts FY16'!AI34-'Cash Y-to-Date starts FY16'!AH34</f>
        <v>-207365.93999999994</v>
      </c>
      <c r="GJ46" s="14">
        <f>'Cash Y-to-Date starts FY16'!AJ34-'Cash Y-to-Date starts FY16'!AI34</f>
        <v>-69935.700000000186</v>
      </c>
      <c r="GK46" s="14">
        <f>'Cash Y-to-Date starts FY16'!AK34-'Cash Y-to-Date starts FY16'!AJ34</f>
        <v>-402028.79000000004</v>
      </c>
      <c r="GL46" s="14">
        <f>'Cash Y-to-Date starts FY16'!AL34</f>
        <v>-263726.71999999997</v>
      </c>
      <c r="GM46" s="14">
        <f>'Cash Y-to-Date starts FY16'!AM34-'Cash Y-to-Date starts FY16'!AL34</f>
        <v>-183567.15000000002</v>
      </c>
      <c r="GN46" s="14">
        <f>'Cash Y-to-Date starts FY16'!AN34-'Cash Y-to-Date starts FY16'!AM34</f>
        <v>-138126.14000000001</v>
      </c>
      <c r="GO46" s="14">
        <f>'Cash Y-to-Date starts FY16'!AO34-'Cash Y-to-Date starts FY16'!AN34</f>
        <v>-150905.76</v>
      </c>
      <c r="GP46" s="14">
        <f>'Cash Y-to-Date starts FY16'!AP34-'Cash Y-to-Date starts FY16'!AO34</f>
        <v>-284509.52</v>
      </c>
      <c r="GQ46" s="14">
        <f>'Cash Y-to-Date starts FY16'!AQ34-'Cash Y-to-Date starts FY16'!AP34</f>
        <v>-326106.5</v>
      </c>
      <c r="GR46" s="14">
        <f>'Cash Y-to-Date starts FY16'!AR34-'Cash Y-to-Date starts FY16'!AQ34</f>
        <v>-253674.83000000007</v>
      </c>
      <c r="GS46" s="14">
        <f>'Cash Y-to-Date starts FY16'!AS34-'Cash Y-to-Date starts FY16'!AR34</f>
        <v>-311245.01999999979</v>
      </c>
      <c r="GT46" s="14">
        <f>'Cash Y-to-Date starts FY16'!AT34-'Cash Y-to-Date starts FY16'!AS34</f>
        <v>-183269.69000000018</v>
      </c>
      <c r="GU46" s="14">
        <f>'Cash Y-to-Date starts FY16'!AU34-'Cash Y-to-Date starts FY16'!AT34</f>
        <v>-126081.14000000013</v>
      </c>
      <c r="GV46" s="14">
        <f>'Cash Y-to-Date starts FY16'!AV34-'Cash Y-to-Date starts FY16'!AU34</f>
        <v>-36471.829999999609</v>
      </c>
      <c r="GW46" s="14">
        <f>'Cash Y-to-Date starts FY16'!AW34-'Cash Y-to-Date starts FY16'!AV34</f>
        <v>-82750.44000000041</v>
      </c>
      <c r="GX46" s="14">
        <f>'Cash Y-to-Date starts FY16'!AX34</f>
        <v>-25487.65</v>
      </c>
      <c r="GY46" s="14">
        <f>'Cash Y-to-Date starts FY16'!AY34-'Cash Y-to-Date starts FY16'!AX34</f>
        <v>-66265.320000000007</v>
      </c>
      <c r="GZ46" s="14">
        <f>'Cash Y-to-Date starts FY16'!AZ34-'Cash Y-to-Date starts FY16'!AY34</f>
        <v>-248371.28</v>
      </c>
      <c r="HA46" s="14">
        <f>'Cash Y-to-Date starts FY16'!BA34-'Cash Y-to-Date starts FY16'!AZ34</f>
        <v>-87250.450000000012</v>
      </c>
      <c r="HB46" s="14">
        <f>'Cash Y-to-Date starts FY16'!BB34-'Cash Y-to-Date starts FY16'!BA34</f>
        <v>-235285.12999999995</v>
      </c>
      <c r="HC46" s="14">
        <f>'Cash Y-to-Date starts FY16'!BC34-'Cash Y-to-Date starts FY16'!BB34</f>
        <v>-147023.51</v>
      </c>
      <c r="HD46" s="14">
        <f>'Cash Y-to-Date starts FY16'!BD34-'Cash Y-to-Date starts FY16'!BC34</f>
        <v>-241226.87</v>
      </c>
      <c r="HE46" s="14">
        <f>'Cash Y-to-Date starts FY16'!BE34-'Cash Y-to-Date starts FY16'!BD34</f>
        <v>-347831.78</v>
      </c>
      <c r="HF46" s="14">
        <f>'Cash Y-to-Date starts FY16'!BF34-'Cash Y-to-Date starts FY16'!BE34</f>
        <v>-106707.71999999997</v>
      </c>
      <c r="HG46" s="14">
        <f>'Cash Y-to-Date starts FY16'!BG34-'Cash Y-to-Date starts FY16'!BF34</f>
        <v>-232660.62000000011</v>
      </c>
      <c r="HH46" s="14">
        <f>'Cash Y-to-Date starts FY16'!BH34-'Cash Y-to-Date starts FY16'!BG34</f>
        <v>-122524.28000000003</v>
      </c>
      <c r="HI46" s="14">
        <f>'Cash Y-to-Date starts FY16'!BI34-'Cash Y-to-Date starts FY16'!BH34</f>
        <v>-44757.10999999987</v>
      </c>
      <c r="HJ46" s="14">
        <f>'Cash Y-to-Date starts FY16'!BJ34</f>
        <v>-70601.710000000006</v>
      </c>
      <c r="HK46" s="14">
        <f>'Cash Y-to-Date starts FY16'!BK34-'Cash Y-to-Date starts FY16'!BJ34</f>
        <v>-117515.64</v>
      </c>
      <c r="HL46" s="14">
        <f>'Cash Y-to-Date starts FY16'!BL34-'Cash Y-to-Date starts FY16'!BK34</f>
        <v>-160156.55999999997</v>
      </c>
      <c r="HM46" s="14">
        <f>'Cash Y-to-Date starts FY16'!BM34-'Cash Y-to-Date starts FY16'!BL34</f>
        <v>-120194.21000000002</v>
      </c>
      <c r="HN46" s="14">
        <f>'Cash Y-to-Date starts FY16'!BN34-'Cash Y-to-Date starts FY16'!BM34</f>
        <v>-71415.859999999986</v>
      </c>
      <c r="HO46" s="14">
        <f>'Cash Y-to-Date starts FY16'!BO34-'Cash Y-to-Date starts FY16'!BN34</f>
        <v>-205540.52000000002</v>
      </c>
      <c r="HP46" s="14">
        <f>'Cash Y-to-Date starts FY16'!BP34-'Cash Y-to-Date starts FY16'!BO34</f>
        <v>-204013.74</v>
      </c>
      <c r="HQ46" s="14">
        <f>'Cash Y-to-Date starts FY16'!BQ34-'Cash Y-to-Date starts FY16'!BP34</f>
        <v>-131973.3600000001</v>
      </c>
      <c r="HR46" s="14">
        <f>'Cash Y-to-Date starts FY16'!BR34-'Cash Y-to-Date starts FY16'!BQ34</f>
        <v>-86313.529999999795</v>
      </c>
      <c r="HS46" s="14">
        <f>'Cash Y-to-Date starts FY16'!BS34-'Cash Y-to-Date starts FY16'!BR34</f>
        <v>-36382.64000000013</v>
      </c>
      <c r="HT46" s="14">
        <f>'Cash Y-to-Date starts FY16'!BT34-'Cash Y-to-Date starts FY16'!BS34</f>
        <v>-452117</v>
      </c>
      <c r="HU46" s="14">
        <f>'Cash Y-to-Date starts FY16'!BU34-'Cash Y-to-Date starts FY16'!BT34</f>
        <v>-60558.85999999987</v>
      </c>
      <c r="HV46" s="14">
        <f>'Cash Y-to-Date starts FY16'!BV34</f>
        <v>-228798.81</v>
      </c>
      <c r="HW46" s="14">
        <f>'Cash Y-to-Date starts FY16'!BW34-'Cash Y-to-Date starts FY16'!BV34</f>
        <v>-155154.03000000003</v>
      </c>
      <c r="HX46" s="14">
        <f>'Cash Y-to-Date starts FY16'!BX34-'Cash Y-to-Date starts FY16'!BW34</f>
        <v>-134640.03999999998</v>
      </c>
      <c r="HY46" s="14">
        <f>'Cash Y-to-Date starts FY16'!BY34-'Cash Y-to-Date starts FY16'!BX34</f>
        <v>-320166.84999999998</v>
      </c>
      <c r="HZ46" s="14">
        <f>'Cash Y-to-Date starts FY16'!BZ34-'Cash Y-to-Date starts FY16'!BY34</f>
        <v>-53950.580000000075</v>
      </c>
      <c r="IA46" s="14">
        <f>'Cash Y-to-Date starts FY16'!CA34-'Cash Y-to-Date starts FY16'!BZ34</f>
        <v>-434074.60999999987</v>
      </c>
      <c r="IB46" s="14">
        <f>'Cash Y-to-Date starts FY16'!CB34-'Cash Y-to-Date starts FY16'!CA34</f>
        <v>-188148.03000000003</v>
      </c>
      <c r="IC46" s="14">
        <f>'Cash Y-to-Date starts FY16'!CC34-'Cash Y-to-Date starts FY16'!CB34</f>
        <v>-202833.17999999993</v>
      </c>
      <c r="ID46" s="14">
        <f>'Cash Y-to-Date starts FY16'!CD34-'Cash Y-to-Date starts FY16'!CC34</f>
        <v>-159138.12000000011</v>
      </c>
      <c r="IE46" s="14">
        <f>'Cash Y-to-Date starts FY16'!CE34-'Cash Y-to-Date starts FY16'!CD34</f>
        <v>-43608.699999999953</v>
      </c>
      <c r="IF46" s="14">
        <f>'Cash Y-to-Date starts FY16'!CF34-'Cash Y-to-Date starts FY16'!CE34</f>
        <v>-430764.82999999984</v>
      </c>
      <c r="IG46" s="14">
        <f>'Cash Y-to-Date starts FY16'!CG34-'Cash Y-to-Date starts FY16'!CF34</f>
        <v>-238460.41000000015</v>
      </c>
      <c r="IH46" s="14">
        <f>'Cash Y-to-Date starts FY16'!CH34</f>
        <v>-159483.35</v>
      </c>
      <c r="II46" s="14">
        <f>'Cash Y-to-Date starts FY16'!CI34-'Cash Y-to-Date starts FY16'!CH34</f>
        <v>-39027.06</v>
      </c>
      <c r="IJ46" s="14">
        <f>'Cash Y-to-Date starts FY16'!CJ34-'Cash Y-to-Date starts FY16'!CI34</f>
        <v>-208069.91</v>
      </c>
      <c r="IK46" s="14">
        <f>'Cash Y-to-Date starts FY16'!CK34-'Cash Y-to-Date starts FY16'!CJ34</f>
        <v>-334628.65999999997</v>
      </c>
      <c r="IL46" s="14">
        <f>'Cash Y-to-Date starts FY16'!CL34-'Cash Y-to-Date starts FY16'!CK34</f>
        <v>-93167.820000000065</v>
      </c>
      <c r="IM46" s="14">
        <f>'Cash Y-to-Date starts FY16'!CM34-'Cash Y-to-Date starts FY16'!CL34</f>
        <v>-314513.46999999997</v>
      </c>
      <c r="IN46" s="14">
        <f>'Cash Y-to-Date starts FY16'!CN34-'Cash Y-to-Date starts FY16'!CM34</f>
        <v>-189945.87999999989</v>
      </c>
      <c r="IO46" s="14">
        <f>'Cash Y-to-Date starts FY16'!CO34-'Cash Y-to-Date starts FY16'!CN34</f>
        <v>-123463.27000000002</v>
      </c>
      <c r="IP46" s="14">
        <f>'Cash Y-to-Date starts FY16'!CP34-'Cash Y-to-Date starts FY16'!CO34</f>
        <v>-222002.10000000009</v>
      </c>
      <c r="IQ46" s="14">
        <f>'Cash Y-to-Date starts FY16'!CQ34-'Cash Y-to-Date starts FY16'!CP34</f>
        <v>-479449.98999999976</v>
      </c>
      <c r="IR46" s="14">
        <f>'Cash Y-to-Date starts FY16'!CR34-'Cash Y-to-Date starts FY16'!CQ34</f>
        <v>-387000.96000000043</v>
      </c>
      <c r="IS46" s="14">
        <f>'Cash Y-to-Date starts FY16'!CS34-'Cash Y-to-Date starts FY16'!CR34</f>
        <v>-287170.90999999968</v>
      </c>
      <c r="IT46" s="14">
        <f>'Cash Y-to-Date starts FY16'!CT34</f>
        <v>-133766.39999999999</v>
      </c>
      <c r="IU46" s="14">
        <f>'Cash Y-to-Date starts FY16'!CU35-'Cash Y-to-Date starts FY16'!CT35</f>
        <v>82512.28</v>
      </c>
      <c r="IV46" s="14">
        <f>'Cash Y-to-Date starts FY16'!CV35-'Cash Y-to-Date starts FY16'!CU35</f>
        <v>58970.200000000012</v>
      </c>
      <c r="IW46" s="14">
        <f>'Cash Y-to-Date starts FY16'!CW35-'Cash Y-to-Date starts FY16'!CV35</f>
        <v>81020.080000000016</v>
      </c>
      <c r="IX46" s="14">
        <f>'Cash Y-to-Date starts FY16'!CX35-'Cash Y-to-Date starts FY16'!CW35</f>
        <v>239547.54999999993</v>
      </c>
      <c r="IY46" s="14">
        <f>'Cash Y-to-Date starts FY16'!CY35-'Cash Y-to-Date starts FY16'!CX35</f>
        <v>31697.690000000061</v>
      </c>
      <c r="IZ46" s="14">
        <f>'Cash Y-to-Date starts FY16'!CZ35-'Cash Y-to-Date starts FY16'!CY35</f>
        <v>6007.9899999999907</v>
      </c>
      <c r="JA46" s="14">
        <f>'Cash Y-to-Date starts FY16'!DA35-'Cash Y-to-Date starts FY16'!CZ35</f>
        <v>37043.260000000009</v>
      </c>
      <c r="JB46" s="14">
        <f>'Cash Y-to-Date starts FY16'!DB35-'Cash Y-to-Date starts FY16'!DA35</f>
        <v>31879.699999999953</v>
      </c>
    </row>
    <row r="47" spans="1:262">
      <c r="A47" s="1" t="s">
        <v>126</v>
      </c>
      <c r="BV47" s="14">
        <f>'Cash Y-to-Date'!BV47</f>
        <v>99471.039999999994</v>
      </c>
      <c r="BW47" s="14">
        <f>'Cash Y-to-Date'!BW47-'Cash Y-to-Date'!BV47</f>
        <v>62800.270000000004</v>
      </c>
      <c r="BX47" s="14">
        <f>'Cash Y-to-Date'!BX47-'Cash Y-to-Date'!BW47</f>
        <v>26552.940000000002</v>
      </c>
      <c r="BY47" s="14">
        <f>'Cash Y-to-Date'!BY47-'Cash Y-to-Date'!BX47</f>
        <v>108458.69</v>
      </c>
      <c r="BZ47" s="14">
        <f>'Cash Y-to-Date'!BZ47-'Cash Y-to-Date'!BY47</f>
        <v>80765.320000000007</v>
      </c>
      <c r="CA47" s="14">
        <f>'Cash Y-to-Date'!CA47-'Cash Y-to-Date'!BZ47</f>
        <v>8359.3399999999674</v>
      </c>
      <c r="CB47" s="14">
        <f>'Cash Y-to-Date'!CB47-'Cash Y-to-Date'!CA47</f>
        <v>48458.020000000019</v>
      </c>
      <c r="CC47" s="14">
        <f>'Cash Y-to-Date'!CC47-'Cash Y-to-Date'!CB47</f>
        <v>353744.98</v>
      </c>
      <c r="CD47" s="14">
        <f>'Cash Y-to-Date'!CD47-'Cash Y-to-Date'!CC47</f>
        <v>1383027.83</v>
      </c>
      <c r="CE47" s="14">
        <f>'Cash Y-to-Date'!CE47-'Cash Y-to-Date'!CD47</f>
        <v>899304.19999999972</v>
      </c>
      <c r="CF47" s="14">
        <f>'Cash Y-to-Date'!CF47-'Cash Y-to-Date'!CE47</f>
        <v>863239.44</v>
      </c>
      <c r="CG47" s="14">
        <f>'Cash Y-to-Date'!CG47-'Cash Y-to-Date'!CF47</f>
        <v>210752.68000000017</v>
      </c>
      <c r="CH47" s="14">
        <f>'Cash Y-to-Date'!CH47</f>
        <v>176081.31</v>
      </c>
      <c r="CI47" s="14">
        <f>'Cash Y-to-Date'!CI47-'Cash Y-to-Date'!CH47</f>
        <v>106192.68</v>
      </c>
      <c r="CJ47" s="14">
        <f>'Cash Y-to-Date'!CJ47-'Cash Y-to-Date'!CI47</f>
        <v>68363.780000000028</v>
      </c>
      <c r="CK47" s="14">
        <f>'Cash Y-to-Date'!CK47-'Cash Y-to-Date'!CJ47</f>
        <v>53120.159999999974</v>
      </c>
      <c r="CL47" s="14">
        <f>'Cash Y-to-Date'!CL47-'Cash Y-to-Date'!CK47</f>
        <v>55729.299999999988</v>
      </c>
      <c r="CM47" s="14">
        <f>'Cash Y-to-Date'!CM47-'Cash Y-to-Date'!CL47</f>
        <v>6192.070000000007</v>
      </c>
      <c r="CN47" s="14">
        <f>'Cash Y-to-Date'!CN47-'Cash Y-to-Date'!CM47</f>
        <v>34334.760000000009</v>
      </c>
      <c r="CO47" s="14">
        <f>'Cash Y-to-Date'!CO47-'Cash Y-to-Date'!CN47</f>
        <v>445273.39999999997</v>
      </c>
      <c r="CP47" s="14">
        <f>'Cash Y-to-Date'!CP47-'Cash Y-to-Date'!CO47</f>
        <v>1371438.2800000003</v>
      </c>
      <c r="CQ47" s="14">
        <f>'Cash Y-to-Date'!CQ47-'Cash Y-to-Date'!CP47</f>
        <v>696221.21</v>
      </c>
      <c r="CR47" s="14">
        <f>'Cash Y-to-Date'!CR47-'Cash Y-to-Date'!CQ47</f>
        <v>926754.29</v>
      </c>
      <c r="CS47" s="14">
        <f>'Cash Y-to-Date'!CS47-'Cash Y-to-Date'!CR47</f>
        <v>152934.4299999997</v>
      </c>
      <c r="CT47" s="14">
        <f>'Cash Y-to-Date'!CT47</f>
        <v>48829.09</v>
      </c>
      <c r="CU47" s="14">
        <f>'Cash Y-to-Date'!CU47-'Cash Y-to-Date'!CT47</f>
        <v>54964.820000000007</v>
      </c>
      <c r="CV47" s="14">
        <f>'Cash Y-to-Date'!CV47-'Cash Y-to-Date'!CU47</f>
        <v>23647.759999999995</v>
      </c>
      <c r="CW47" s="14">
        <f>'Cash Y-to-Date'!CW47-'Cash Y-to-Date'!CV47</f>
        <v>56477.960000000006</v>
      </c>
      <c r="CX47" s="14">
        <f>'Cash Y-to-Date'!CX47-'Cash Y-to-Date'!CW47</f>
        <v>87887.010000000009</v>
      </c>
      <c r="CY47" s="14">
        <f>'Cash Y-to-Date'!CY47-'Cash Y-to-Date'!CX47</f>
        <v>21990.739999999991</v>
      </c>
      <c r="CZ47" s="14">
        <f>'Cash Y-to-Date'!CZ47-'Cash Y-to-Date'!CY47</f>
        <v>16947.710000000021</v>
      </c>
      <c r="DA47" s="14">
        <f>'Cash Y-to-Date'!DA47-'Cash Y-to-Date'!CZ47</f>
        <v>410447.82</v>
      </c>
      <c r="DB47" s="14">
        <f>'Cash Y-to-Date'!DB47-'Cash Y-to-Date'!DA47</f>
        <v>1536705.1599999997</v>
      </c>
      <c r="DC47" s="14">
        <f>'Cash Y-to-Date'!DC47-'Cash Y-to-Date'!DB47</f>
        <v>1393330.0900000003</v>
      </c>
      <c r="DD47" s="14">
        <f>'Cash Y-to-Date'!DD47-'Cash Y-to-Date'!DC47</f>
        <v>257807.95999999996</v>
      </c>
      <c r="DE47" s="14">
        <f>'Cash Y-to-Date'!DE47-'Cash Y-to-Date'!DD47</f>
        <v>-204702.68999999994</v>
      </c>
      <c r="DF47" s="14">
        <f>'Cash Y-to-Date'!DF47</f>
        <v>64226.45</v>
      </c>
      <c r="DG47" s="14">
        <f>'Cash Y-to-Date'!DG47-'Cash Y-to-Date'!DF47</f>
        <v>61440.62000000001</v>
      </c>
      <c r="DH47" s="14">
        <f>'Cash Y-to-Date'!DH47-'Cash Y-to-Date'!DG47</f>
        <v>69520.850000000006</v>
      </c>
      <c r="DI47" s="14">
        <f>'Cash Y-to-Date'!DI47-'Cash Y-to-Date'!DH47</f>
        <v>71848.59</v>
      </c>
      <c r="DJ47" s="14">
        <f>'Cash Y-to-Date'!DJ47-'Cash Y-to-Date'!DI47</f>
        <v>39655.94</v>
      </c>
      <c r="DK47" s="14">
        <f>'Cash Y-to-Date'!DK47-'Cash Y-to-Date'!DJ47</f>
        <v>5275.4899999999907</v>
      </c>
      <c r="DL47" s="14">
        <f>'Cash Y-to-Date'!DL47-'Cash Y-to-Date'!DK47</f>
        <v>38806.320000000007</v>
      </c>
      <c r="DM47" s="14">
        <f>'Cash Y-to-Date'!DM47-'Cash Y-to-Date'!DL47</f>
        <v>387344</v>
      </c>
      <c r="DN47" s="14">
        <f>'Cash Y-to-Date'!DN47-'Cash Y-to-Date'!DM47</f>
        <v>1375592.66</v>
      </c>
      <c r="DO47" s="14">
        <f>'Cash Y-to-Date'!DO47-'Cash Y-to-Date'!DN47</f>
        <v>1033248.1499999999</v>
      </c>
      <c r="DP47" s="14">
        <f>'Cash Y-to-Date'!DP47-'Cash Y-to-Date'!DO47</f>
        <v>211931.8200000003</v>
      </c>
      <c r="DQ47" s="14">
        <f>'Cash Y-to-Date'!DQ47-'Cash Y-to-Date'!DP47</f>
        <v>115153.95999999996</v>
      </c>
      <c r="DR47" s="14">
        <f>'Cash Y-to-Date'!DR47</f>
        <v>89107.73</v>
      </c>
      <c r="DS47" s="14">
        <f>'Cash Y-to-Date'!DS47-'Cash Y-to-Date'!DR47</f>
        <v>84422.680000000008</v>
      </c>
      <c r="DT47" s="14">
        <f>'Cash Y-to-Date'!DT47-'Cash Y-to-Date'!DS47</f>
        <v>80366.040000000008</v>
      </c>
      <c r="DU47" s="14">
        <f>'Cash Y-to-Date'!DU47-'Cash Y-to-Date'!DT47</f>
        <v>37465.820000000007</v>
      </c>
      <c r="DV47" s="14">
        <f>'Cash Y-to-Date'!DV47-'Cash Y-to-Date'!DU47</f>
        <v>31132.239999999991</v>
      </c>
      <c r="DW47" s="14">
        <f>'Cash Y-to-Date'!DW47-'Cash Y-to-Date'!DV47</f>
        <v>23191.299999999988</v>
      </c>
      <c r="DX47" s="14">
        <f>'Cash Y-to-Date'!DX47-'Cash Y-to-Date'!DW47</f>
        <v>34733.659999999974</v>
      </c>
      <c r="DY47" s="14">
        <f>'Cash Y-to-Date'!DY47-'Cash Y-to-Date'!DX47</f>
        <v>9122.640000000014</v>
      </c>
      <c r="DZ47" s="14">
        <f>'Cash Y-to-Date'!DZ47-'Cash Y-to-Date'!DY47</f>
        <v>755093.63</v>
      </c>
      <c r="EA47" s="14">
        <f>'Cash Y-to-Date'!EA47-'Cash Y-to-Date'!DZ47</f>
        <v>1037345.3299999998</v>
      </c>
      <c r="EB47" s="14">
        <f>'Cash Y-to-Date'!EB47-'Cash Y-to-Date'!EA47</f>
        <v>975658.69</v>
      </c>
      <c r="EC47" s="14">
        <f>'Cash Y-to-Date'!EC47-'Cash Y-to-Date'!EB47</f>
        <v>167134.55000000028</v>
      </c>
      <c r="ED47" s="14">
        <f>'Cash Y-to-Date'!ED47</f>
        <v>84939.03</v>
      </c>
      <c r="EE47" s="14">
        <f>'Cash Y-to-Date'!EE47-'Cash Y-to-Date'!ED47</f>
        <v>104377.81</v>
      </c>
      <c r="EF47" s="14">
        <f>'Cash Y-to-Date'!EF47-'Cash Y-to-Date'!EE47</f>
        <v>19125.820000000007</v>
      </c>
      <c r="EG47" s="14">
        <f>'Cash Y-to-Date'!EG47-'Cash Y-to-Date'!EF47</f>
        <v>57654.790000000008</v>
      </c>
      <c r="EH47" s="14">
        <f>'Cash Y-to-Date'!EH47-'Cash Y-to-Date'!EG47</f>
        <v>29449</v>
      </c>
      <c r="EI47" s="14">
        <f>'Cash Y-to-Date'!EI47-'Cash Y-to-Date'!EH47</f>
        <v>86337</v>
      </c>
      <c r="EJ47" s="14">
        <f>'Cash Y-to-Date'!EJ47-'Cash Y-to-Date'!EI47</f>
        <v>37125.26999999996</v>
      </c>
      <c r="EK47" s="14">
        <f>'Cash Y-to-Date'!EK47-'Cash Y-to-Date'!EJ47</f>
        <v>230997.36</v>
      </c>
      <c r="EL47" s="14">
        <f>'Cash Y-to-Date'!EL47-'Cash Y-to-Date'!EK47</f>
        <v>1293532.7999999998</v>
      </c>
      <c r="EM47" s="14">
        <f>'Cash Y-to-Date'!EM47-'Cash Y-to-Date'!EL47</f>
        <v>521002.55000000028</v>
      </c>
      <c r="EN47" s="14">
        <f>'Cash Y-to-Date'!EN47-'Cash Y-to-Date'!EM47</f>
        <v>703030.54</v>
      </c>
      <c r="EO47" s="14">
        <f>'Cash Y-to-Date'!EO47-'Cash Y-to-Date'!EN47</f>
        <v>50950.759999999776</v>
      </c>
      <c r="EP47" s="14">
        <f>'Cash Y-to-Date'!EP47</f>
        <v>73527.33</v>
      </c>
      <c r="EQ47" s="14">
        <f>'Cash Y-to-Date'!EQ47-'Cash Y-to-Date'!EP47</f>
        <v>61365.229999999996</v>
      </c>
      <c r="ER47" s="14">
        <f>'Cash Y-to-Date'!ER47-'Cash Y-to-Date'!EQ47</f>
        <v>95914.34</v>
      </c>
      <c r="ES47" s="14">
        <f>'Cash Y-to-Date'!ES47-'Cash Y-to-Date'!ER47</f>
        <v>61301.97</v>
      </c>
      <c r="ET47" s="14">
        <f>'Cash Y-to-Date'!ET47-'Cash Y-to-Date'!ES47</f>
        <v>56400.700000000012</v>
      </c>
      <c r="EU47" s="14">
        <f>'Cash Y-to-Date'!EU47-'Cash Y-to-Date'!ET47</f>
        <v>25665.119999999995</v>
      </c>
      <c r="EV47" s="14">
        <f>'Cash Y-to-Date'!EV47-'Cash Y-to-Date'!EU47</f>
        <v>19106.270000000019</v>
      </c>
      <c r="EW47" s="14">
        <f>'Cash Y-to-Date'!EW47-'Cash Y-to-Date'!EV47</f>
        <v>11230.919999999984</v>
      </c>
      <c r="EX47" s="14">
        <f>'Cash Y-to-Date'!EX47-'Cash Y-to-Date'!EW47</f>
        <v>1781387.2200000002</v>
      </c>
      <c r="EY47" s="14">
        <f>'Cash Y-to-Date'!EY47-'Cash Y-to-Date'!EX47</f>
        <v>495689.00999999978</v>
      </c>
      <c r="EZ47" s="14">
        <f>'Cash Y-to-Date'!EZ47-'Cash Y-to-Date'!EY47</f>
        <v>210762.18000000017</v>
      </c>
      <c r="FA47" s="14">
        <f>'Cash Y-to-Date'!FA47-'Cash Y-to-Date'!EZ47</f>
        <v>79612.549999999814</v>
      </c>
      <c r="FB47" s="14">
        <f>'Cash Y-to-Date starts FY16'!B35</f>
        <v>57056.67</v>
      </c>
      <c r="FC47" s="14">
        <f>'Cash Y-to-Date starts FY16'!C35-'Cash Y-to-Date starts FY16'!B35</f>
        <v>173978.11</v>
      </c>
      <c r="FD47" s="14">
        <f>'Cash Y-to-Date starts FY16'!D35-'Cash Y-to-Date starts FY16'!C35</f>
        <v>76011.66</v>
      </c>
      <c r="FE47" s="14">
        <f>'Cash Y-to-Date starts FY16'!E35-'Cash Y-to-Date starts FY16'!D35</f>
        <v>72923.070000000007</v>
      </c>
      <c r="FF47" s="14">
        <f>'Cash Y-to-Date starts FY16'!F35-'Cash Y-to-Date starts FY16'!E35</f>
        <v>58386.859999999986</v>
      </c>
      <c r="FG47" s="14">
        <f>'Cash Y-to-Date starts FY16'!G35-'Cash Y-to-Date starts FY16'!F35</f>
        <v>5041.2700000000186</v>
      </c>
      <c r="FH47" s="14">
        <f>'Cash Y-to-Date starts FY16'!H35-'Cash Y-to-Date starts FY16'!G35</f>
        <v>40145.849999999977</v>
      </c>
      <c r="FI47" s="14">
        <f>'Cash Y-to-Date starts FY16'!I35-'Cash Y-to-Date starts FY16'!H35</f>
        <v>8682.820000000007</v>
      </c>
      <c r="FJ47" s="14">
        <f>'Cash Y-to-Date starts FY16'!J35-'Cash Y-to-Date starts FY16'!I35</f>
        <v>1340728.1599999999</v>
      </c>
      <c r="FK47" s="14">
        <f>'Cash Y-to-Date starts FY16'!K35-'Cash Y-to-Date starts FY16'!J35</f>
        <v>935733.07999999984</v>
      </c>
      <c r="FL47" s="14">
        <f>'Cash Y-to-Date starts FY16'!L35-'Cash Y-to-Date starts FY16'!K35</f>
        <v>575843.06000000006</v>
      </c>
      <c r="FM47" s="14">
        <f>'Cash Y-to-Date starts FY16'!M35-'Cash Y-to-Date starts FY16'!L35</f>
        <v>262863.12000000011</v>
      </c>
      <c r="FN47" s="14">
        <f>'Cash Y-to-Date starts FY16'!N35</f>
        <v>82931.33</v>
      </c>
      <c r="FO47" s="14">
        <f>'Cash Y-to-Date starts FY16'!O35-'Cash Y-to-Date starts FY16'!N35</f>
        <v>116451.79</v>
      </c>
      <c r="FP47" s="14">
        <f>'Cash Y-to-Date starts FY16'!P35-'Cash Y-to-Date starts FY16'!O35</f>
        <v>115938</v>
      </c>
      <c r="FQ47" s="14">
        <f>'Cash Y-to-Date starts FY16'!Q35-'Cash Y-to-Date starts FY16'!P35</f>
        <v>67514.349999999977</v>
      </c>
      <c r="FR47" s="14">
        <f>'Cash Y-to-Date starts FY16'!R35-'Cash Y-to-Date starts FY16'!Q35</f>
        <v>110671.25</v>
      </c>
      <c r="FS47" s="14">
        <f>'Cash Y-to-Date starts FY16'!S35-'Cash Y-to-Date starts FY16'!R35</f>
        <v>26391.100000000035</v>
      </c>
      <c r="FT47" s="14">
        <f>'Cash Y-to-Date starts FY16'!T35-'Cash Y-to-Date starts FY16'!S35</f>
        <v>75982.72000000003</v>
      </c>
      <c r="FU47" s="14">
        <f>'Cash Y-to-Date starts FY16'!U35-'Cash Y-to-Date starts FY16'!T35</f>
        <v>109084.77000000002</v>
      </c>
      <c r="FV47" s="14">
        <f>'Cash Y-to-Date starts FY16'!V35-'Cash Y-to-Date starts FY16'!U35</f>
        <v>812050.05</v>
      </c>
      <c r="FW47" s="14">
        <f>'Cash Y-to-Date starts FY16'!W35-'Cash Y-to-Date starts FY16'!V35</f>
        <v>998991.76</v>
      </c>
      <c r="FX47" s="14">
        <f>'Cash Y-to-Date starts FY16'!X35-'Cash Y-to-Date starts FY16'!W35</f>
        <v>817144.25</v>
      </c>
      <c r="FY47" s="14">
        <f>'Cash Y-to-Date starts FY16'!Y35-'Cash Y-to-Date starts FY16'!X35</f>
        <v>153136.41999999993</v>
      </c>
      <c r="FZ47" s="14">
        <f>'Cash Y-to-Date starts FY16'!Z35</f>
        <v>112322.63</v>
      </c>
      <c r="GA47" s="14">
        <f>'Cash Y-to-Date starts FY16'!AA35-'Cash Y-to-Date starts FY16'!Z35</f>
        <v>286521.96999999997</v>
      </c>
      <c r="GB47" s="14">
        <f>'Cash Y-to-Date starts FY16'!AB35-'Cash Y-to-Date starts FY16'!AA35</f>
        <v>245296.08999999997</v>
      </c>
      <c r="GC47" s="14">
        <f>'Cash Y-to-Date starts FY16'!AC35-'Cash Y-to-Date starts FY16'!AB35</f>
        <v>171038.2300000001</v>
      </c>
      <c r="GD47" s="14">
        <f>'Cash Y-to-Date starts FY16'!AD35-'Cash Y-to-Date starts FY16'!AC35</f>
        <v>203365.89999999991</v>
      </c>
      <c r="GE47" s="14">
        <f>'Cash Y-to-Date starts FY16'!AE35-'Cash Y-to-Date starts FY16'!AD35</f>
        <v>36226.730000000098</v>
      </c>
      <c r="GF47" s="14">
        <f>'Cash Y-to-Date starts FY16'!AF35-'Cash Y-to-Date starts FY16'!AE35</f>
        <v>60621.530000000028</v>
      </c>
      <c r="GG47" s="14">
        <f>'Cash Y-to-Date starts FY16'!AG35-'Cash Y-to-Date starts FY16'!AF35</f>
        <v>19262.10999999987</v>
      </c>
      <c r="GH47" s="14">
        <f>'Cash Y-to-Date starts FY16'!AH35-'Cash Y-to-Date starts FY16'!AG35</f>
        <v>601730.37000000011</v>
      </c>
      <c r="GI47" s="14">
        <f>'Cash Y-to-Date starts FY16'!AI35-'Cash Y-to-Date starts FY16'!AH35</f>
        <v>1089728.25</v>
      </c>
      <c r="GJ47" s="14">
        <f>'Cash Y-to-Date starts FY16'!AJ35-'Cash Y-to-Date starts FY16'!AI35</f>
        <v>705335.39999999991</v>
      </c>
      <c r="GK47" s="14">
        <f>'Cash Y-to-Date starts FY16'!AK35-'Cash Y-to-Date starts FY16'!AJ35</f>
        <v>260489.74000000022</v>
      </c>
      <c r="GL47" s="14">
        <f>'Cash Y-to-Date starts FY16'!AL35</f>
        <v>166188.15</v>
      </c>
      <c r="GM47" s="14">
        <f>'Cash Y-to-Date starts FY16'!AM35-'Cash Y-to-Date starts FY16'!AL35</f>
        <v>151511.18000000002</v>
      </c>
      <c r="GN47" s="14">
        <f>'Cash Y-to-Date starts FY16'!AN35-'Cash Y-to-Date starts FY16'!AM35</f>
        <v>149099.60999999999</v>
      </c>
      <c r="GO47" s="14">
        <f>'Cash Y-to-Date starts FY16'!AO35-'Cash Y-to-Date starts FY16'!AN35</f>
        <v>109073.97000000003</v>
      </c>
      <c r="GP47" s="14">
        <f>'Cash Y-to-Date starts FY16'!AP35-'Cash Y-to-Date starts FY16'!AO35</f>
        <v>104052.40999999992</v>
      </c>
      <c r="GQ47" s="14">
        <f>'Cash Y-to-Date starts FY16'!AQ35-'Cash Y-to-Date starts FY16'!AP35</f>
        <v>39412.380000000005</v>
      </c>
      <c r="GR47" s="14">
        <f>'Cash Y-to-Date starts FY16'!AR35-'Cash Y-to-Date starts FY16'!AQ35</f>
        <v>161583.59000000008</v>
      </c>
      <c r="GS47" s="14">
        <f>'Cash Y-to-Date starts FY16'!AS35-'Cash Y-to-Date starts FY16'!AR35</f>
        <v>37363.489999999991</v>
      </c>
      <c r="GT47" s="14">
        <f>'Cash Y-to-Date starts FY16'!AT35-'Cash Y-to-Date starts FY16'!AS35</f>
        <v>550763.94999999995</v>
      </c>
      <c r="GU47" s="14">
        <f>'Cash Y-to-Date starts FY16'!AU35-'Cash Y-to-Date starts FY16'!AT35</f>
        <v>1047704.75</v>
      </c>
      <c r="GV47" s="14">
        <f>'Cash Y-to-Date starts FY16'!AV35-'Cash Y-to-Date starts FY16'!AU35</f>
        <v>821492.16999999993</v>
      </c>
      <c r="GW47" s="14">
        <f>'Cash Y-to-Date starts FY16'!AW35-'Cash Y-to-Date starts FY16'!AV35</f>
        <v>189393.29000000004</v>
      </c>
      <c r="GX47" s="14">
        <f>'Cash Y-to-Date starts FY16'!AX35</f>
        <v>137828.69</v>
      </c>
      <c r="GY47" s="14">
        <f>'Cash Y-to-Date starts FY16'!AY35-'Cash Y-to-Date starts FY16'!AX35</f>
        <v>120001.51999999999</v>
      </c>
      <c r="GZ47" s="14">
        <f>'Cash Y-to-Date starts FY16'!AZ35-'Cash Y-to-Date starts FY16'!AY35</f>
        <v>292979.62</v>
      </c>
      <c r="HA47" s="14">
        <f>'Cash Y-to-Date starts FY16'!BA35-'Cash Y-to-Date starts FY16'!AZ35</f>
        <v>142784.27000000002</v>
      </c>
      <c r="HB47" s="14">
        <f>'Cash Y-to-Date starts FY16'!BB35-'Cash Y-to-Date starts FY16'!BA35</f>
        <v>490553.27000000014</v>
      </c>
      <c r="HC47" s="14">
        <f>'Cash Y-to-Date starts FY16'!BC35-'Cash Y-to-Date starts FY16'!BB35</f>
        <v>4790.8999999999069</v>
      </c>
      <c r="HD47" s="14">
        <f>'Cash Y-to-Date starts FY16'!BD35-'Cash Y-to-Date starts FY16'!BC35</f>
        <v>193674.92999999993</v>
      </c>
      <c r="HE47" s="14">
        <f>'Cash Y-to-Date starts FY16'!BE35-'Cash Y-to-Date starts FY16'!BD35</f>
        <v>81867.949999999953</v>
      </c>
      <c r="HF47" s="14">
        <f>'Cash Y-to-Date starts FY16'!BF35-'Cash Y-to-Date starts FY16'!BE35</f>
        <v>559707.54</v>
      </c>
      <c r="HG47" s="14">
        <f>'Cash Y-to-Date starts FY16'!BG35-'Cash Y-to-Date starts FY16'!BF35</f>
        <v>1168276.8599999999</v>
      </c>
      <c r="HH47" s="14">
        <f>'Cash Y-to-Date starts FY16'!BH35-'Cash Y-to-Date starts FY16'!BG35</f>
        <v>413531.95999999996</v>
      </c>
      <c r="HI47" s="14">
        <f>'Cash Y-to-Date starts FY16'!BI35-'Cash Y-to-Date starts FY16'!BH35</f>
        <v>163710.75</v>
      </c>
      <c r="HJ47" s="14">
        <f>'Cash Y-to-Date starts FY16'!BJ35</f>
        <v>264379.09999999998</v>
      </c>
      <c r="HK47" s="14">
        <f>'Cash Y-to-Date starts FY16'!BK35-'Cash Y-to-Date starts FY16'!BJ35</f>
        <v>179533.47000000003</v>
      </c>
      <c r="HL47" s="14">
        <f>'Cash Y-to-Date starts FY16'!BL35-'Cash Y-to-Date starts FY16'!BK35</f>
        <v>78356.950000000012</v>
      </c>
      <c r="HM47" s="14">
        <f>'Cash Y-to-Date starts FY16'!BM35-'Cash Y-to-Date starts FY16'!BL35</f>
        <v>93694.79999999993</v>
      </c>
      <c r="HN47" s="14">
        <f>'Cash Y-to-Date starts FY16'!BN35-'Cash Y-to-Date starts FY16'!BM35</f>
        <v>133383.80000000005</v>
      </c>
      <c r="HO47" s="14">
        <f>'Cash Y-to-Date starts FY16'!BO35-'Cash Y-to-Date starts FY16'!BN35</f>
        <v>26171.079999999958</v>
      </c>
      <c r="HP47" s="14">
        <f>'Cash Y-to-Date starts FY16'!BP35-'Cash Y-to-Date starts FY16'!BO35</f>
        <v>205145.45000000007</v>
      </c>
      <c r="HQ47" s="14">
        <f>'Cash Y-to-Date starts FY16'!BQ35-'Cash Y-to-Date starts FY16'!BP35</f>
        <v>20012.989999999991</v>
      </c>
      <c r="HR47" s="14">
        <f>'Cash Y-to-Date starts FY16'!BR35-'Cash Y-to-Date starts FY16'!BQ35</f>
        <v>589683.23999999987</v>
      </c>
      <c r="HS47" s="14">
        <f>'Cash Y-to-Date starts FY16'!BS35-'Cash Y-to-Date starts FY16'!BR35</f>
        <v>912874.96</v>
      </c>
      <c r="HT47" s="14">
        <f>'Cash Y-to-Date starts FY16'!BT35-'Cash Y-to-Date starts FY16'!BS35</f>
        <v>441860.45999999996</v>
      </c>
      <c r="HU47" s="14">
        <f>'Cash Y-to-Date starts FY16'!BU35-'Cash Y-to-Date starts FY16'!BT35</f>
        <v>397047.12000000011</v>
      </c>
      <c r="HV47" s="14">
        <f>'Cash Y-to-Date starts FY16'!BV35</f>
        <v>255414.95</v>
      </c>
      <c r="HW47" s="14">
        <f>'Cash Y-to-Date starts FY16'!BW35-'Cash Y-to-Date starts FY16'!BV35</f>
        <v>179633.90999999997</v>
      </c>
      <c r="HX47" s="14">
        <f>'Cash Y-to-Date starts FY16'!BX35-'Cash Y-to-Date starts FY16'!BW35</f>
        <v>119435.97999999998</v>
      </c>
      <c r="HY47" s="14">
        <f>'Cash Y-to-Date starts FY16'!BY35-'Cash Y-to-Date starts FY16'!BX35</f>
        <v>151934.43000000005</v>
      </c>
      <c r="HZ47" s="14">
        <f>'Cash Y-to-Date starts FY16'!BZ35-'Cash Y-to-Date starts FY16'!BY35</f>
        <v>194002.5</v>
      </c>
      <c r="IA47" s="14">
        <f>'Cash Y-to-Date starts FY16'!CA35-'Cash Y-to-Date starts FY16'!BZ35</f>
        <v>153509.66999999993</v>
      </c>
      <c r="IB47" s="14">
        <f>'Cash Y-to-Date starts FY16'!CB35-'Cash Y-to-Date starts FY16'!CA35</f>
        <v>90233.320000000065</v>
      </c>
      <c r="IC47" s="14">
        <f>'Cash Y-to-Date starts FY16'!CC35-'Cash Y-to-Date starts FY16'!CB35</f>
        <v>7516.9499999999534</v>
      </c>
      <c r="ID47" s="14">
        <f>'Cash Y-to-Date starts FY16'!CD35-'Cash Y-to-Date starts FY16'!CC35</f>
        <v>596114.69999999995</v>
      </c>
      <c r="IE47" s="14">
        <f>'Cash Y-to-Date starts FY16'!CE35-'Cash Y-to-Date starts FY16'!CD35</f>
        <v>840155.82000000007</v>
      </c>
      <c r="IF47" s="14">
        <f>'Cash Y-to-Date starts FY16'!CF35-'Cash Y-to-Date starts FY16'!CE35</f>
        <v>541008.98</v>
      </c>
      <c r="IG47" s="14">
        <f>'Cash Y-to-Date starts FY16'!CG35-'Cash Y-to-Date starts FY16'!CF35</f>
        <v>217453.7200000002</v>
      </c>
      <c r="IH47" s="14">
        <f>'Cash Y-to-Date starts FY16'!CH35</f>
        <v>262614.84000000003</v>
      </c>
      <c r="II47" s="14">
        <f>'Cash Y-to-Date starts FY16'!CI35-'Cash Y-to-Date starts FY16'!CH35</f>
        <v>275918.44</v>
      </c>
      <c r="IJ47" s="14">
        <f>'Cash Y-to-Date starts FY16'!CJ35-'Cash Y-to-Date starts FY16'!CI35</f>
        <v>137685.96999999997</v>
      </c>
      <c r="IK47" s="14">
        <f>'Cash Y-to-Date starts FY16'!CK35-'Cash Y-to-Date starts FY16'!CJ35</f>
        <v>233091.15000000002</v>
      </c>
      <c r="IL47" s="14">
        <f>'Cash Y-to-Date starts FY16'!CL35-'Cash Y-to-Date starts FY16'!CK35</f>
        <v>154557.66000000003</v>
      </c>
      <c r="IM47" s="14">
        <f>'Cash Y-to-Date starts FY16'!CM35-'Cash Y-to-Date starts FY16'!CL35</f>
        <v>3673.5999999998603</v>
      </c>
      <c r="IN47" s="14">
        <f>'Cash Y-to-Date starts FY16'!CN35-'Cash Y-to-Date starts FY16'!CM35</f>
        <v>184638.4600000002</v>
      </c>
      <c r="IO47" s="14">
        <f>'Cash Y-to-Date starts FY16'!CO35-'Cash Y-to-Date starts FY16'!CN35</f>
        <v>46773.019999999786</v>
      </c>
      <c r="IP47" s="14">
        <f>'Cash Y-to-Date starts FY16'!CP35-'Cash Y-to-Date starts FY16'!CO35</f>
        <v>649503.53</v>
      </c>
      <c r="IQ47" s="14">
        <f>'Cash Y-to-Date starts FY16'!CQ35-'Cash Y-to-Date starts FY16'!CP35</f>
        <v>721907.8200000003</v>
      </c>
      <c r="IR47" s="14">
        <f>'Cash Y-to-Date starts FY16'!CR35-'Cash Y-to-Date starts FY16'!CQ35</f>
        <v>616863.19999999972</v>
      </c>
      <c r="IS47" s="14">
        <f>'Cash Y-to-Date starts FY16'!CS35-'Cash Y-to-Date starts FY16'!CR35</f>
        <v>245072.91000000015</v>
      </c>
      <c r="IT47" s="14">
        <f>'Cash Y-to-Date starts FY16'!CT35</f>
        <v>134955.97</v>
      </c>
      <c r="IU47" s="14">
        <f>'Cash Y-to-Date starts FY16'!CU37-'Cash Y-to-Date starts FY16'!CT37</f>
        <v>-58251886.750000007</v>
      </c>
      <c r="IV47" s="14">
        <f>'Cash Y-to-Date starts FY16'!CV37-'Cash Y-to-Date starts FY16'!CU37</f>
        <v>-53435652.529999986</v>
      </c>
      <c r="IW47" s="14">
        <f>'Cash Y-to-Date starts FY16'!CW37-'Cash Y-to-Date starts FY16'!CV37</f>
        <v>-124575100.53000003</v>
      </c>
      <c r="IX47" s="14">
        <f>'Cash Y-to-Date starts FY16'!CX37-'Cash Y-to-Date starts FY16'!CW37</f>
        <v>-69090082.049999952</v>
      </c>
      <c r="IY47" s="14">
        <f>'Cash Y-to-Date starts FY16'!CY37-'Cash Y-to-Date starts FY16'!CX37</f>
        <v>-55586873.26000005</v>
      </c>
      <c r="IZ47" s="14">
        <f>'Cash Y-to-Date starts FY16'!CZ37-'Cash Y-to-Date starts FY16'!CY37</f>
        <v>-28834206.5</v>
      </c>
      <c r="JA47" s="14">
        <f>'Cash Y-to-Date starts FY16'!DA37-'Cash Y-to-Date starts FY16'!CZ37</f>
        <v>-107400984.38999999</v>
      </c>
      <c r="JB47" s="14">
        <f>'Cash Y-to-Date starts FY16'!DB37-'Cash Y-to-Date starts FY16'!DA37</f>
        <v>-290843500.38999999</v>
      </c>
    </row>
    <row r="48" spans="1:262">
      <c r="A48" s="1" t="s">
        <v>127</v>
      </c>
      <c r="BV48" s="14">
        <f>'Cash Y-to-Date'!BV48</f>
        <v>0</v>
      </c>
      <c r="BW48" s="14">
        <f>'Cash Y-to-Date'!BW48-'Cash Y-to-Date'!BV48</f>
        <v>-28835274.18</v>
      </c>
      <c r="BX48" s="14">
        <f>'Cash Y-to-Date'!BX48-'Cash Y-to-Date'!BW48</f>
        <v>-28831599.509999998</v>
      </c>
      <c r="BY48" s="14">
        <f>'Cash Y-to-Date'!BY48-'Cash Y-to-Date'!BX48</f>
        <v>-28831606.760000005</v>
      </c>
      <c r="BZ48" s="14">
        <f>'Cash Y-to-Date'!BZ48-'Cash Y-to-Date'!BY48</f>
        <v>-28405094.549999997</v>
      </c>
      <c r="CA48" s="14">
        <f>'Cash Y-to-Date'!CA48-'Cash Y-to-Date'!BZ48</f>
        <v>-37141721.270000011</v>
      </c>
      <c r="CB48" s="14">
        <f>'Cash Y-to-Date'!CB48-'Cash Y-to-Date'!CA48</f>
        <v>-32505363.519999981</v>
      </c>
      <c r="CC48" s="14">
        <f>'Cash Y-to-Date'!CC48-'Cash Y-to-Date'!CB48</f>
        <v>-36964120.550000012</v>
      </c>
      <c r="CD48" s="14">
        <f>'Cash Y-to-Date'!CD48-'Cash Y-to-Date'!CC48</f>
        <v>-29950413.310000002</v>
      </c>
      <c r="CE48" s="14">
        <f>'Cash Y-to-Date'!CE48-'Cash Y-to-Date'!CD48</f>
        <v>-37193069.700000018</v>
      </c>
      <c r="CF48" s="14">
        <f>'Cash Y-to-Date'!CF48-'Cash Y-to-Date'!CE48</f>
        <v>-30805448.079999983</v>
      </c>
      <c r="CG48" s="14">
        <f>'Cash Y-to-Date'!CG48-'Cash Y-to-Date'!CF48</f>
        <v>-30805448.079999983</v>
      </c>
      <c r="CH48" s="14">
        <f>'Cash Y-to-Date'!CH48</f>
        <v>-38490145.619999997</v>
      </c>
      <c r="CI48" s="14">
        <f>'Cash Y-to-Date'!CI48-'Cash Y-to-Date'!CH48</f>
        <v>-29890006.140000008</v>
      </c>
      <c r="CJ48" s="14">
        <f>'Cash Y-to-Date'!CJ48-'Cash Y-to-Date'!CI48</f>
        <v>-26647707.140000001</v>
      </c>
      <c r="CK48" s="14">
        <f>'Cash Y-to-Date'!CK48-'Cash Y-to-Date'!CJ48</f>
        <v>-29940318.030000001</v>
      </c>
      <c r="CL48" s="14">
        <f>'Cash Y-to-Date'!CL48-'Cash Y-to-Date'!CK48</f>
        <v>-30561402.889999986</v>
      </c>
      <c r="CM48" s="14">
        <f>'Cash Y-to-Date'!CM48-'Cash Y-to-Date'!CL48</f>
        <v>-30783579.780000001</v>
      </c>
      <c r="CN48" s="14">
        <f>'Cash Y-to-Date'!CN48-'Cash Y-to-Date'!CM48</f>
        <v>-35997552.060000002</v>
      </c>
      <c r="CO48" s="14">
        <f>'Cash Y-to-Date'!CO48-'Cash Y-to-Date'!CN48</f>
        <v>-26094266.090000004</v>
      </c>
      <c r="CP48" s="14">
        <f>'Cash Y-to-Date'!CP48-'Cash Y-to-Date'!CO48</f>
        <v>-26094471.870000005</v>
      </c>
      <c r="CQ48" s="14">
        <f>'Cash Y-to-Date'!CQ48-'Cash Y-to-Date'!CP48</f>
        <v>-31839407.769999981</v>
      </c>
      <c r="CR48" s="14">
        <f>'Cash Y-to-Date'!CR48-'Cash Y-to-Date'!CQ48</f>
        <v>-30876265.930000007</v>
      </c>
      <c r="CS48" s="14">
        <f>'Cash Y-to-Date'!CS48-'Cash Y-to-Date'!CR48</f>
        <v>-30876265.930000007</v>
      </c>
      <c r="CT48" s="14">
        <f>'Cash Y-to-Date'!CT48</f>
        <v>-45540613.049999997</v>
      </c>
      <c r="CU48" s="14">
        <f>'Cash Y-to-Date'!CU48-'Cash Y-to-Date'!CT48</f>
        <v>-30007013.909999996</v>
      </c>
      <c r="CV48" s="14">
        <f>'Cash Y-to-Date'!CV48-'Cash Y-to-Date'!CU48</f>
        <v>-24147537.950000003</v>
      </c>
      <c r="CW48" s="14">
        <f>'Cash Y-to-Date'!CW48-'Cash Y-to-Date'!CV48</f>
        <v>-30007137.780000001</v>
      </c>
      <c r="CX48" s="14">
        <f>'Cash Y-to-Date'!CX48-'Cash Y-to-Date'!CW48</f>
        <v>-34041840.409999996</v>
      </c>
      <c r="CY48" s="14">
        <f>'Cash Y-to-Date'!CY48-'Cash Y-to-Date'!CX48</f>
        <v>-30732955.710000008</v>
      </c>
      <c r="CZ48" s="14">
        <f>'Cash Y-to-Date'!CZ48-'Cash Y-to-Date'!CY48</f>
        <v>-30789696.449999988</v>
      </c>
      <c r="DA48" s="14">
        <f>'Cash Y-to-Date'!DA48-'Cash Y-to-Date'!CZ48</f>
        <v>-29386253.330000013</v>
      </c>
      <c r="DB48" s="14">
        <f>'Cash Y-to-Date'!DB48-'Cash Y-to-Date'!DA48</f>
        <v>-28118385.039999992</v>
      </c>
      <c r="DC48" s="14">
        <f>'Cash Y-to-Date'!DC48-'Cash Y-to-Date'!DB48</f>
        <v>-28118437.24000001</v>
      </c>
      <c r="DD48" s="14">
        <f>'Cash Y-to-Date'!DD48-'Cash Y-to-Date'!DC48</f>
        <v>-32643407.050000012</v>
      </c>
      <c r="DE48" s="14">
        <f>'Cash Y-to-Date'!DE48-'Cash Y-to-Date'!DD48</f>
        <v>-30457083.399999976</v>
      </c>
      <c r="DF48" s="14">
        <f>'Cash Y-to-Date'!DF48</f>
        <v>-51991561</v>
      </c>
      <c r="DG48" s="14">
        <f>'Cash Y-to-Date'!DG48-'Cash Y-to-Date'!DF48</f>
        <v>-32839691.799999997</v>
      </c>
      <c r="DH48" s="14">
        <f>'Cash Y-to-Date'!DH48-'Cash Y-to-Date'!DG48</f>
        <v>-38806144.810000002</v>
      </c>
      <c r="DI48" s="14">
        <f>'Cash Y-to-Date'!DI48-'Cash Y-to-Date'!DH48</f>
        <v>-31915931.079999998</v>
      </c>
      <c r="DJ48" s="14">
        <f>'Cash Y-to-Date'!DJ48-'Cash Y-to-Date'!DI48</f>
        <v>-33754050.370000005</v>
      </c>
      <c r="DK48" s="14">
        <f>'Cash Y-to-Date'!DK48-'Cash Y-to-Date'!DJ48</f>
        <v>-32883602.039999992</v>
      </c>
      <c r="DL48" s="14">
        <f>'Cash Y-to-Date'!DL48-'Cash Y-to-Date'!DK48</f>
        <v>-32883602.25</v>
      </c>
      <c r="DM48" s="14">
        <f>'Cash Y-to-Date'!DM48-'Cash Y-to-Date'!DL48</f>
        <v>-31032297.73999998</v>
      </c>
      <c r="DN48" s="14">
        <f>'Cash Y-to-Date'!DN48-'Cash Y-to-Date'!DM48</f>
        <v>-28969822.030000031</v>
      </c>
      <c r="DO48" s="14">
        <f>'Cash Y-to-Date'!DO48-'Cash Y-to-Date'!DN48</f>
        <v>-31339448.24000001</v>
      </c>
      <c r="DP48" s="14">
        <f>'Cash Y-to-Date'!DP48-'Cash Y-to-Date'!DO48</f>
        <v>-30725888.50999999</v>
      </c>
      <c r="DQ48" s="14">
        <f>'Cash Y-to-Date'!DQ48-'Cash Y-to-Date'!DP48</f>
        <v>-30725888.50999999</v>
      </c>
      <c r="DR48" s="14">
        <f>'Cash Y-to-Date'!DR48</f>
        <v>-54694617.039999999</v>
      </c>
      <c r="DS48" s="14">
        <f>'Cash Y-to-Date'!DS48-'Cash Y-to-Date'!DR48</f>
        <v>-33443277.710000001</v>
      </c>
      <c r="DT48" s="14">
        <f>'Cash Y-to-Date'!DT48-'Cash Y-to-Date'!DS48</f>
        <v>-38046274.969999999</v>
      </c>
      <c r="DU48" s="14">
        <f>'Cash Y-to-Date'!DU48-'Cash Y-to-Date'!DT48</f>
        <v>-31836289.819999993</v>
      </c>
      <c r="DV48" s="14">
        <f>'Cash Y-to-Date'!DV48-'Cash Y-to-Date'!DU48</f>
        <v>-33385920.640000015</v>
      </c>
      <c r="DW48" s="14">
        <f>'Cash Y-to-Date'!DW48-'Cash Y-to-Date'!DV48</f>
        <v>-32937792.079999983</v>
      </c>
      <c r="DX48" s="14">
        <f>'Cash Y-to-Date'!DX48-'Cash Y-to-Date'!DW48</f>
        <v>-32937799.629999995</v>
      </c>
      <c r="DY48" s="14">
        <f>'Cash Y-to-Date'!DY48-'Cash Y-to-Date'!DX48</f>
        <v>-31430278.840000033</v>
      </c>
      <c r="DZ48" s="14">
        <f>'Cash Y-to-Date'!DZ48-'Cash Y-to-Date'!DY48</f>
        <v>-28917980.449999988</v>
      </c>
      <c r="EA48" s="14">
        <f>'Cash Y-to-Date'!EA48-'Cash Y-to-Date'!DZ48</f>
        <v>-31949291.110000014</v>
      </c>
      <c r="EB48" s="14">
        <f>'Cash Y-to-Date'!EB48-'Cash Y-to-Date'!EA48</f>
        <v>-30839998.669999957</v>
      </c>
      <c r="EC48" s="14">
        <f>'Cash Y-to-Date'!EC48-'Cash Y-to-Date'!EB48</f>
        <v>-30839998.670000017</v>
      </c>
      <c r="ED48" s="14">
        <f>'Cash Y-to-Date'!ED48</f>
        <v>-68060017.459999993</v>
      </c>
      <c r="EE48" s="14">
        <f>'Cash Y-to-Date'!EE48-'Cash Y-to-Date'!ED48</f>
        <v>-35979603.590000004</v>
      </c>
      <c r="EF48" s="14">
        <f>'Cash Y-to-Date'!EF48-'Cash Y-to-Date'!EE48</f>
        <v>-36658610.440000013</v>
      </c>
      <c r="EG48" s="14">
        <f>'Cash Y-to-Date'!EG48-'Cash Y-to-Date'!EF48</f>
        <v>-35138474.269999981</v>
      </c>
      <c r="EH48" s="14">
        <f>'Cash Y-to-Date'!EH48-'Cash Y-to-Date'!EG48</f>
        <v>-36689294.280000001</v>
      </c>
      <c r="EI48" s="14">
        <f>'Cash Y-to-Date'!EI48-'Cash Y-to-Date'!EH48</f>
        <v>-36213899.670000017</v>
      </c>
      <c r="EJ48" s="14">
        <f>'Cash Y-to-Date'!EJ48-'Cash Y-to-Date'!EI48</f>
        <v>-36213905.679999977</v>
      </c>
      <c r="EK48" s="14">
        <f>'Cash Y-to-Date'!EK48-'Cash Y-to-Date'!EJ48</f>
        <v>-34466271.120000005</v>
      </c>
      <c r="EL48" s="14">
        <f>'Cash Y-to-Date'!EL48-'Cash Y-to-Date'!EK48</f>
        <v>-32289255.139999986</v>
      </c>
      <c r="EM48" s="14">
        <f>'Cash Y-to-Date'!EM48-'Cash Y-to-Date'!EL48</f>
        <v>-32289260.890000045</v>
      </c>
      <c r="EN48" s="14">
        <f>'Cash Y-to-Date'!EN48-'Cash Y-to-Date'!EM48</f>
        <v>-36403716.75</v>
      </c>
      <c r="EO48" s="14">
        <f>'Cash Y-to-Date'!EO48-'Cash Y-to-Date'!EN48</f>
        <v>-34811008.339999974</v>
      </c>
      <c r="EP48" s="14">
        <f>'Cash Y-to-Date'!EP48</f>
        <v>-32612010.460000001</v>
      </c>
      <c r="EQ48" s="14">
        <f>'Cash Y-to-Date'!EQ48-'Cash Y-to-Date'!EP48</f>
        <v>-35536636.589999996</v>
      </c>
      <c r="ER48" s="14">
        <f>'Cash Y-to-Date'!ER48-'Cash Y-to-Date'!EQ48</f>
        <v>-58554648.590000004</v>
      </c>
      <c r="ES48" s="14">
        <f>'Cash Y-to-Date'!ES48-'Cash Y-to-Date'!ER48</f>
        <v>-40276746.820000008</v>
      </c>
      <c r="ET48" s="14">
        <f>'Cash Y-to-Date'!ET48-'Cash Y-to-Date'!ES48</f>
        <v>-39639815.849999994</v>
      </c>
      <c r="EU48" s="14">
        <f>'Cash Y-to-Date'!EU48-'Cash Y-to-Date'!ET48</f>
        <v>-30896728.979999989</v>
      </c>
      <c r="EV48" s="14">
        <f>'Cash Y-to-Date'!EV48-'Cash Y-to-Date'!EU48</f>
        <v>-36639853.729999989</v>
      </c>
      <c r="EW48" s="14">
        <f>'Cash Y-to-Date'!EW48-'Cash Y-to-Date'!EV48</f>
        <v>-35431922.080000043</v>
      </c>
      <c r="EX48" s="14">
        <f>'Cash Y-to-Date'!EX48-'Cash Y-to-Date'!EW48</f>
        <v>-37795413.229999959</v>
      </c>
      <c r="EY48" s="14">
        <f>'Cash Y-to-Date'!EY48-'Cash Y-to-Date'!EX48</f>
        <v>-35431922.150000036</v>
      </c>
      <c r="EZ48" s="14">
        <f>'Cash Y-to-Date'!EZ48-'Cash Y-to-Date'!EY48</f>
        <v>-39543683.459999979</v>
      </c>
      <c r="FA48" s="14">
        <f>'Cash Y-to-Date'!FA48-'Cash Y-to-Date'!EZ48</f>
        <v>-37077053.560000002</v>
      </c>
      <c r="FB48" s="14">
        <f>'Cash Y-to-Date starts FY16'!B38</f>
        <v>-39362858.229999997</v>
      </c>
      <c r="FC48" s="14">
        <f>'Cash Y-to-Date starts FY16'!C38-'Cash Y-to-Date starts FY16'!B38</f>
        <v>-38973478.81000001</v>
      </c>
      <c r="FD48" s="14">
        <f>'Cash Y-to-Date starts FY16'!D38-'Cash Y-to-Date starts FY16'!C38</f>
        <v>-46336472.809999987</v>
      </c>
      <c r="FE48" s="14">
        <f>'Cash Y-to-Date starts FY16'!E38-'Cash Y-to-Date starts FY16'!D38</f>
        <v>-38973482.379999995</v>
      </c>
      <c r="FF48" s="14">
        <f>'Cash Y-to-Date starts FY16'!F38-'Cash Y-to-Date starts FY16'!E38</f>
        <v>-41259936.710000008</v>
      </c>
      <c r="FG48" s="14">
        <f>'Cash Y-to-Date starts FY16'!G38-'Cash Y-to-Date starts FY16'!F38</f>
        <v>-40148248.379999995</v>
      </c>
      <c r="FH48" s="14">
        <f>'Cash Y-to-Date starts FY16'!H38-'Cash Y-to-Date starts FY16'!G38</f>
        <v>-42581544.629999995</v>
      </c>
      <c r="FI48" s="14">
        <f>'Cash Y-to-Date starts FY16'!I38-'Cash Y-to-Date starts FY16'!H38</f>
        <v>-33948016.220000029</v>
      </c>
      <c r="FJ48" s="14">
        <f>'Cash Y-to-Date starts FY16'!J38-'Cash Y-to-Date starts FY16'!I38</f>
        <v>-33948016.219999969</v>
      </c>
      <c r="FK48" s="14">
        <f>'Cash Y-to-Date starts FY16'!K38-'Cash Y-to-Date starts FY16'!J38</f>
        <v>-33948020.189999998</v>
      </c>
      <c r="FL48" s="14">
        <f>'Cash Y-to-Date starts FY16'!L38-'Cash Y-to-Date starts FY16'!K38</f>
        <v>-39656622.040000021</v>
      </c>
      <c r="FM48" s="14">
        <f>'Cash Y-to-Date starts FY16'!M38-'Cash Y-to-Date starts FY16'!L38</f>
        <v>-39656622.040000021</v>
      </c>
      <c r="FN48" s="14">
        <f>'Cash Y-to-Date starts FY16'!N38</f>
        <v>-39656625.390000001</v>
      </c>
      <c r="FO48" s="14">
        <f>'Cash Y-to-Date starts FY16'!O38-'Cash Y-to-Date starts FY16'!N38</f>
        <v>-44746430.989999995</v>
      </c>
      <c r="FP48" s="14">
        <f>'Cash Y-to-Date starts FY16'!P38-'Cash Y-to-Date starts FY16'!O38</f>
        <v>-40052898.469999999</v>
      </c>
      <c r="FQ48" s="14">
        <f>'Cash Y-to-Date starts FY16'!Q38-'Cash Y-to-Date starts FY16'!P38</f>
        <v>-39816114.950000018</v>
      </c>
      <c r="FR48" s="14">
        <f>'Cash Y-to-Date starts FY16'!R38-'Cash Y-to-Date starts FY16'!Q38</f>
        <v>-41016280.959999979</v>
      </c>
      <c r="FS48" s="14">
        <f>'Cash Y-to-Date starts FY16'!S38-'Cash Y-to-Date starts FY16'!R38</f>
        <v>-38367149.590000004</v>
      </c>
      <c r="FT48" s="14">
        <f>'Cash Y-to-Date starts FY16'!T38-'Cash Y-to-Date starts FY16'!S38</f>
        <v>-43413873.560000032</v>
      </c>
      <c r="FU48" s="14">
        <f>'Cash Y-to-Date starts FY16'!U38-'Cash Y-to-Date starts FY16'!T38</f>
        <v>-34676732.649999976</v>
      </c>
      <c r="FV48" s="14">
        <f>'Cash Y-to-Date starts FY16'!V38-'Cash Y-to-Date starts FY16'!U38</f>
        <v>-34676732.649999976</v>
      </c>
      <c r="FW48" s="14">
        <f>'Cash Y-to-Date starts FY16'!W38-'Cash Y-to-Date starts FY16'!V38</f>
        <v>-37215165.900000036</v>
      </c>
      <c r="FX48" s="14">
        <f>'Cash Y-to-Date starts FY16'!X38-'Cash Y-to-Date starts FY16'!W38</f>
        <v>-40514027.25</v>
      </c>
      <c r="FY48" s="14">
        <f>'Cash Y-to-Date starts FY16'!Y38-'Cash Y-to-Date starts FY16'!X38</f>
        <v>-38488325.889999986</v>
      </c>
      <c r="FZ48" s="14">
        <f>'Cash Y-to-Date starts FY16'!Z38</f>
        <v>-40851285.560000002</v>
      </c>
      <c r="GA48" s="14">
        <f>'Cash Y-to-Date starts FY16'!AA38-'Cash Y-to-Date starts FY16'!Z38</f>
        <v>-39637329.370000005</v>
      </c>
      <c r="GB48" s="14">
        <f>'Cash Y-to-Date starts FY16'!AB38-'Cash Y-to-Date starts FY16'!AA38</f>
        <v>-31412723.36999999</v>
      </c>
      <c r="GC48" s="14">
        <f>'Cash Y-to-Date starts FY16'!AC38-'Cash Y-to-Date starts FY16'!AB38</f>
        <v>-42026799.170000002</v>
      </c>
      <c r="GD48" s="14">
        <f>'Cash Y-to-Date starts FY16'!AD38-'Cash Y-to-Date starts FY16'!AC38</f>
        <v>-39233058.5</v>
      </c>
      <c r="GE48" s="14">
        <f>'Cash Y-to-Date starts FY16'!AE38-'Cash Y-to-Date starts FY16'!AD38</f>
        <v>-40726464.50999999</v>
      </c>
      <c r="GF48" s="14">
        <f>'Cash Y-to-Date starts FY16'!AF38-'Cash Y-to-Date starts FY16'!AE38</f>
        <v>-43264798.400000006</v>
      </c>
      <c r="GG48" s="14">
        <f>'Cash Y-to-Date starts FY16'!AG38-'Cash Y-to-Date starts FY16'!AF38</f>
        <v>-34486907.600000024</v>
      </c>
      <c r="GH48" s="14">
        <f>'Cash Y-to-Date starts FY16'!AH38-'Cash Y-to-Date starts FY16'!AG38</f>
        <v>-34486907.599999964</v>
      </c>
      <c r="GI48" s="14">
        <f>'Cash Y-to-Date starts FY16'!AI38-'Cash Y-to-Date starts FY16'!AH38</f>
        <v>-37100856.24000001</v>
      </c>
      <c r="GJ48" s="14">
        <f>'Cash Y-to-Date starts FY16'!AJ38-'Cash Y-to-Date starts FY16'!AI38</f>
        <v>-40296550.49000001</v>
      </c>
      <c r="GK48" s="14">
        <f>'Cash Y-to-Date starts FY16'!AK38-'Cash Y-to-Date starts FY16'!AJ38</f>
        <v>-40296550.49000001</v>
      </c>
      <c r="GL48" s="14">
        <f>'Cash Y-to-Date starts FY16'!AL38</f>
        <v>-42818619.840000004</v>
      </c>
      <c r="GM48" s="14">
        <f>'Cash Y-to-Date starts FY16'!AM38-'Cash Y-to-Date starts FY16'!AL38</f>
        <v>-40464679.969999999</v>
      </c>
      <c r="GN48" s="14">
        <f>'Cash Y-to-Date starts FY16'!AN38-'Cash Y-to-Date starts FY16'!AM38</f>
        <v>-47252805.969999999</v>
      </c>
      <c r="GO48" s="14">
        <f>'Cash Y-to-Date starts FY16'!AO38-'Cash Y-to-Date starts FY16'!AN38</f>
        <v>-42901348.109999985</v>
      </c>
      <c r="GP48" s="14">
        <f>'Cash Y-to-Date starts FY16'!AP38-'Cash Y-to-Date starts FY16'!AO38</f>
        <v>-40805844.570000023</v>
      </c>
      <c r="GQ48" s="14">
        <f>'Cash Y-to-Date starts FY16'!AQ38-'Cash Y-to-Date starts FY16'!AP38</f>
        <v>-41670090.189999998</v>
      </c>
      <c r="GR48" s="14">
        <f>'Cash Y-to-Date starts FY16'!AR38-'Cash Y-to-Date starts FY16'!AQ38</f>
        <v>-44335200.070000023</v>
      </c>
      <c r="GS48" s="14">
        <f>'Cash Y-to-Date starts FY16'!AS38-'Cash Y-to-Date starts FY16'!AR38</f>
        <v>-40907716.879999995</v>
      </c>
      <c r="GT48" s="14">
        <f>'Cash Y-to-Date starts FY16'!AT38-'Cash Y-to-Date starts FY16'!AS38</f>
        <v>-40907716.879999995</v>
      </c>
      <c r="GU48" s="14">
        <f>'Cash Y-to-Date starts FY16'!AU38-'Cash Y-to-Date starts FY16'!AT38</f>
        <v>-43521981.219999969</v>
      </c>
      <c r="GV48" s="14">
        <f>'Cash Y-to-Date starts FY16'!AV38-'Cash Y-to-Date starts FY16'!AU38</f>
        <v>-41661324.520000041</v>
      </c>
      <c r="GW48" s="14">
        <f>'Cash Y-to-Date starts FY16'!AW38-'Cash Y-to-Date starts FY16'!AV38</f>
        <v>-41661324.519999981</v>
      </c>
      <c r="GX48" s="14">
        <f>'Cash Y-to-Date starts FY16'!AX38</f>
        <v>-44216613.75</v>
      </c>
      <c r="GY48" s="14">
        <f>'Cash Y-to-Date starts FY16'!AY38-'Cash Y-to-Date starts FY16'!AX38</f>
        <v>-45116999.629999995</v>
      </c>
      <c r="GZ48" s="14">
        <f>'Cash Y-to-Date starts FY16'!AZ38-'Cash Y-to-Date starts FY16'!AY38</f>
        <v>-43709616.63000001</v>
      </c>
      <c r="HA48" s="14">
        <f>'Cash Y-to-Date starts FY16'!BA38-'Cash Y-to-Date starts FY16'!AZ38</f>
        <v>-43965428.559999987</v>
      </c>
      <c r="HB48" s="14">
        <f>'Cash Y-to-Date starts FY16'!BB38-'Cash Y-to-Date starts FY16'!BA38</f>
        <v>-45128637.219999999</v>
      </c>
      <c r="HC48" s="14">
        <f>'Cash Y-to-Date starts FY16'!BC38-'Cash Y-to-Date starts FY16'!BB38</f>
        <v>-33191222.360000014</v>
      </c>
      <c r="HD48" s="14">
        <f>'Cash Y-to-Date starts FY16'!BD38-'Cash Y-to-Date starts FY16'!BC38</f>
        <v>-48027638.530000001</v>
      </c>
      <c r="HE48" s="14">
        <f>'Cash Y-to-Date starts FY16'!BE38-'Cash Y-to-Date starts FY16'!BD38</f>
        <v>-38142403.589999974</v>
      </c>
      <c r="HF48" s="14">
        <f>'Cash Y-to-Date starts FY16'!BF38-'Cash Y-to-Date starts FY16'!BE38</f>
        <v>-38142403.590000033</v>
      </c>
      <c r="HG48" s="14">
        <f>'Cash Y-to-Date starts FY16'!BG38-'Cash Y-to-Date starts FY16'!BF38</f>
        <v>-41004198.129999995</v>
      </c>
      <c r="HH48" s="14">
        <f>'Cash Y-to-Date starts FY16'!BH38-'Cash Y-to-Date starts FY16'!BG38</f>
        <v>-44805430.49000001</v>
      </c>
      <c r="HI48" s="14">
        <f>'Cash Y-to-Date starts FY16'!BI38-'Cash Y-to-Date starts FY16'!BH38</f>
        <v>-44805430.49000001</v>
      </c>
      <c r="HJ48" s="14">
        <f>'Cash Y-to-Date starts FY16'!BJ38</f>
        <v>-47485442.350000001</v>
      </c>
      <c r="HK48" s="14">
        <f>'Cash Y-to-Date starts FY16'!BK38-'Cash Y-to-Date starts FY16'!BJ38</f>
        <v>-46433309.350000001</v>
      </c>
      <c r="HL48" s="14">
        <f>'Cash Y-to-Date starts FY16'!BL38-'Cash Y-to-Date starts FY16'!BK38</f>
        <v>-36590901.730000004</v>
      </c>
      <c r="HM48" s="14">
        <f>'Cash Y-to-Date starts FY16'!BM38-'Cash Y-to-Date starts FY16'!BL38</f>
        <v>-43015281.689999998</v>
      </c>
      <c r="HN48" s="14">
        <f>'Cash Y-to-Date starts FY16'!BN38-'Cash Y-to-Date starts FY16'!BM38</f>
        <v>-47029715.219999999</v>
      </c>
      <c r="HO48" s="14">
        <f>'Cash Y-to-Date starts FY16'!BO38-'Cash Y-to-Date starts FY16'!BN38</f>
        <v>-43672887.74000001</v>
      </c>
      <c r="HP48" s="14">
        <f>'Cash Y-to-Date starts FY16'!BP38-'Cash Y-to-Date starts FY16'!BO38</f>
        <v>-49442939.609999985</v>
      </c>
      <c r="HQ48" s="14">
        <f>'Cash Y-to-Date starts FY16'!BQ38-'Cash Y-to-Date starts FY16'!BP38</f>
        <v>-36744260.329999983</v>
      </c>
      <c r="HR48" s="14">
        <f>'Cash Y-to-Date starts FY16'!BR38-'Cash Y-to-Date starts FY16'!BQ38</f>
        <v>-36744260.330000043</v>
      </c>
      <c r="HS48" s="14">
        <f>'Cash Y-to-Date starts FY16'!BS38-'Cash Y-to-Date starts FY16'!BR38</f>
        <v>-42542431.769999981</v>
      </c>
      <c r="HT48" s="14">
        <f>'Cash Y-to-Date starts FY16'!BT38-'Cash Y-to-Date starts FY16'!BS38</f>
        <v>-43116183.170000017</v>
      </c>
      <c r="HU48" s="14">
        <f>'Cash Y-to-Date starts FY16'!BU38-'Cash Y-to-Date starts FY16'!BT38</f>
        <v>-43116183.169999957</v>
      </c>
      <c r="HV48" s="14">
        <f>'Cash Y-to-Date starts FY16'!BV38</f>
        <v>-48791180.729999997</v>
      </c>
      <c r="HW48" s="14">
        <f>'Cash Y-to-Date starts FY16'!BW38-'Cash Y-to-Date starts FY16'!BV38</f>
        <v>-51351477.45000001</v>
      </c>
      <c r="HX48" s="14">
        <f>'Cash Y-to-Date starts FY16'!BX38-'Cash Y-to-Date starts FY16'!BW38</f>
        <v>-83209092.049999982</v>
      </c>
      <c r="HY48" s="14">
        <f>'Cash Y-to-Date starts FY16'!BY38-'Cash Y-to-Date starts FY16'!BX38</f>
        <v>-46957068.159999996</v>
      </c>
      <c r="HZ48" s="14">
        <f>'Cash Y-to-Date starts FY16'!BZ38-'Cash Y-to-Date starts FY16'!BY38</f>
        <v>-58152612.280000031</v>
      </c>
      <c r="IA48" s="14">
        <f>'Cash Y-to-Date starts FY16'!CA38-'Cash Y-to-Date starts FY16'!BZ38</f>
        <v>-43987777.930000007</v>
      </c>
      <c r="IB48" s="14">
        <f>'Cash Y-to-Date starts FY16'!CB38-'Cash Y-to-Date starts FY16'!CA38</f>
        <v>-43987777.929999948</v>
      </c>
      <c r="IC48" s="14">
        <f>'Cash Y-to-Date starts FY16'!CC38-'Cash Y-to-Date starts FY16'!CB38</f>
        <v>-42200608.140000045</v>
      </c>
      <c r="ID48" s="14">
        <f>'Cash Y-to-Date starts FY16'!CD38-'Cash Y-to-Date starts FY16'!CC38</f>
        <v>-57521069.789999962</v>
      </c>
      <c r="IE48" s="14">
        <f>'Cash Y-to-Date starts FY16'!CE38-'Cash Y-to-Date starts FY16'!CD38</f>
        <v>-45380636.819999993</v>
      </c>
      <c r="IF48" s="14">
        <f>'Cash Y-to-Date starts FY16'!CF38-'Cash Y-to-Date starts FY16'!CE38</f>
        <v>-43590459.840000033</v>
      </c>
      <c r="IG48" s="14">
        <f>'Cash Y-to-Date starts FY16'!CG38-'Cash Y-to-Date starts FY16'!CF38</f>
        <v>-42218879.850000024</v>
      </c>
      <c r="IH48" s="14">
        <f>'Cash Y-to-Date starts FY16'!CH38</f>
        <v>-45133000.909999996</v>
      </c>
      <c r="II48" s="14">
        <f>'Cash Y-to-Date starts FY16'!CI38-'Cash Y-to-Date starts FY16'!CH38</f>
        <v>-55587003.070000008</v>
      </c>
      <c r="IJ48" s="14">
        <f>'Cash Y-to-Date starts FY16'!CJ38-'Cash Y-to-Date starts FY16'!CI38</f>
        <v>-126568454.83999999</v>
      </c>
      <c r="IK48" s="14">
        <f>'Cash Y-to-Date starts FY16'!CK38-'Cash Y-to-Date starts FY16'!CJ38</f>
        <v>-37066448.140000015</v>
      </c>
      <c r="IL48" s="14">
        <f>'Cash Y-to-Date starts FY16'!CL38-'Cash Y-to-Date starts FY16'!CK38</f>
        <v>-62140878.929999977</v>
      </c>
      <c r="IM48" s="14">
        <f>'Cash Y-to-Date starts FY16'!CM38-'Cash Y-to-Date starts FY16'!CL38</f>
        <v>-56097675.199999988</v>
      </c>
      <c r="IN48" s="14">
        <f>'Cash Y-to-Date starts FY16'!CN38-'Cash Y-to-Date starts FY16'!CM38</f>
        <v>-49957633.920000017</v>
      </c>
      <c r="IO48" s="14">
        <f>'Cash Y-to-Date starts FY16'!CO38-'Cash Y-to-Date starts FY16'!CN38</f>
        <v>-60845214.050000012</v>
      </c>
      <c r="IP48" s="14">
        <f>'Cash Y-to-Date starts FY16'!CP38-'Cash Y-to-Date starts FY16'!CO38</f>
        <v>-54514705.810000002</v>
      </c>
      <c r="IQ48" s="14">
        <f>'Cash Y-to-Date starts FY16'!CQ38-'Cash Y-to-Date starts FY16'!CP38</f>
        <v>-38461768.75999999</v>
      </c>
      <c r="IR48" s="14">
        <f>'Cash Y-to-Date starts FY16'!CR38-'Cash Y-to-Date starts FY16'!CQ38</f>
        <v>-63367633.419999957</v>
      </c>
      <c r="IS48" s="14">
        <f>'Cash Y-to-Date starts FY16'!CS38-'Cash Y-to-Date starts FY16'!CR38</f>
        <v>-58127499.710000038</v>
      </c>
      <c r="IT48" s="14">
        <f>'Cash Y-to-Date starts FY16'!CT38</f>
        <v>-49872262.530000001</v>
      </c>
      <c r="IU48" s="14">
        <f>'Cash Y-to-Date starts FY16'!CU38-'Cash Y-to-Date starts FY16'!CT38</f>
        <v>-69209144.219999999</v>
      </c>
      <c r="IV48" s="14">
        <f>'Cash Y-to-Date starts FY16'!CV38-'Cash Y-to-Date starts FY16'!CU38</f>
        <v>-60104294.210000008</v>
      </c>
      <c r="IW48" s="14">
        <f>'Cash Y-to-Date starts FY16'!CW38-'Cash Y-to-Date starts FY16'!CV38</f>
        <v>-50104019.840000004</v>
      </c>
      <c r="IX48" s="14">
        <f>'Cash Y-to-Date starts FY16'!CX38-'Cash Y-to-Date starts FY16'!CW38</f>
        <v>-65574858.849999964</v>
      </c>
      <c r="IY48" s="14">
        <f>'Cash Y-to-Date starts FY16'!CY38-'Cash Y-to-Date starts FY16'!CX38</f>
        <v>-56667744.150000036</v>
      </c>
      <c r="IZ48" s="14">
        <f>'Cash Y-to-Date starts FY16'!CZ38-'Cash Y-to-Date starts FY16'!CY38</f>
        <v>-52791358.599999964</v>
      </c>
      <c r="JA48" s="14">
        <f>'Cash Y-to-Date starts FY16'!DA38-'Cash Y-to-Date starts FY16'!CZ38</f>
        <v>-70223118.530000031</v>
      </c>
      <c r="JB48" s="14">
        <f>'Cash Y-to-Date starts FY16'!DB38-'Cash Y-to-Date starts FY16'!DA38</f>
        <v>-46079890.709999979</v>
      </c>
    </row>
    <row r="49" spans="1:262"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</row>
    <row r="50" spans="1:262">
      <c r="A50" s="1" t="s">
        <v>129</v>
      </c>
      <c r="BV50" s="14">
        <f>SUM(BV37:BV48)</f>
        <v>-30025020.299999997</v>
      </c>
      <c r="BW50" s="14">
        <f>SUM(BW37:BW48)</f>
        <v>-63731372.779999994</v>
      </c>
      <c r="BX50" s="14">
        <f t="shared" ref="BX50:CG50" si="153">SUM(BX37:BX48)</f>
        <v>-58680514.890000001</v>
      </c>
      <c r="BY50" s="14">
        <f t="shared" si="153"/>
        <v>-72319473.570000008</v>
      </c>
      <c r="BZ50" s="14">
        <f t="shared" si="153"/>
        <v>-59512093.420000002</v>
      </c>
      <c r="CA50" s="14">
        <f t="shared" si="153"/>
        <v>-94485425.400000006</v>
      </c>
      <c r="CB50" s="14">
        <f t="shared" si="153"/>
        <v>-59251849.079999983</v>
      </c>
      <c r="CC50" s="14">
        <f t="shared" si="153"/>
        <v>-181082912.72</v>
      </c>
      <c r="CD50" s="14">
        <f t="shared" si="153"/>
        <v>-187925213.38999999</v>
      </c>
      <c r="CE50" s="14">
        <f t="shared" si="153"/>
        <v>-195067381.43000004</v>
      </c>
      <c r="CF50" s="14">
        <f t="shared" si="153"/>
        <v>-93032044.64000006</v>
      </c>
      <c r="CG50" s="14">
        <f t="shared" si="153"/>
        <v>-87493215.809999883</v>
      </c>
      <c r="CH50" s="14">
        <f t="shared" ref="CH50:CM50" si="154">SUM(CH37:CH48)</f>
        <v>-57756274.060000002</v>
      </c>
      <c r="CI50" s="14">
        <f t="shared" si="154"/>
        <v>-47561194.910000004</v>
      </c>
      <c r="CJ50" s="14">
        <f t="shared" si="154"/>
        <v>-96909081.150000006</v>
      </c>
      <c r="CK50" s="14">
        <f t="shared" si="154"/>
        <v>-63027897.450000003</v>
      </c>
      <c r="CL50" s="14">
        <f t="shared" si="154"/>
        <v>-97426895.649999991</v>
      </c>
      <c r="CM50" s="14">
        <f t="shared" si="154"/>
        <v>-63930156.689999998</v>
      </c>
      <c r="CN50" s="14">
        <f t="shared" ref="CN50:CU50" si="155">SUM(CN37:CN48)</f>
        <v>-66169436.689999998</v>
      </c>
      <c r="CO50" s="14">
        <f t="shared" si="155"/>
        <v>-182194646.27999997</v>
      </c>
      <c r="CP50" s="14">
        <f t="shared" si="155"/>
        <v>-168680288.02000001</v>
      </c>
      <c r="CQ50" s="14">
        <f t="shared" si="155"/>
        <v>-189236634.31999996</v>
      </c>
      <c r="CR50" s="14">
        <f t="shared" si="155"/>
        <v>-111872984.38000001</v>
      </c>
      <c r="CS50" s="14">
        <f t="shared" si="155"/>
        <v>-62484855.940000042</v>
      </c>
      <c r="CT50" s="14">
        <f t="shared" si="155"/>
        <v>-63382674.409999996</v>
      </c>
      <c r="CU50" s="14">
        <f t="shared" si="155"/>
        <v>-68937944.879999995</v>
      </c>
      <c r="CV50" s="14">
        <f t="shared" ref="CV50:DA50" si="156">SUM(CV37:CV48)</f>
        <v>-57875239.860000007</v>
      </c>
      <c r="CW50" s="14">
        <f t="shared" si="156"/>
        <v>-57347420.730000004</v>
      </c>
      <c r="CX50" s="14">
        <f t="shared" si="156"/>
        <v>-88141333.230000004</v>
      </c>
      <c r="CY50" s="14">
        <f t="shared" si="156"/>
        <v>-60426068.890000015</v>
      </c>
      <c r="CZ50" s="14">
        <f t="shared" si="156"/>
        <v>-50011843.169999972</v>
      </c>
      <c r="DA50" s="14">
        <f t="shared" si="156"/>
        <v>-193387252.16999999</v>
      </c>
      <c r="DB50" s="14">
        <f t="shared" ref="DB50:DG50" si="157">SUM(DB37:DB48)</f>
        <v>-192086933.28999999</v>
      </c>
      <c r="DC50" s="14">
        <f t="shared" si="157"/>
        <v>-205210710.34</v>
      </c>
      <c r="DD50" s="14">
        <f t="shared" si="157"/>
        <v>-89857019.01000002</v>
      </c>
      <c r="DE50" s="14">
        <f t="shared" si="157"/>
        <v>-58471661.809999987</v>
      </c>
      <c r="DF50" s="14">
        <f t="shared" si="157"/>
        <v>-98945815.799999982</v>
      </c>
      <c r="DG50" s="14">
        <f t="shared" si="157"/>
        <v>-58055735.819999993</v>
      </c>
      <c r="DH50" s="14">
        <f t="shared" ref="DH50:DM50" si="158">SUM(DH37:DH48)</f>
        <v>-71609026.520000011</v>
      </c>
      <c r="DI50" s="14">
        <f t="shared" si="158"/>
        <v>-60592454.75999999</v>
      </c>
      <c r="DJ50" s="14">
        <f t="shared" si="158"/>
        <v>-90623026.610000014</v>
      </c>
      <c r="DK50" s="14">
        <f t="shared" si="158"/>
        <v>-58662760.719999999</v>
      </c>
      <c r="DL50" s="14">
        <f t="shared" si="158"/>
        <v>-68102660.560000002</v>
      </c>
      <c r="DM50" s="14">
        <f t="shared" si="158"/>
        <v>-201944943.56999996</v>
      </c>
      <c r="DN50" s="14">
        <f t="shared" ref="DN50:DS50" si="159">SUM(DN37:DN48)</f>
        <v>-205581395.80000007</v>
      </c>
      <c r="DO50" s="14">
        <f t="shared" si="159"/>
        <v>-195724358.67999995</v>
      </c>
      <c r="DP50" s="14">
        <f t="shared" si="159"/>
        <v>-81294636.820000067</v>
      </c>
      <c r="DQ50" s="14">
        <f t="shared" si="159"/>
        <v>-58279478.709999911</v>
      </c>
      <c r="DR50" s="14">
        <f t="shared" si="159"/>
        <v>-83182485.280000001</v>
      </c>
      <c r="DS50" s="14">
        <f t="shared" si="159"/>
        <v>-56187625.219999999</v>
      </c>
      <c r="DT50" s="14">
        <f t="shared" ref="DT50:DY50" si="160">SUM(DT37:DT48)</f>
        <v>-74415686.659999996</v>
      </c>
      <c r="DU50" s="14">
        <f t="shared" si="160"/>
        <v>-58140736.359999999</v>
      </c>
      <c r="DV50" s="14">
        <f t="shared" si="160"/>
        <v>-54604194.070000008</v>
      </c>
      <c r="DW50" s="14">
        <f t="shared" si="160"/>
        <v>-68572934.049999967</v>
      </c>
      <c r="DX50" s="14">
        <f t="shared" si="160"/>
        <v>-57447435.360000022</v>
      </c>
      <c r="DY50" s="14">
        <f t="shared" si="160"/>
        <v>-194488912.26000002</v>
      </c>
      <c r="DZ50" s="14">
        <f t="shared" ref="DZ50:EE50" si="161">SUM(DZ37:DZ48)</f>
        <v>-195586515.23000005</v>
      </c>
      <c r="EA50" s="14">
        <f t="shared" si="161"/>
        <v>-224265111.34999996</v>
      </c>
      <c r="EB50" s="14">
        <f t="shared" si="161"/>
        <v>-105001697.75999998</v>
      </c>
      <c r="EC50" s="14">
        <f t="shared" si="161"/>
        <v>-61629330.50000003</v>
      </c>
      <c r="ED50" s="14">
        <f t="shared" si="161"/>
        <v>-100732283.69999999</v>
      </c>
      <c r="EE50" s="14">
        <f t="shared" si="161"/>
        <v>-62531209.770000003</v>
      </c>
      <c r="EF50" s="14">
        <f t="shared" ref="EF50:EK50" si="162">SUM(EF37:EF48)</f>
        <v>-62844718.350000016</v>
      </c>
      <c r="EG50" s="14">
        <f t="shared" si="162"/>
        <v>-73920307.729999989</v>
      </c>
      <c r="EH50" s="14">
        <f t="shared" si="162"/>
        <v>-74672555.079999998</v>
      </c>
      <c r="EI50" s="14">
        <f t="shared" si="162"/>
        <v>-96789837.120000035</v>
      </c>
      <c r="EJ50" s="14">
        <f t="shared" si="162"/>
        <v>-49078956.079999968</v>
      </c>
      <c r="EK50" s="14">
        <f t="shared" si="162"/>
        <v>-250565211.32999992</v>
      </c>
      <c r="EL50" s="14">
        <f t="shared" ref="EL50:EQ50" si="163">SUM(EL37:EL48)</f>
        <v>-227212811.62999997</v>
      </c>
      <c r="EM50" s="14">
        <f t="shared" si="163"/>
        <v>-257351839.2700001</v>
      </c>
      <c r="EN50" s="14">
        <f t="shared" si="163"/>
        <v>-94959949.960000008</v>
      </c>
      <c r="EO50" s="14">
        <f t="shared" si="163"/>
        <v>-67841248.169999987</v>
      </c>
      <c r="EP50" s="14">
        <f t="shared" si="163"/>
        <v>-60684506.18</v>
      </c>
      <c r="EQ50" s="14">
        <f t="shared" si="163"/>
        <v>-58377137.530000001</v>
      </c>
      <c r="ER50" s="14">
        <f t="shared" ref="ER50:EW50" si="164">SUM(ER37:ER48)</f>
        <v>-80830049.400000006</v>
      </c>
      <c r="ES50" s="14">
        <f t="shared" si="164"/>
        <v>-87002081.860000014</v>
      </c>
      <c r="ET50" s="14">
        <f t="shared" si="164"/>
        <v>-65323753.79999999</v>
      </c>
      <c r="EU50" s="14">
        <f t="shared" si="164"/>
        <v>-99432586.099999979</v>
      </c>
      <c r="EV50" s="14">
        <f t="shared" si="164"/>
        <v>-46220836.170000002</v>
      </c>
      <c r="EW50" s="14">
        <f t="shared" si="164"/>
        <v>-263193288.79000005</v>
      </c>
      <c r="EX50" s="14">
        <f t="shared" ref="EX50:FC50" si="165">SUM(EX37:EX48)</f>
        <v>-215640554.93999994</v>
      </c>
      <c r="EY50" s="14">
        <f t="shared" si="165"/>
        <v>-273417322.7100001</v>
      </c>
      <c r="EZ50" s="14">
        <f t="shared" si="165"/>
        <v>-95212167.299999982</v>
      </c>
      <c r="FA50" s="14">
        <f t="shared" si="165"/>
        <v>-75379783.619999945</v>
      </c>
      <c r="FB50" s="14">
        <f t="shared" si="165"/>
        <v>-83552684.789999992</v>
      </c>
      <c r="FC50" s="14">
        <f t="shared" si="165"/>
        <v>-52606374.400000006</v>
      </c>
      <c r="FD50" s="14">
        <f t="shared" ref="FD50:FI50" si="166">SUM(FD37:FD48)</f>
        <v>-71357027.399999991</v>
      </c>
      <c r="FE50" s="14">
        <f t="shared" si="166"/>
        <v>-104587746.98999998</v>
      </c>
      <c r="FF50" s="14">
        <f t="shared" si="166"/>
        <v>-82885419.900000006</v>
      </c>
      <c r="FG50" s="14">
        <f t="shared" si="166"/>
        <v>-90967008.699999988</v>
      </c>
      <c r="FH50" s="14">
        <f t="shared" si="166"/>
        <v>-60155457.359999985</v>
      </c>
      <c r="FI50" s="14">
        <f t="shared" si="166"/>
        <v>-224690589.21000004</v>
      </c>
      <c r="FJ50" s="14">
        <f t="shared" ref="FJ50:FO50" si="167">SUM(FJ37:FJ48)</f>
        <v>-272604076.21000004</v>
      </c>
      <c r="FK50" s="14">
        <f t="shared" si="167"/>
        <v>-260770328.56999996</v>
      </c>
      <c r="FL50" s="14">
        <f t="shared" si="167"/>
        <v>-96761582.410000056</v>
      </c>
      <c r="FM50" s="14">
        <f t="shared" si="167"/>
        <v>-84980826.670000046</v>
      </c>
      <c r="FN50" s="14">
        <f t="shared" si="167"/>
        <v>-92179319.170000017</v>
      </c>
      <c r="FO50" s="14">
        <f t="shared" si="167"/>
        <v>-51382065.829999991</v>
      </c>
      <c r="FP50" s="14">
        <f t="shared" ref="FP50:FU50" si="168">SUM(FP37:FP48)</f>
        <v>-94392360.070000008</v>
      </c>
      <c r="FQ50" s="14">
        <f t="shared" si="168"/>
        <v>-102320549.85000001</v>
      </c>
      <c r="FR50" s="14">
        <f t="shared" si="168"/>
        <v>-70506414.50999999</v>
      </c>
      <c r="FS50" s="14">
        <f t="shared" si="168"/>
        <v>-88067263.210000008</v>
      </c>
      <c r="FT50" s="14">
        <f t="shared" si="168"/>
        <v>-71260971.860000014</v>
      </c>
      <c r="FU50" s="14">
        <f t="shared" si="168"/>
        <v>-102718496.86000001</v>
      </c>
      <c r="FV50" s="14">
        <f t="shared" ref="FV50:GB50" si="169">SUM(FV37:FV48)</f>
        <v>-131221045.51999998</v>
      </c>
      <c r="FW50" s="14">
        <f t="shared" si="169"/>
        <v>-333813480.88000005</v>
      </c>
      <c r="FX50" s="14">
        <f t="shared" si="169"/>
        <v>-335472784.97000009</v>
      </c>
      <c r="FY50" s="14">
        <f t="shared" si="169"/>
        <v>-75801803.98999998</v>
      </c>
      <c r="FZ50" s="14">
        <f t="shared" si="169"/>
        <v>-67954343.920000002</v>
      </c>
      <c r="GA50" s="14">
        <f t="shared" si="169"/>
        <v>-54813523.630000003</v>
      </c>
      <c r="GB50" s="14">
        <f t="shared" si="169"/>
        <v>-97637280.840000004</v>
      </c>
      <c r="GC50" s="14">
        <f t="shared" ref="GC50:GH50" si="170">SUM(GC37:GC48)</f>
        <v>-113046524.60999998</v>
      </c>
      <c r="GD50" s="14">
        <f t="shared" si="170"/>
        <v>-93214881.180000007</v>
      </c>
      <c r="GE50" s="14">
        <f t="shared" si="170"/>
        <v>-96173876.069999963</v>
      </c>
      <c r="GF50" s="14">
        <f t="shared" si="170"/>
        <v>-56076100.020000018</v>
      </c>
      <c r="GG50" s="14">
        <f t="shared" si="170"/>
        <v>-60132274.080000035</v>
      </c>
      <c r="GH50" s="14">
        <f t="shared" si="170"/>
        <v>-252277440.05999997</v>
      </c>
      <c r="GI50" s="14">
        <f t="shared" ref="GI50:GN50" si="171">SUM(GI37:GI48)</f>
        <v>-335557934.78999996</v>
      </c>
      <c r="GJ50" s="14">
        <f t="shared" si="171"/>
        <v>-265490196.28999999</v>
      </c>
      <c r="GK50" s="14">
        <f t="shared" si="171"/>
        <v>-86187828.480000049</v>
      </c>
      <c r="GL50" s="14">
        <f t="shared" si="171"/>
        <v>-78225585.780000001</v>
      </c>
      <c r="GM50" s="14">
        <f t="shared" si="171"/>
        <v>-70258898.789999992</v>
      </c>
      <c r="GN50" s="14">
        <f t="shared" si="171"/>
        <v>-75731271.039999992</v>
      </c>
      <c r="GO50" s="14">
        <f t="shared" ref="GO50:GT50" si="172">SUM(GO37:GO48)</f>
        <v>-120667999.94999999</v>
      </c>
      <c r="GP50" s="14">
        <f t="shared" si="172"/>
        <v>-102986781.32000004</v>
      </c>
      <c r="GQ50" s="14">
        <f t="shared" si="172"/>
        <v>-106402772.09999999</v>
      </c>
      <c r="GR50" s="14">
        <f t="shared" si="172"/>
        <v>-83096301.140000015</v>
      </c>
      <c r="GS50" s="14">
        <f t="shared" si="172"/>
        <v>-60588418.769999981</v>
      </c>
      <c r="GT50" s="14">
        <f t="shared" si="172"/>
        <v>-259963629.45999998</v>
      </c>
      <c r="GU50" s="14">
        <f t="shared" ref="GU50:GZ50" si="173">SUM(GU37:GU48)</f>
        <v>-315001925.94</v>
      </c>
      <c r="GV50" s="14">
        <f t="shared" si="173"/>
        <v>-253125612.51000002</v>
      </c>
      <c r="GW50" s="14">
        <f t="shared" si="173"/>
        <v>-94391321.220000044</v>
      </c>
      <c r="GX50" s="14">
        <f t="shared" si="173"/>
        <v>-77015191.090000004</v>
      </c>
      <c r="GY50" s="14">
        <f t="shared" si="173"/>
        <v>-95641712.439999983</v>
      </c>
      <c r="GZ50" s="14">
        <f t="shared" si="173"/>
        <v>-95371392.700000018</v>
      </c>
      <c r="HA50" s="14">
        <f t="shared" ref="HA50:HG50" si="174">SUM(HA37:HA48)</f>
        <v>-98912571.709999979</v>
      </c>
      <c r="HB50" s="14">
        <f t="shared" si="174"/>
        <v>-71308710.420000002</v>
      </c>
      <c r="HC50" s="14">
        <f t="shared" si="174"/>
        <v>-75729162.26000002</v>
      </c>
      <c r="HD50" s="14">
        <f t="shared" si="174"/>
        <v>-83101862.539999992</v>
      </c>
      <c r="HE50" s="14">
        <f t="shared" si="174"/>
        <v>-103198174.04999998</v>
      </c>
      <c r="HF50" s="14">
        <f t="shared" si="174"/>
        <v>-327082572.47000003</v>
      </c>
      <c r="HG50" s="14">
        <f t="shared" si="174"/>
        <v>-275666869.54000002</v>
      </c>
      <c r="HH50" s="14">
        <f t="shared" ref="HH50:HN50" si="175">SUM(HH37:HH48)</f>
        <v>-189765015.05999991</v>
      </c>
      <c r="HI50" s="14">
        <f t="shared" si="175"/>
        <v>-96436357.470000029</v>
      </c>
      <c r="HJ50" s="14">
        <f t="shared" si="175"/>
        <v>-109023676.16999999</v>
      </c>
      <c r="HK50" s="14">
        <f t="shared" si="175"/>
        <v>-109165200.72</v>
      </c>
      <c r="HL50" s="14">
        <f t="shared" si="175"/>
        <v>-61187526.670000017</v>
      </c>
      <c r="HM50" s="14">
        <f t="shared" si="175"/>
        <v>-89085379.479999989</v>
      </c>
      <c r="HN50" s="14">
        <f t="shared" si="175"/>
        <v>-108708018.84</v>
      </c>
      <c r="HO50" s="14">
        <f t="shared" ref="HO50:HW50" si="176">SUM(HO37:HO48)</f>
        <v>-67444625.219999999</v>
      </c>
      <c r="HP50" s="14">
        <f t="shared" si="176"/>
        <v>-79709815.969999999</v>
      </c>
      <c r="HQ50" s="14">
        <f t="shared" si="176"/>
        <v>-71476917.549999982</v>
      </c>
      <c r="HR50" s="14">
        <f t="shared" si="176"/>
        <v>-264796504.51000005</v>
      </c>
      <c r="HS50" s="14">
        <f t="shared" si="176"/>
        <v>-270545265.55999994</v>
      </c>
      <c r="HT50" s="14">
        <f t="shared" si="176"/>
        <v>-233994492.3599999</v>
      </c>
      <c r="HU50" s="14">
        <f t="shared" si="176"/>
        <v>-206276268.84000003</v>
      </c>
      <c r="HV50" s="14">
        <f t="shared" si="176"/>
        <v>-101066632.47</v>
      </c>
      <c r="HW50" s="14">
        <f t="shared" si="176"/>
        <v>-82501700.26000002</v>
      </c>
      <c r="HX50" s="14">
        <f t="shared" ref="HX50:IC50" si="177">SUM(HX37:HX48)</f>
        <v>-133375795.47</v>
      </c>
      <c r="HY50" s="14">
        <f t="shared" si="177"/>
        <v>-132559634.11999999</v>
      </c>
      <c r="HZ50" s="14">
        <f t="shared" si="177"/>
        <v>-94450549.090000018</v>
      </c>
      <c r="IA50" s="14">
        <f t="shared" si="177"/>
        <v>-70784898.24000001</v>
      </c>
      <c r="IB50" s="14">
        <f t="shared" si="177"/>
        <v>-75040456.789999962</v>
      </c>
      <c r="IC50" s="14">
        <f t="shared" si="177"/>
        <v>-94490613.700000048</v>
      </c>
      <c r="ID50" s="14">
        <f t="shared" ref="ID50:IJ50" si="178">SUM(ID37:ID48)</f>
        <v>-259401434.65999994</v>
      </c>
      <c r="IE50" s="14">
        <f t="shared" si="178"/>
        <v>-243323994.67999998</v>
      </c>
      <c r="IF50" s="14">
        <f t="shared" si="178"/>
        <v>-252705272.23000017</v>
      </c>
      <c r="IG50" s="14">
        <f t="shared" si="178"/>
        <v>-110588949.40999995</v>
      </c>
      <c r="IH50" s="14">
        <f t="shared" si="178"/>
        <v>-79563395.079999998</v>
      </c>
      <c r="II50" s="14">
        <f t="shared" si="178"/>
        <v>-90930253.24000001</v>
      </c>
      <c r="IJ50" s="14">
        <f t="shared" si="178"/>
        <v>-173501463.08999997</v>
      </c>
      <c r="IK50" s="14">
        <f t="shared" ref="IK50:IR50" si="179">SUM(IK37:IK48)</f>
        <v>-140895275.00999999</v>
      </c>
      <c r="IL50" s="14">
        <f t="shared" si="179"/>
        <v>-120300656.93000001</v>
      </c>
      <c r="IM50" s="14">
        <f t="shared" si="179"/>
        <v>-81182674.909999967</v>
      </c>
      <c r="IN50" s="14">
        <f t="shared" si="179"/>
        <v>-64500995.580000021</v>
      </c>
      <c r="IO50" s="14">
        <f t="shared" si="179"/>
        <v>-101850674.84000002</v>
      </c>
      <c r="IP50" s="14">
        <f t="shared" si="179"/>
        <v>-270488282.88999999</v>
      </c>
      <c r="IQ50" s="14">
        <f t="shared" si="179"/>
        <v>-288159253.25</v>
      </c>
      <c r="IR50" s="14">
        <f t="shared" si="179"/>
        <v>-325537291.63999999</v>
      </c>
      <c r="IS50" s="14">
        <f>SUM(IS37:IS48)</f>
        <v>-148371593.67000002</v>
      </c>
      <c r="IT50" s="14">
        <f>SUM(IT37:IT48)</f>
        <v>-116432320.00999999</v>
      </c>
      <c r="IU50" s="14">
        <f>SUM(IU37:IU48)</f>
        <v>-156140530.30000001</v>
      </c>
      <c r="IV50" s="14">
        <f>SUM(IV37:IV48)</f>
        <v>-132697479.64</v>
      </c>
      <c r="IW50" s="14">
        <f t="shared" ref="IW50:IX50" si="180">SUM(IW37:IW48)</f>
        <v>-184047792.98000002</v>
      </c>
      <c r="IX50" s="14">
        <f t="shared" si="180"/>
        <v>-139957400.26999992</v>
      </c>
      <c r="IY50" s="14">
        <f t="shared" ref="IY50:IZ50" si="181">SUM(IY37:IY48)</f>
        <v>-141852347.83000007</v>
      </c>
      <c r="IZ50" s="14">
        <f t="shared" si="181"/>
        <v>-100085100.91999999</v>
      </c>
      <c r="JA50" s="14">
        <f t="shared" ref="JA50:JB50" si="182">SUM(JA37:JA48)</f>
        <v>-219225113.69</v>
      </c>
      <c r="JB50" s="14">
        <f t="shared" si="182"/>
        <v>-358107472.97999996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Y-to-Date</vt:lpstr>
      <vt:lpstr>Cash Y-to-Date starts FY16</vt:lpstr>
      <vt:lpstr>Months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JMULLER</dc:creator>
  <cp:lastModifiedBy>Johnson, Evan [LEGIS]</cp:lastModifiedBy>
  <cp:lastPrinted>2008-11-03T20:52:29Z</cp:lastPrinted>
  <dcterms:created xsi:type="dcterms:W3CDTF">1996-10-01T13:22:37Z</dcterms:created>
  <dcterms:modified xsi:type="dcterms:W3CDTF">2024-05-01T14:27:48Z</dcterms:modified>
</cp:coreProperties>
</file>