
<file path=[Content_Types].xml><?xml version="1.0" encoding="utf-8"?>
<Types xmlns="http://schemas.openxmlformats.org/package/2006/content-types">
  <Default ContentType="application/vnd.openxmlformats-officedocument.spreadsheetml.printerSettings" Extension="bin"/>
  <Default ContentType="image/jpeg" Extension="jpeg"/>
  <Default ContentType="image/png" Extension="png"/>
  <Default ContentType="application/vnd.openxmlformats-package.relationships+xml" Extension="rels"/>
  <Default ContentType="application/xml" Extension="xml"/>
  <Override ContentType="application/vnd.openxmlformats-officedocument.extended-properties+xml" PartName="/docProps/app.xml"/>
  <Override ContentType="application/vnd.openxmlformats-package.core-properties+xml" PartName="/docProps/core.xml"/>
  <Override ContentType="application/vnd.openxmlformats-officedocument.drawingml.chart+xml" PartName="/xl/charts/chart1.xml"/>
  <Override ContentType="application/vnd.openxmlformats-officedocument.drawingml.chart+xml" PartName="/xl/charts/chart2.xml"/>
  <Override ContentType="application/vnd.ms-office.chartcolorstyle+xml" PartName="/xl/charts/colors1.xml"/>
  <Override ContentType="application/vnd.ms-office.chartstyle+xml" PartName="/xl/charts/style1.xml"/>
  <Override ContentType="application/vnd.openxmlformats-officedocument.spreadsheetml.sharedStrings+xml" PartName="/xl/sharedStrings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  <Override ContentType="application/vnd.openxmlformats-officedocument.spreadsheetml.worksheet+xml" PartName="/xl/worksheets/sheet2.xml"/>
</Types>
</file>

<file path=_rels/.rels><?xml version="1.0" encoding="UTF-8" standalone="yes"?><Relationships xmlns="http://schemas.openxmlformats.org/package/2006/relationships"><Relationship Id="rId1" Target="xl/workbook.xml" Type="http://schemas.openxmlformats.org/officeDocument/2006/relationships/officeDocument"/><Relationship Id="rId2" Target="docProps/core.xml" Type="http://schemas.openxmlformats.org/package/2006/relationships/metadata/core-properties"/><Relationship Id="rId3" Target="docProps/app.xml" Type="http://schemas.openxmlformats.org/officeDocument/2006/relationships/extended-properties"/></Relationships>
</file>

<file path=xl/workbook.xml><?xml version="1.0" encoding="utf-8"?>
<workbook xmlns="http://schemas.openxmlformats.org/spreadsheetml/2006/main" xmlns:mc="http://schemas.openxmlformats.org/markup-compatibility/2006" xmlns:r="http://schemas.openxmlformats.org/officeDocument/2006/relationships" xmlns:x15="http://schemas.microsoft.com/office/spreadsheetml/2010/11/main" xmlns:xr="http://schemas.microsoft.com/office/spreadsheetml/2014/revision" xmlns:xr10="http://schemas.microsoft.com/office/spreadsheetml/2016/revision10" xmlns:xr2="http://schemas.microsoft.com/office/spreadsheetml/2015/revision2" xmlns:xr6="http://schemas.microsoft.com/office/spreadsheetml/2016/revision6" mc:Ignorable="x15 xr xr6 xr10 xr2">
  <fileVersion appName="xl" lastEdited="7" lowestEdited="5" rupBuild="20402"/>
  <workbookPr/>
  <mc:AlternateContent>
    <mc:Choice Requires="x15">
      <x15ac:absPath xmlns:x15ac="http://schemas.microsoft.com/office/spreadsheetml/2010/11/ac" url="C:\Users\evan.johnson\AppData\Local\linc\"/>
    </mc:Choice>
  </mc:AlternateContent>
  <xr:revisionPtr documentId="13_ncr:1_{F46578FD-DFF2-4F90-A2F7-C9ACDE5D0BCB}" revIDLastSave="0" xr10:uidLastSave="{00000000-0000-0000-0000-000000000000}" xr6:coauthVersionLast="36" xr6:coauthVersionMax="45"/>
  <bookViews>
    <workbookView windowHeight="15525" windowWidth="29040" xWindow="-120" xr2:uid="{00000000-000D-0000-FFFF-FFFF00000000}" yWindow="-120" activeTab="0"/>
  </bookViews>
  <sheets>
    <sheet name="Data" r:id="rId2" sheetId="5"/>
  </sheets>
  <calcPr calcId="191029"/>
</workbook>
</file>

<file path=xl/sharedStrings.xml><?xml version="1.0" encoding="utf-8"?>
<sst xmlns="http://schemas.openxmlformats.org/spreadsheetml/2006/main" count="118" uniqueCount="47">
  <si>
    <t>Country</t>
  </si>
  <si>
    <t>Canada</t>
  </si>
  <si>
    <t>Japan</t>
  </si>
  <si>
    <t>Total All Exports</t>
  </si>
  <si>
    <t>Other</t>
  </si>
  <si>
    <t>Mexico</t>
  </si>
  <si>
    <t>Germany</t>
  </si>
  <si>
    <t>China</t>
  </si>
  <si>
    <t>Brazil</t>
  </si>
  <si>
    <t>Department/Source</t>
  </si>
  <si>
    <t>Annual</t>
  </si>
  <si>
    <t>Source if Website - URL</t>
  </si>
  <si>
    <t>Quarterly</t>
  </si>
  <si>
    <t>Frequency Released</t>
  </si>
  <si>
    <t>Monthly</t>
  </si>
  <si>
    <t>Notes</t>
  </si>
  <si>
    <t>Variable</t>
  </si>
  <si>
    <t>CalendarYear</t>
  </si>
  <si>
    <t>DollarValueExportsMillions</t>
  </si>
  <si>
    <t>Value of</t>
  </si>
  <si>
    <t>Update the Data tab and the Factbook uppdates</t>
  </si>
  <si>
    <t>IEDA</t>
  </si>
  <si>
    <t>Before 2015, thye used Global Trade Information Services</t>
  </si>
  <si>
    <t>https://www.census.gov/foreign-trade/statistics/state/data/ia.html</t>
  </si>
  <si>
    <t>US Census</t>
  </si>
  <si>
    <t xml:space="preserve"> Exports (in Millions)</t>
  </si>
  <si>
    <t>million</t>
  </si>
  <si>
    <t>(in millions)</t>
  </si>
  <si>
    <t>Select Top Countries</t>
  </si>
  <si>
    <t>Results</t>
  </si>
  <si>
    <t>Type in top five, make sure countries stay the same and update year on title</t>
  </si>
  <si>
    <t>South Korea</t>
  </si>
  <si>
    <t xml:space="preserve">https://usatrade.census.gov/ </t>
  </si>
  <si>
    <t>Log in or sign-up</t>
  </si>
  <si>
    <t>Select State Export Data (Origin of Movement) HS</t>
  </si>
  <si>
    <t>Select Iowa, All Commodities, the relevant year, and the green checkmark for world total</t>
  </si>
  <si>
    <t>Then select report</t>
  </si>
  <si>
    <t>Click Download Report (green arrow) and set the following criteria</t>
  </si>
  <si>
    <t>Then click OK</t>
  </si>
  <si>
    <t>Distribution of Iowa's Exports — Calendar Year 2022</t>
  </si>
  <si>
    <t>Do the same thing for historical data, except select Iowa, All Commodities, world total, and the most recent year</t>
  </si>
  <si>
    <t>DollarValue</t>
  </si>
  <si>
    <t>Total Value of Iowa's Exports By Calendar Year</t>
  </si>
  <si>
    <t>Calendar</t>
  </si>
  <si>
    <t>Year</t>
  </si>
  <si>
    <t>Exports (Millions)</t>
  </si>
  <si>
    <t>Last Updated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</si>
</sst>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44" formatCode="_(&quot;$&quot;* #,##0.00_);_(&quot;$&quot;* \(#,##0.00\);_(&quot;$&quot;* &quot;-&quot;??_);_(@_)"/>
    <numFmt numFmtId="164" formatCode="&quot;$&quot;* #,##0.0;\(&quot;$&quot;#,##0\)"/>
    <numFmt numFmtId="165" formatCode="0.0;\ "/>
    <numFmt numFmtId="166" formatCode="0.0%"/>
    <numFmt numFmtId="167" formatCode="_(&quot;$&quot;* #,##0_);_(&quot;$&quot;* \(#,##0\);_(&quot;$&quot;* &quot;-&quot;??_);_(@_)"/>
    <numFmt numFmtId="168" formatCode="_(* #,##0_);_(* \(#,##0\);_(* &quot;-&quot;??_);_(@_)"/>
    <numFmt numFmtId="169" formatCode="_(&quot;$&quot;* #,##0;_(&quot;$&quot;* \-#,###;_(&quot;$&quot;* 0;@"/>
    <numFmt numFmtId="170" formatCode="#,##0;\-#,###;0;@"/>
  </numFmts>
  <fonts count="9" x14ac:knownFonts="1">
    <font>
      <sz val="9"/>
      <name val="Arial"/>
      <family val="2"/>
    </font>
    <font>
      <b/>
      <sz val="14"/>
      <name val="Arial"/>
      <family val="2"/>
    </font>
    <font>
      <sz val="9"/>
      <name val="Arial"/>
      <family val="2"/>
    </font>
    <font>
      <u/>
      <sz val="9"/>
      <name val="Arial"/>
      <family val="2"/>
    </font>
    <font>
      <sz val="9"/>
      <name val="Arial"/>
      <family val="2"/>
    </font>
    <font>
      <sz val="9"/>
      <color indexed="8"/>
      <name val="Arial"/>
      <family val="2"/>
    </font>
    <font>
      <u/>
      <sz val="9"/>
      <color theme="10"/>
      <name val="Arial"/>
      <family val="2"/>
    </font>
    <font>
      <sz val="9"/>
      <color theme="0" tint="-0.34998626667073579"/>
      <name val="Arial"/>
      <family val="2"/>
    </font>
    <font>
      <b/>
      <sz val="12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dashDot">
        <color indexed="22"/>
      </bottom>
      <diagonal/>
    </border>
    <border>
      <left/>
      <right/>
      <top style="thin">
        <color indexed="64"/>
      </top>
      <bottom style="double">
        <color indexed="64"/>
      </bottom>
      <diagonal/>
    </border>
  </borders>
  <cellStyleXfs count="4">
    <xf borderId="0" fillId="0" fontId="0" numFmtId="0"/>
    <xf applyAlignment="0" applyBorder="0" applyFill="0" applyFont="0" applyProtection="0" borderId="0" fillId="0" fontId="2" numFmtId="43"/>
    <xf applyAlignment="0" applyBorder="0" applyFill="0" applyFont="0" applyProtection="0" borderId="0" fillId="0" fontId="2" numFmtId="44"/>
    <xf applyAlignment="0" applyBorder="0" applyFill="0" applyNumberFormat="0" applyProtection="0" borderId="0" fillId="0" fontId="6" numFmtId="0"/>
  </cellStyleXfs>
  <cellXfs count="53">
    <xf borderId="0" fillId="0" fontId="0" numFmtId="0" xfId="0"/>
    <xf applyFont="1" borderId="0" fillId="0" fontId="2" numFmtId="0" xfId="0"/>
    <xf applyFont="1" borderId="0" fillId="0" fontId="3" numFmtId="0" xfId="0"/>
    <xf applyAlignment="1" applyFont="1" borderId="0" fillId="0" fontId="3" numFmtId="0" xfId="0">
      <alignment horizontal="center"/>
    </xf>
    <xf applyBorder="1" borderId="0" fillId="0" fontId="0" numFmtId="0" xfId="0"/>
    <xf applyAlignment="1" applyFont="1" borderId="0" fillId="0" fontId="1" numFmtId="0" xfId="0">
      <alignment horizontal="centerContinuous" vertical="center"/>
    </xf>
    <xf applyAlignment="1" applyFont="1" borderId="0" fillId="0" fontId="1" numFmtId="0" xfId="0">
      <alignment vertical="center"/>
    </xf>
    <xf applyBorder="1" applyFont="1" borderId="2" fillId="0" fontId="4" numFmtId="0" xfId="0"/>
    <xf applyAlignment="1" applyBorder="1" borderId="1" fillId="0" fontId="0" numFmtId="0" xfId="0">
      <alignment horizontal="center"/>
    </xf>
    <xf applyFont="1" borderId="0" fillId="0" fontId="0" numFmtId="0" xfId="0"/>
    <xf applyAlignment="1" applyFont="1" borderId="0" fillId="0" fontId="2" numFmtId="0" xfId="0">
      <alignment horizontal="center"/>
    </xf>
    <xf applyAlignment="1" applyFont="1" borderId="0" fillId="0" fontId="2" numFmtId="0" xfId="0">
      <alignment horizontal="left"/>
    </xf>
    <xf applyFont="1" applyNumberFormat="1" borderId="0" fillId="0" fontId="2" numFmtId="164" xfId="0"/>
    <xf applyBorder="1" applyFont="1" applyNumberFormat="1" borderId="2" fillId="0" fontId="2" numFmtId="165" xfId="0"/>
    <xf applyFont="1" applyNumberFormat="1" borderId="0" fillId="0" fontId="2" numFmtId="166" xfId="0"/>
    <xf applyFont="1" applyNumberFormat="1" borderId="0" fillId="0" fontId="0" numFmtId="166" xfId="0"/>
    <xf applyFont="1" applyNumberFormat="1" borderId="0" fillId="0" fontId="2" numFmtId="0" xfId="0"/>
    <xf applyFont="1" borderId="0" fillId="0" fontId="5" numFmtId="0" xfId="0"/>
    <xf applyAlignment="1" applyFont="1" borderId="0" fillId="0" fontId="5" numFmtId="0" xfId="0">
      <alignment wrapText="1"/>
    </xf>
    <xf applyAlignment="1" applyBorder="1" applyFont="1" applyNumberFormat="1" borderId="0" fillId="0" fontId="5" numFmtId="1" xfId="0">
      <alignment horizontal="left" vertical="top" wrapText="1"/>
    </xf>
    <xf applyBorder="1" applyNumberFormat="1" borderId="0" fillId="0" fontId="0" numFmtId="3" xfId="0"/>
    <xf applyAlignment="1" applyBorder="1" applyFont="1" borderId="0" fillId="0" fontId="2" numFmtId="0" xfId="0">
      <alignment horizontal="left"/>
    </xf>
    <xf applyBorder="1" applyFont="1" borderId="0" fillId="0" fontId="2" numFmtId="0" xfId="0"/>
    <xf applyAlignment="1" applyBorder="1" applyFont="1" borderId="1" fillId="0" fontId="2" numFmtId="0" xfId="0">
      <alignment horizontal="left"/>
    </xf>
    <xf applyAlignment="1" applyFont="1" applyNumberFormat="1" borderId="0" fillId="0" fontId="4" numFmtId="167" xfId="2">
      <alignment horizontal="right"/>
    </xf>
    <xf applyAlignment="1" applyFont="1" borderId="0" fillId="0" fontId="0" numFmtId="0" xfId="0">
      <alignment horizontal="center"/>
    </xf>
    <xf applyAlignment="1" applyBorder="1" applyFont="1" applyNumberFormat="1" borderId="3" fillId="0" fontId="4" numFmtId="167" xfId="2">
      <alignment horizontal="right"/>
    </xf>
    <xf applyAlignment="1" applyFont="1" applyNumberFormat="1" borderId="0" fillId="0" fontId="4" numFmtId="168" xfId="1">
      <alignment horizontal="right"/>
    </xf>
    <xf applyAlignment="1" applyBorder="1" applyFont="1" applyNumberFormat="1" borderId="2" fillId="0" fontId="4" numFmtId="168" xfId="1">
      <alignment horizontal="right"/>
    </xf>
    <xf applyFont="1" applyNumberFormat="1" borderId="0" fillId="0" fontId="4" numFmtId="168" xfId="1"/>
    <xf applyAlignment="1" borderId="0" fillId="0" fontId="6" numFmtId="0" xfId="3">
      <alignment wrapText="1"/>
    </xf>
    <xf applyBorder="1" applyFill="1" applyNumberFormat="1" borderId="0" fillId="0" fontId="0" numFmtId="3" xfId="0"/>
    <xf applyBorder="1" applyFill="1" borderId="0" fillId="0" fontId="0" numFmtId="0" xfId="0"/>
    <xf applyFill="1" borderId="0" fillId="0" fontId="0" numFmtId="0" xfId="0"/>
    <xf applyFill="1" applyNumberFormat="1" borderId="0" fillId="0" fontId="0" numFmtId="3" xfId="0"/>
    <xf applyAlignment="1" applyBorder="1" applyFill="1" applyFont="1" borderId="0" fillId="0" fontId="2" numFmtId="0" xfId="0">
      <alignment horizontal="left"/>
    </xf>
    <xf applyBorder="1" applyFill="1" applyFont="1" borderId="0" fillId="0" fontId="2" numFmtId="0" xfId="0"/>
    <xf applyFont="1" borderId="0" fillId="0" fontId="7" numFmtId="0" xfId="0"/>
    <xf applyAlignment="1" applyFont="1" borderId="0" fillId="0" fontId="2" numFmtId="0" xfId="0">
      <alignment wrapText="1"/>
    </xf>
    <xf applyBorder="1" applyFill="1" applyNumberFormat="1" borderId="0" fillId="2" fontId="0" numFmtId="3" xfId="0"/>
    <xf applyBorder="1" applyFill="1" applyFont="1" borderId="0" fillId="0" fontId="0" numFmtId="0" xfId="0"/>
    <xf borderId="0" fillId="0" fontId="6" numFmtId="0" xfId="3"/>
    <xf applyNumberFormat="1" borderId="0" fillId="0" fontId="0" numFmtId="1" xfId="0"/>
    <xf applyFont="1" applyNumberFormat="1" borderId="0" fillId="0" fontId="2" numFmtId="1" xfId="0"/>
    <xf applyAlignment="1" applyBorder="1" applyFont="1" borderId="1" fillId="0" fontId="0" numFmtId="0" xfId="0">
      <alignment horizontal="center"/>
    </xf>
    <xf applyFont="1" applyNumberFormat="1" borderId="0" fillId="0" fontId="2" numFmtId="169" xfId="0"/>
    <xf applyFont="1" applyNumberFormat="1" borderId="0" fillId="0" fontId="2" numFmtId="170" xfId="0"/>
    <xf applyNumberFormat="1" borderId="0" fillId="0" fontId="0" numFmtId="14" xfId="0"/>
    <xf applyAlignment="1" applyFont="1" borderId="0" fillId="0" fontId="0" numFmtId="0" xfId="0">
      <alignment horizontal="left" vertical="center"/>
    </xf>
    <xf applyAlignment="1" applyFont="1" borderId="0" fillId="0" fontId="1" numFmtId="0" xfId="0">
      <alignment horizontal="left" vertical="center"/>
    </xf>
    <xf applyAlignment="1" applyFont="1" borderId="0" fillId="0" fontId="8" numFmtId="0" xfId="0">
      <alignment horizontal="left" vertical="center"/>
    </xf>
    <xf applyAlignment="1" applyBorder="1" applyFont="1" borderId="2" fillId="0" fontId="4" numFmtId="0" xfId="0">
      <alignment horizontal="center"/>
    </xf>
    <xf applyBorder="1" applyFont="1" applyNumberFormat="1" borderId="2" fillId="0" fontId="4" numFmtId="170" xfId="0"/>
  </cellXfs>
  <cellStyles count="4">
    <cellStyle builtinId="3" name="Comma" xfId="1"/>
    <cellStyle builtinId="4" name="Currency" xfId="2"/>
    <cellStyle builtinId="8" name="Hyperlink" xfId="3"/>
    <cellStyle builtinId="0" name="Normal" xfId="0"/>
  </cellStyles>
  <dxfs count="0"/>
  <tableStyles count="0" defaultPivotStyle="PivotStyleLight16" defaultTableStyle="TableStyleMedium9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<Relationships xmlns="http://schemas.openxmlformats.org/package/2006/relationships"><Relationship Id="rId2" Target="worksheets/sheet2.xml" Type="http://schemas.openxmlformats.org/officeDocument/2006/relationships/worksheet"/><Relationship Id="rId5" Target="theme/theme1.xml" Type="http://schemas.openxmlformats.org/officeDocument/2006/relationships/theme"/><Relationship Id="rId6" Target="styles.xml" Type="http://schemas.openxmlformats.org/officeDocument/2006/relationships/styles"/><Relationship Id="rId7" Target="sharedStrings.xml" Type="http://schemas.openxmlformats.org/officeDocument/2006/relationships/sharedStrings"/></Relationships>
</file>

<file path=xl/charts/_rels/chart2.xml.rels><?xml version="1.0" encoding="UTF-8" standalone="yes"?><Relationships xmlns="http://schemas.openxmlformats.org/package/2006/relationships"><Relationship Id="rId1" Target="style1.xml" Type="http://schemas.microsoft.com/office/2011/relationships/chartStyle"/><Relationship Id="rId2" Target="colors1.xml" Type="http://schemas.microsoft.com/office/2011/relationships/chartColorStyle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4997986833038094E-2"/>
          <c:y val="4.6323400751376663E-2"/>
          <c:w val="0.90332076533713701"/>
          <c:h val="0.878171735885955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6">
                <a:lumMod val="75000"/>
              </a:schemeClr>
            </a:solidFill>
            <a:ln>
              <a:solidFill>
                <a:schemeClr val="bg1"/>
              </a:solidFill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189B-432C-B7CA-680FDAE66DC7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189B-432C-B7CA-680FDAE66DC7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189B-432C-B7CA-680FDAE66DC7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189B-432C-B7CA-680FDAE66DC7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189B-432C-B7CA-680FDAE66DC7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189B-432C-B7CA-680FDAE66DC7}"/>
              </c:ext>
            </c:extLst>
          </c:dPt>
          <c:cat>
            <c:strRef>
              <c:f>(Factbook!$B$32:$B$36,Factbook!$B$43)</c:f>
              <c:strCache>
                <c:ptCount val="5"/>
                <c:pt idx="0">
                  <c:v>Canada</c:v>
                </c:pt>
                <c:pt idx="1">
                  <c:v>Mexico</c:v>
                </c:pt>
                <c:pt idx="2">
                  <c:v>Japan</c:v>
                </c:pt>
                <c:pt idx="3">
                  <c:v>China</c:v>
                </c:pt>
                <c:pt idx="4">
                  <c:v>Brazil</c:v>
                </c:pt>
              </c:strCache>
            </c:strRef>
          </c:cat>
          <c:val>
            <c:numRef>
              <c:f>Factbook!$D$32:$D$36</c:f>
              <c:numCache>
                <c:formatCode>_(* #,##0_);_(* \(#,##0\);_(* "-"??_);_(@_)</c:formatCode>
                <c:ptCount val="5"/>
                <c:pt idx="0" formatCode="_(&quot;$&quot;* #,##0_);_(&quot;$&quot;* \(#,##0\);_(&quot;$&quot;* &quot;-&quot;??_);_(@_)">
                  <c:v>5222.774257</c:v>
                </c:pt>
                <c:pt idx="1">
                  <c:v>3498.7751520000002</c:v>
                </c:pt>
                <c:pt idx="2">
                  <c:v>1189.127127</c:v>
                </c:pt>
                <c:pt idx="3">
                  <c:v>1018.6006620000001</c:v>
                </c:pt>
                <c:pt idx="4">
                  <c:v>965.49360100000001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189B-432C-B7CA-680FDAE66D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2"/>
        <c:axId val="78572544"/>
        <c:axId val="78574336"/>
      </c:barChart>
      <c:catAx>
        <c:axId val="785725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78574336"/>
        <c:crosses val="autoZero"/>
        <c:auto val="1"/>
        <c:lblAlgn val="ctr"/>
        <c:lblOffset val="100"/>
        <c:noMultiLvlLbl val="0"/>
      </c:catAx>
      <c:valAx>
        <c:axId val="78574336"/>
        <c:scaling>
          <c:orientation val="minMax"/>
        </c:scaling>
        <c:delete val="0"/>
        <c:axPos val="l"/>
        <c:numFmt formatCode="[=6000]&quot;$&quot;#,###;##,##0" sourceLinked="0"/>
        <c:majorTickMark val="none"/>
        <c:minorTickMark val="none"/>
        <c:tickLblPos val="nextTo"/>
        <c:crossAx val="78572544"/>
        <c:crosses val="autoZero"/>
        <c:crossBetween val="between"/>
      </c:valAx>
    </c:plotArea>
    <c:plotVisOnly val="0"/>
    <c:dispBlanksAs val="zero"/>
    <c:showDLblsOverMax val="0"/>
  </c:chart>
  <c:spPr>
    <a:ln>
      <a:noFill/>
    </a:ln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Data!$K$2:$K$22</c:f>
              <c:numCache>
                <c:formatCode>General</c:formatCode>
                <c:ptCount val="21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  <c:pt idx="14">
                  <c:v>2016</c:v>
                </c:pt>
                <c:pt idx="15">
                  <c:v>2017</c:v>
                </c:pt>
                <c:pt idx="16">
                  <c:v>2018</c:v>
                </c:pt>
                <c:pt idx="17">
                  <c:v>2019</c:v>
                </c:pt>
                <c:pt idx="18">
                  <c:v>2020</c:v>
                </c:pt>
                <c:pt idx="19">
                  <c:v>2021</c:v>
                </c:pt>
                <c:pt idx="20">
                  <c:v>2022</c:v>
                </c:pt>
              </c:numCache>
            </c:numRef>
          </c:cat>
          <c:val>
            <c:numRef>
              <c:f>Data!$L$2:$L$22</c:f>
              <c:numCache>
                <c:formatCode>0</c:formatCode>
                <c:ptCount val="21"/>
                <c:pt idx="0">
                  <c:v>4754.0356069999998</c:v>
                </c:pt>
                <c:pt idx="1">
                  <c:v>5238.3751949999996</c:v>
                </c:pt>
                <c:pt idx="2">
                  <c:v>6414.6620039999998</c:v>
                </c:pt>
                <c:pt idx="3">
                  <c:v>7372.8046720000002</c:v>
                </c:pt>
                <c:pt idx="4">
                  <c:v>8428.2035199999991</c:v>
                </c:pt>
                <c:pt idx="5">
                  <c:v>9655.7336159999995</c:v>
                </c:pt>
                <c:pt idx="6">
                  <c:v>12124.631240000001</c:v>
                </c:pt>
                <c:pt idx="7">
                  <c:v>9042.1255639999999</c:v>
                </c:pt>
                <c:pt idx="8">
                  <c:v>10879.762927</c:v>
                </c:pt>
                <c:pt idx="9">
                  <c:v>13316.520712</c:v>
                </c:pt>
                <c:pt idx="10">
                  <c:v>14622.23861</c:v>
                </c:pt>
                <c:pt idx="11">
                  <c:v>13903.372889</c:v>
                </c:pt>
                <c:pt idx="12">
                  <c:v>15111.534141</c:v>
                </c:pt>
                <c:pt idx="13">
                  <c:v>13238.360274999999</c:v>
                </c:pt>
                <c:pt idx="14">
                  <c:v>12330.347368000001</c:v>
                </c:pt>
                <c:pt idx="15">
                  <c:v>13422.351583</c:v>
                </c:pt>
                <c:pt idx="16">
                  <c:v>14370.379303</c:v>
                </c:pt>
                <c:pt idx="17">
                  <c:v>13225.411168000001</c:v>
                </c:pt>
                <c:pt idx="18">
                  <c:v>12640.232575</c:v>
                </c:pt>
                <c:pt idx="19">
                  <c:v>15749.371145999999</c:v>
                </c:pt>
                <c:pt idx="20">
                  <c:v>18056.783113000001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051-417E-A5D5-759D45AEBD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73584560"/>
        <c:axId val="673582592"/>
      </c:lineChart>
      <c:catAx>
        <c:axId val="6735845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73582592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6735825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[=20000]&quot;$&quot;#,###;#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735845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theme/_rels/theme1.xml.rels><?xml version="1.0" encoding="UTF-8" standalone="yes"?><Relationships xmlns="http://schemas.openxmlformats.org/package/2006/relationships"><Relationship Id="rId1" Target="../media/image1.jpeg" Type="http://schemas.openxmlformats.org/officeDocument/2006/relationships/image"/><Relationship Id="rId2" Target="../media/image2.jpeg" Type="http://schemas.openxmlformats.org/officeDocument/2006/relationships/image"/></Relationships>
</file>

<file path=xl/theme/theme1.xml><?xml version="1.0" encoding="utf-8"?>
<a:theme xmlns:a="http://schemas.openxmlformats.org/drawingml/2006/main" name="Angles">
  <a:themeElements>
    <a:clrScheme name="Angles">
      <a:dk1>
        <a:srgbClr val="000000"/>
      </a:dk1>
      <a:lt1>
        <a:srgbClr val="FFFFFF"/>
      </a:lt1>
      <a:dk2>
        <a:srgbClr val="434342"/>
      </a:dk2>
      <a:lt2>
        <a:srgbClr val="CDD7D9"/>
      </a:lt2>
      <a:accent1>
        <a:srgbClr val="797B7E"/>
      </a:accent1>
      <a:accent2>
        <a:srgbClr val="F96A1B"/>
      </a:accent2>
      <a:accent3>
        <a:srgbClr val="08A1D9"/>
      </a:accent3>
      <a:accent4>
        <a:srgbClr val="7C984A"/>
      </a:accent4>
      <a:accent5>
        <a:srgbClr val="C2AD8D"/>
      </a:accent5>
      <a:accent6>
        <a:srgbClr val="506E94"/>
      </a:accent6>
      <a:hlink>
        <a:srgbClr val="5F5F5F"/>
      </a:hlink>
      <a:folHlink>
        <a:srgbClr val="969696"/>
      </a:folHlink>
    </a:clrScheme>
    <a:fontScheme name="Angles">
      <a:majorFont>
        <a:latin typeface="Franklin Gothic Medium"/>
        <a:ea typeface=""/>
        <a:cs typeface=""/>
        <a:font script="Jpan" typeface="HG創英角ｺﾞｼｯｸUB"/>
        <a:font script="Hang" typeface="돋움"/>
        <a:font script="Hans" typeface="微软雅黑"/>
        <a:font script="Hant" typeface="微軟正黑體"/>
        <a:font script="Arab" typeface="Tahoma"/>
        <a:font script="Hebr" typeface="Aharoni"/>
        <a:font script="Thai" typeface="LilyUPC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ajorFont>
      <a:minorFont>
        <a:latin typeface="Franklin Gothic Book"/>
        <a:ea typeface=""/>
        <a:cs typeface=""/>
        <a:font script="Jpan" typeface="ＭＳ Ｐゴシック"/>
        <a:font script="Hang" typeface="맑은 고딕"/>
        <a:font script="Hans" typeface="隶书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Angles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algn="ctr" cap="flat" cmpd="sng" w="9525">
          <a:solidFill>
            <a:schemeClr val="phClr">
              <a:shade val="95000"/>
              <a:satMod val="105000"/>
            </a:schemeClr>
          </a:solidFill>
          <a:prstDash val="solid"/>
        </a:ln>
        <a:ln algn="ctr" cap="flat" cmpd="sng" w="25400">
          <a:solidFill>
            <a:schemeClr val="phClr"/>
          </a:solidFill>
          <a:prstDash val="solid"/>
        </a:ln>
        <a:ln algn="ctr" cap="flat" cmpd="sng" w="38100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r="5400000" dist="2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r="5400000" dist="23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r="5400000" dist="23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dir="t" rig="threePt">
              <a:rot lat="0" lon="0" rev="20400000"/>
            </a:lightRig>
          </a:scene3d>
          <a:sp3d contourW="6350">
            <a:bevelT h="19050" prst="angle" w="41275"/>
            <a:contourClr>
              <a:schemeClr val="phClr">
                <a:shade val="25000"/>
                <a:satMod val="150000"/>
              </a:schemeClr>
            </a:contourClr>
          </a:sp3d>
        </a:effectStyle>
      </a:effectStyleLst>
      <a:bgFillStyleLst>
        <a:solidFill>
          <a:schemeClr val="phClr"/>
        </a:solidFill>
        <a:blipFill rotWithShape="1">
          <a:blip xmlns:r="http://schemas.openxmlformats.org/officeDocument/2006/relationships" r:embed="rId1">
            <a:duotone>
              <a:schemeClr val="phClr">
                <a:tint val="90000"/>
                <a:shade val="85000"/>
              </a:schemeClr>
              <a:schemeClr val="phClr">
                <a:tint val="95000"/>
                <a:shade val="99000"/>
              </a:schemeClr>
            </a:duotone>
          </a:blip>
          <a:tile algn="tl" flip="none" sx="100000" sy="100000" tx="0" ty="0"/>
        </a:blipFill>
        <a:blipFill rotWithShape="1">
          <a:blip xmlns:r="http://schemas.openxmlformats.org/officeDocument/2006/relationships" r:embed="rId2">
            <a:duotone>
              <a:schemeClr val="phClr">
                <a:tint val="93000"/>
                <a:shade val="85000"/>
              </a:schemeClr>
              <a:schemeClr val="phClr">
                <a:tint val="96000"/>
                <a:shade val="99000"/>
              </a:schemeClr>
            </a:duotone>
          </a:blip>
          <a:tile algn="tl" flip="none" sx="90000" sy="90000" tx="0" ty="0"/>
        </a:blipFill>
      </a:bgFillStyleLst>
    </a:fmtScheme>
  </a:themeElements>
  <a:objectDefaults/>
  <a:extraClrSchemeLst/>
</a:theme>
</file>

<file path=xl/worksheets/_rels/sheet2.xml.rels><?xml version="1.0" encoding="UTF-8" standalone="yes"?><Relationships xmlns="http://schemas.openxmlformats.org/package/2006/relationships"><Relationship Id="rId1" Target="../printerSettings/printerSettings2.bin" Type="http://schemas.openxmlformats.org/officeDocument/2006/relationships/printerSettings"/></Relationships>
</file>

<file path=xl/worksheets/sheet2.xml><?xml version="1.0" encoding="utf-8"?>
<worksheet xmlns="http://schemas.openxmlformats.org/spreadsheetml/2006/main" xmlns:mc="http://schemas.openxmlformats.org/markup-compatibility/2006" xmlns:r="http://schemas.openxmlformats.org/officeDocument/2006/relationships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N61"/>
  <sheetViews>
    <sheetView workbookViewId="0">
      <pane activePane="bottomLeft" state="frozen" topLeftCell="A2" ySplit="1"/>
      <selection activeCell="K25" pane="bottomLeft" sqref="K25"/>
    </sheetView>
  </sheetViews>
  <sheetFormatPr defaultRowHeight="12" x14ac:dyDescent="0.2"/>
  <cols>
    <col min="1" max="1" bestFit="true" customWidth="true" style="4" width="11.85546875" collapsed="false"/>
    <col min="2" max="2" bestFit="true" customWidth="true" style="4" width="13.5703125" collapsed="false"/>
    <col min="3" max="3" bestFit="true" customWidth="true" style="20" width="22.42578125" collapsed="false"/>
    <col min="5" max="5" bestFit="true" customWidth="true" width="12.0" collapsed="false"/>
    <col min="12" max="12" customWidth="true" width="13.7109375" collapsed="false"/>
  </cols>
  <sheetData>
    <row r="1" spans="1:13" x14ac:dyDescent="0.2">
      <c r="A1" s="4" t="s">
        <v>17</v>
      </c>
      <c r="B1" s="4" t="s">
        <v>0</v>
      </c>
      <c r="C1" s="20" t="s">
        <v>18</v>
      </c>
      <c r="K1" t="s">
        <v>17</v>
      </c>
      <c r="L1" t="s">
        <v>18</v>
      </c>
      <c r="M1" t="s">
        <v>41</v>
      </c>
    </row>
    <row r="2" spans="1:13" x14ac:dyDescent="0.2">
      <c r="A2" s="4">
        <v>2013</v>
      </c>
      <c r="B2" s="21" t="s">
        <v>1</v>
      </c>
      <c r="C2" s="20">
        <v>4432</v>
      </c>
      <c r="K2">
        <v>2002</v>
      </c>
      <c r="L2" s="42">
        <f>M2/1000000</f>
        <v>4754.0356069999998</v>
      </c>
      <c r="M2">
        <v>4754035607</v>
      </c>
    </row>
    <row r="3" spans="1:13" x14ac:dyDescent="0.2">
      <c r="A3" s="4">
        <v>2013</v>
      </c>
      <c r="B3" s="21" t="s">
        <v>5</v>
      </c>
      <c r="C3" s="20">
        <v>2171</v>
      </c>
      <c r="K3">
        <v>2003</v>
      </c>
      <c r="L3" s="42">
        <f ref="L3:L22" si="0" t="shared">M3/1000000</f>
        <v>5238.3751949999996</v>
      </c>
      <c r="M3">
        <v>5238375195</v>
      </c>
    </row>
    <row r="4" spans="1:13" x14ac:dyDescent="0.2">
      <c r="A4" s="4">
        <v>2013</v>
      </c>
      <c r="B4" s="22" t="s">
        <v>2</v>
      </c>
      <c r="C4" s="20">
        <v>979</v>
      </c>
      <c r="K4">
        <v>2004</v>
      </c>
      <c r="L4" s="42">
        <f si="0" t="shared"/>
        <v>6414.6620039999998</v>
      </c>
      <c r="M4">
        <v>6414662004</v>
      </c>
    </row>
    <row r="5" spans="1:13" x14ac:dyDescent="0.2">
      <c r="A5" s="4">
        <v>2013</v>
      </c>
      <c r="B5" s="4" t="s">
        <v>6</v>
      </c>
      <c r="C5" s="20">
        <v>678</v>
      </c>
      <c r="K5">
        <v>2005</v>
      </c>
      <c r="L5" s="42">
        <f si="0" t="shared"/>
        <v>7372.8046720000002</v>
      </c>
      <c r="M5">
        <v>7372804672</v>
      </c>
    </row>
    <row r="6" spans="1:13" x14ac:dyDescent="0.2">
      <c r="A6" s="4">
        <v>2013</v>
      </c>
      <c r="B6" s="4" t="s">
        <v>7</v>
      </c>
      <c r="C6" s="20">
        <v>610</v>
      </c>
      <c r="K6">
        <v>2006</v>
      </c>
      <c r="L6" s="42">
        <f si="0" t="shared"/>
        <v>8428.2035199999991</v>
      </c>
      <c r="M6">
        <v>8428203520</v>
      </c>
    </row>
    <row r="7" spans="1:13" x14ac:dyDescent="0.2">
      <c r="A7" s="4">
        <v>2013</v>
      </c>
      <c r="B7" s="4" t="s">
        <v>3</v>
      </c>
      <c r="C7" s="20">
        <v>13888</v>
      </c>
      <c r="K7">
        <v>2007</v>
      </c>
      <c r="L7" s="42">
        <f si="0" t="shared"/>
        <v>9655.7336159999995</v>
      </c>
      <c r="M7">
        <v>9655733616</v>
      </c>
    </row>
    <row r="8" spans="1:13" x14ac:dyDescent="0.2">
      <c r="A8" s="4">
        <v>2014</v>
      </c>
      <c r="B8" s="21" t="s">
        <v>1</v>
      </c>
      <c r="C8" s="20">
        <v>4618</v>
      </c>
      <c r="K8">
        <v>2008</v>
      </c>
      <c r="L8" s="42">
        <f si="0" t="shared"/>
        <v>12124.631240000001</v>
      </c>
      <c r="M8">
        <v>12124631240</v>
      </c>
    </row>
    <row r="9" spans="1:13" x14ac:dyDescent="0.2">
      <c r="A9" s="4">
        <v>2014</v>
      </c>
      <c r="B9" s="21" t="s">
        <v>5</v>
      </c>
      <c r="C9" s="20">
        <v>2305</v>
      </c>
      <c r="K9">
        <v>2009</v>
      </c>
      <c r="L9" s="42">
        <f si="0" t="shared"/>
        <v>9042.1255639999999</v>
      </c>
      <c r="M9">
        <v>9042125564</v>
      </c>
    </row>
    <row r="10" spans="1:13" x14ac:dyDescent="0.2">
      <c r="A10" s="4">
        <v>2014</v>
      </c>
      <c r="B10" s="22" t="s">
        <v>2</v>
      </c>
      <c r="C10" s="20">
        <v>1170</v>
      </c>
      <c r="K10">
        <v>2010</v>
      </c>
      <c r="L10" s="42">
        <f si="0" t="shared"/>
        <v>10879.762927</v>
      </c>
      <c r="M10">
        <v>10879762927</v>
      </c>
    </row>
    <row r="11" spans="1:13" x14ac:dyDescent="0.2">
      <c r="A11" s="4">
        <v>2014</v>
      </c>
      <c r="B11" s="4" t="s">
        <v>7</v>
      </c>
      <c r="C11" s="20">
        <v>946</v>
      </c>
      <c r="K11">
        <v>2011</v>
      </c>
      <c r="L11" s="42">
        <f si="0" t="shared"/>
        <v>13316.520712</v>
      </c>
      <c r="M11">
        <v>13316520712</v>
      </c>
    </row>
    <row r="12" spans="1:13" x14ac:dyDescent="0.2">
      <c r="A12" s="4">
        <v>2014</v>
      </c>
      <c r="B12" s="4" t="s">
        <v>8</v>
      </c>
      <c r="C12" s="20">
        <v>502</v>
      </c>
      <c r="K12">
        <v>2012</v>
      </c>
      <c r="L12" s="42">
        <f si="0" t="shared"/>
        <v>14622.23861</v>
      </c>
      <c r="M12">
        <v>14622238610</v>
      </c>
    </row>
    <row r="13" spans="1:13" x14ac:dyDescent="0.2">
      <c r="A13" s="4">
        <v>2014</v>
      </c>
      <c r="B13" s="4" t="s">
        <v>3</v>
      </c>
      <c r="C13" s="20">
        <v>15092</v>
      </c>
      <c r="K13">
        <v>2013</v>
      </c>
      <c r="L13" s="42">
        <f si="0" t="shared"/>
        <v>13903.372889</v>
      </c>
      <c r="M13">
        <v>13903372889</v>
      </c>
    </row>
    <row r="14" spans="1:13" x14ac:dyDescent="0.2">
      <c r="A14" s="4">
        <v>2015</v>
      </c>
      <c r="B14" s="21" t="s">
        <v>1</v>
      </c>
      <c r="C14" s="20">
        <v>3835</v>
      </c>
      <c r="K14">
        <v>2014</v>
      </c>
      <c r="L14" s="42">
        <f si="0" t="shared"/>
        <v>15111.534141</v>
      </c>
      <c r="M14">
        <v>15111534141</v>
      </c>
    </row>
    <row r="15" spans="1:13" x14ac:dyDescent="0.2">
      <c r="A15" s="4">
        <v>2015</v>
      </c>
      <c r="B15" s="21" t="s">
        <v>5</v>
      </c>
      <c r="C15" s="20">
        <v>2066</v>
      </c>
      <c r="K15">
        <v>2015</v>
      </c>
      <c r="L15" s="42">
        <f si="0" t="shared"/>
        <v>13238.360274999999</v>
      </c>
      <c r="M15">
        <v>13238360275</v>
      </c>
    </row>
    <row r="16" spans="1:13" x14ac:dyDescent="0.2">
      <c r="A16" s="4">
        <v>2015</v>
      </c>
      <c r="B16" s="22" t="s">
        <v>2</v>
      </c>
      <c r="C16" s="20">
        <v>1129</v>
      </c>
      <c r="K16">
        <v>2016</v>
      </c>
      <c r="L16" s="42">
        <f si="0" t="shared"/>
        <v>12330.347368000001</v>
      </c>
      <c r="M16">
        <v>12330347368</v>
      </c>
    </row>
    <row r="17" spans="1:13" x14ac:dyDescent="0.2">
      <c r="A17" s="4">
        <v>2015</v>
      </c>
      <c r="B17" s="4" t="s">
        <v>7</v>
      </c>
      <c r="C17" s="20">
        <v>1141</v>
      </c>
      <c r="K17">
        <v>2017</v>
      </c>
      <c r="L17" s="42">
        <f si="0" t="shared"/>
        <v>13422.351583</v>
      </c>
      <c r="M17">
        <v>13422351583</v>
      </c>
    </row>
    <row r="18" spans="1:13" x14ac:dyDescent="0.2">
      <c r="A18" s="4">
        <v>2015</v>
      </c>
      <c r="B18" s="4" t="s">
        <v>6</v>
      </c>
      <c r="C18" s="20">
        <v>493</v>
      </c>
      <c r="K18">
        <v>2018</v>
      </c>
      <c r="L18" s="42">
        <f si="0" t="shared"/>
        <v>14370.379303</v>
      </c>
      <c r="M18">
        <v>14370379303</v>
      </c>
    </row>
    <row r="19" spans="1:13" x14ac:dyDescent="0.2">
      <c r="A19" s="4">
        <v>2015</v>
      </c>
      <c r="B19" s="4" t="s">
        <v>3</v>
      </c>
      <c r="C19" s="20">
        <f>SUM(C14:C18)+4449</f>
        <v>13113</v>
      </c>
      <c r="K19">
        <v>2019</v>
      </c>
      <c r="L19" s="42">
        <f si="0" t="shared"/>
        <v>13225.411168000001</v>
      </c>
      <c r="M19">
        <v>13225411168</v>
      </c>
    </row>
    <row r="20" spans="1:13" x14ac:dyDescent="0.2">
      <c r="A20" s="4">
        <v>2016</v>
      </c>
      <c r="B20" s="21" t="s">
        <v>1</v>
      </c>
      <c r="C20" s="31">
        <v>3369</v>
      </c>
      <c r="K20">
        <v>2020</v>
      </c>
      <c r="L20" s="42">
        <f si="0" t="shared"/>
        <v>12640.232575</v>
      </c>
      <c r="M20">
        <v>12640232575</v>
      </c>
    </row>
    <row r="21" spans="1:13" x14ac:dyDescent="0.2">
      <c r="A21" s="4">
        <v>2016</v>
      </c>
      <c r="B21" s="21" t="s">
        <v>5</v>
      </c>
      <c r="C21" s="31">
        <v>2279</v>
      </c>
      <c r="K21">
        <v>2021</v>
      </c>
      <c r="L21" s="42">
        <f si="0" t="shared"/>
        <v>15749.371145999999</v>
      </c>
      <c r="M21">
        <v>15749371146</v>
      </c>
    </row>
    <row r="22" spans="1:13" x14ac:dyDescent="0.2">
      <c r="A22" s="4">
        <v>2016</v>
      </c>
      <c r="B22" s="22" t="s">
        <v>2</v>
      </c>
      <c r="C22" s="31">
        <v>1103</v>
      </c>
      <c r="K22">
        <v>2022</v>
      </c>
      <c r="L22" s="42">
        <f si="0" t="shared"/>
        <v>18056.783113000001</v>
      </c>
      <c r="M22">
        <v>18056783113</v>
      </c>
    </row>
    <row r="23" spans="1:13" x14ac:dyDescent="0.2">
      <c r="A23" s="4">
        <v>2016</v>
      </c>
      <c r="B23" s="4" t="s">
        <v>7</v>
      </c>
      <c r="C23" s="31">
        <v>491</v>
      </c>
    </row>
    <row r="24" spans="1:13" x14ac:dyDescent="0.2">
      <c r="A24" s="4">
        <v>2016</v>
      </c>
      <c r="B24" s="4" t="s">
        <v>6</v>
      </c>
      <c r="C24" s="31">
        <v>432</v>
      </c>
    </row>
    <row customFormat="1" r="25" s="33" spans="1:13" x14ac:dyDescent="0.2">
      <c r="A25" s="32">
        <v>2016</v>
      </c>
      <c r="B25" s="32" t="s">
        <v>3</v>
      </c>
      <c r="C25" s="31">
        <f>SUM(C20:C24)+F25</f>
        <v>12115</v>
      </c>
      <c r="E25" s="33">
        <v>12115</v>
      </c>
      <c r="F25" s="34">
        <f>E25-C20-C21-C22-C23-C24</f>
        <v>4441</v>
      </c>
    </row>
    <row customFormat="1" r="26" s="33" spans="1:13" x14ac:dyDescent="0.2">
      <c r="A26" s="32">
        <v>2017</v>
      </c>
      <c r="B26" s="35" t="s">
        <v>1</v>
      </c>
      <c r="C26" s="31">
        <v>4079</v>
      </c>
    </row>
    <row customFormat="1" r="27" s="33" spans="1:13" x14ac:dyDescent="0.2">
      <c r="A27" s="32">
        <v>2017</v>
      </c>
      <c r="B27" s="35" t="s">
        <v>5</v>
      </c>
      <c r="C27" s="31">
        <v>2263</v>
      </c>
    </row>
    <row customFormat="1" r="28" s="33" spans="1:13" x14ac:dyDescent="0.2">
      <c r="A28" s="32">
        <v>2017</v>
      </c>
      <c r="B28" s="36" t="s">
        <v>2</v>
      </c>
      <c r="C28" s="31">
        <v>1008</v>
      </c>
    </row>
    <row customFormat="1" r="29" s="33" spans="1:13" x14ac:dyDescent="0.2">
      <c r="A29" s="32">
        <v>2017</v>
      </c>
      <c r="B29" s="32" t="s">
        <v>7</v>
      </c>
      <c r="C29" s="31">
        <v>599</v>
      </c>
    </row>
    <row customFormat="1" r="30" s="33" spans="1:13" x14ac:dyDescent="0.2">
      <c r="A30" s="32">
        <v>2017</v>
      </c>
      <c r="B30" s="32" t="s">
        <v>6</v>
      </c>
      <c r="C30" s="31">
        <v>472</v>
      </c>
    </row>
    <row customFormat="1" r="31" s="33" spans="1:13" x14ac:dyDescent="0.2">
      <c r="A31" s="32">
        <v>2017</v>
      </c>
      <c r="B31" s="32" t="s">
        <v>3</v>
      </c>
      <c r="C31" s="31">
        <v>13422</v>
      </c>
      <c r="E31" s="33">
        <v>13422</v>
      </c>
      <c r="F31" s="34">
        <f>E31-C26-C27-C28-C29-C30</f>
        <v>5001</v>
      </c>
    </row>
    <row customFormat="1" r="32" s="33" spans="1:13" x14ac:dyDescent="0.2">
      <c r="A32" s="32">
        <v>2018</v>
      </c>
      <c r="B32" s="35" t="s">
        <v>1</v>
      </c>
      <c r="C32" s="39">
        <v>4282</v>
      </c>
    </row>
    <row customFormat="1" r="33" s="33" spans="1:6" x14ac:dyDescent="0.2">
      <c r="A33" s="32">
        <v>2018</v>
      </c>
      <c r="B33" s="35" t="s">
        <v>5</v>
      </c>
      <c r="C33" s="39">
        <v>2336</v>
      </c>
    </row>
    <row customFormat="1" r="34" s="33" spans="1:6" x14ac:dyDescent="0.2">
      <c r="A34" s="32">
        <v>2018</v>
      </c>
      <c r="B34" s="36" t="s">
        <v>2</v>
      </c>
      <c r="C34" s="39">
        <v>969</v>
      </c>
    </row>
    <row r="35" spans="1:6" x14ac:dyDescent="0.2">
      <c r="A35" s="32">
        <v>2018</v>
      </c>
      <c r="B35" s="32" t="s">
        <v>7</v>
      </c>
      <c r="C35" s="39">
        <v>627</v>
      </c>
      <c r="D35" s="33"/>
      <c r="E35" s="33"/>
      <c r="F35" s="33"/>
    </row>
    <row r="36" spans="1:6" x14ac:dyDescent="0.2">
      <c r="A36" s="32">
        <v>2018</v>
      </c>
      <c r="B36" s="32" t="s">
        <v>8</v>
      </c>
      <c r="C36" s="39">
        <v>415</v>
      </c>
      <c r="D36" s="33"/>
      <c r="E36" s="33"/>
      <c r="F36" s="33"/>
    </row>
    <row r="37" spans="1:6" x14ac:dyDescent="0.2">
      <c r="A37" s="32">
        <v>2018</v>
      </c>
      <c r="B37" s="32" t="s">
        <v>3</v>
      </c>
      <c r="C37" s="39">
        <v>14370</v>
      </c>
      <c r="D37" s="33"/>
      <c r="E37" s="33">
        <v>14370</v>
      </c>
      <c r="F37" s="34">
        <f>E37-C32-C33-C34-C35-C36</f>
        <v>5741</v>
      </c>
    </row>
    <row r="38" spans="1:6" x14ac:dyDescent="0.2">
      <c r="A38" s="32">
        <v>2019</v>
      </c>
      <c r="B38" s="35" t="s">
        <v>1</v>
      </c>
      <c r="C38" s="20">
        <v>3850</v>
      </c>
    </row>
    <row r="39" spans="1:6" x14ac:dyDescent="0.2">
      <c r="A39" s="32">
        <v>2019</v>
      </c>
      <c r="B39" s="35" t="s">
        <v>5</v>
      </c>
      <c r="C39" s="20">
        <v>2087</v>
      </c>
    </row>
    <row r="40" spans="1:6" x14ac:dyDescent="0.2">
      <c r="A40" s="32">
        <v>2019</v>
      </c>
      <c r="B40" s="36" t="s">
        <v>2</v>
      </c>
      <c r="C40" s="20">
        <v>943</v>
      </c>
    </row>
    <row r="41" spans="1:6" x14ac:dyDescent="0.2">
      <c r="A41" s="32">
        <v>2019</v>
      </c>
      <c r="B41" s="32" t="s">
        <v>7</v>
      </c>
      <c r="C41" s="20">
        <v>760</v>
      </c>
    </row>
    <row r="42" spans="1:6" x14ac:dyDescent="0.2">
      <c r="A42" s="32">
        <v>2019</v>
      </c>
      <c r="B42" s="32" t="s">
        <v>8</v>
      </c>
      <c r="C42" s="20">
        <v>544</v>
      </c>
    </row>
    <row r="43" spans="1:6" x14ac:dyDescent="0.2">
      <c r="A43" s="32">
        <v>2019</v>
      </c>
      <c r="B43" s="32" t="s">
        <v>3</v>
      </c>
      <c r="C43" s="20">
        <v>13221</v>
      </c>
      <c r="E43" s="33">
        <v>13221</v>
      </c>
      <c r="F43" s="34">
        <f>E43-C38-C39-C40-C41-C42</f>
        <v>5037</v>
      </c>
    </row>
    <row r="44" spans="1:6" x14ac:dyDescent="0.2">
      <c r="A44" s="32">
        <v>2020</v>
      </c>
      <c r="B44" s="35" t="s">
        <v>1</v>
      </c>
      <c r="C44" s="20">
        <v>3460</v>
      </c>
    </row>
    <row r="45" spans="1:6" x14ac:dyDescent="0.2">
      <c r="A45" s="32">
        <v>2020</v>
      </c>
      <c r="B45" s="35" t="s">
        <v>5</v>
      </c>
      <c r="C45" s="20">
        <v>2011</v>
      </c>
    </row>
    <row r="46" spans="1:6" x14ac:dyDescent="0.2">
      <c r="A46" s="32">
        <v>2020</v>
      </c>
      <c r="B46" s="40" t="s">
        <v>7</v>
      </c>
      <c r="C46" s="20">
        <v>1155</v>
      </c>
    </row>
    <row r="47" spans="1:6" x14ac:dyDescent="0.2">
      <c r="A47" s="32">
        <v>2020</v>
      </c>
      <c r="B47" s="32" t="s">
        <v>2</v>
      </c>
      <c r="C47" s="20">
        <v>1004</v>
      </c>
    </row>
    <row r="48" spans="1:6" x14ac:dyDescent="0.2">
      <c r="A48" s="32">
        <v>2020</v>
      </c>
      <c r="B48" s="32" t="s">
        <v>6</v>
      </c>
      <c r="C48" s="20">
        <v>591</v>
      </c>
    </row>
    <row r="49" spans="1:6" x14ac:dyDescent="0.2">
      <c r="A49" s="32">
        <v>2020</v>
      </c>
      <c r="B49" s="32" t="s">
        <v>3</v>
      </c>
      <c r="C49" s="20">
        <v>12635</v>
      </c>
      <c r="E49" s="33">
        <v>12635</v>
      </c>
      <c r="F49" s="34">
        <f>E49-C44-C45-C46-C47-C48</f>
        <v>4414</v>
      </c>
    </row>
    <row r="50" spans="1:6" x14ac:dyDescent="0.2">
      <c r="A50" s="32">
        <v>2021</v>
      </c>
      <c r="B50" s="32" t="s">
        <v>1</v>
      </c>
      <c r="C50" s="20">
        <v>4260</v>
      </c>
    </row>
    <row r="51" spans="1:6" x14ac:dyDescent="0.2">
      <c r="A51" s="32">
        <v>2021</v>
      </c>
      <c r="B51" s="32" t="s">
        <v>7</v>
      </c>
      <c r="C51" s="20">
        <v>3990</v>
      </c>
    </row>
    <row r="52" spans="1:6" x14ac:dyDescent="0.2">
      <c r="A52" s="32">
        <v>2021</v>
      </c>
      <c r="B52" s="32" t="s">
        <v>5</v>
      </c>
      <c r="C52" s="20">
        <v>3150</v>
      </c>
    </row>
    <row r="53" spans="1:6" x14ac:dyDescent="0.2">
      <c r="A53" s="32">
        <v>2021</v>
      </c>
      <c r="B53" s="32" t="s">
        <v>2</v>
      </c>
      <c r="C53" s="20">
        <v>1860</v>
      </c>
    </row>
    <row r="54" spans="1:6" x14ac:dyDescent="0.2">
      <c r="A54" s="32">
        <v>2021</v>
      </c>
      <c r="B54" s="32" t="s">
        <v>31</v>
      </c>
      <c r="C54" s="20">
        <v>870</v>
      </c>
    </row>
    <row r="55" spans="1:6" x14ac:dyDescent="0.2">
      <c r="A55" s="32">
        <v>2021</v>
      </c>
      <c r="B55" s="32" t="s">
        <v>3</v>
      </c>
      <c r="C55" s="20">
        <v>23276</v>
      </c>
    </row>
    <row r="56" spans="1:6" x14ac:dyDescent="0.2">
      <c r="A56" s="32">
        <v>2022</v>
      </c>
      <c r="B56" s="32" t="s">
        <v>1</v>
      </c>
      <c r="C56" s="20">
        <f ref="C56:C60" si="1" t="shared">E56/1000000</f>
        <v>5222.774257</v>
      </c>
      <c r="E56">
        <v>5222774257</v>
      </c>
    </row>
    <row r="57" spans="1:6" x14ac:dyDescent="0.2">
      <c r="A57" s="32">
        <v>2022</v>
      </c>
      <c r="B57" s="32" t="s">
        <v>5</v>
      </c>
      <c r="C57" s="20">
        <f si="1" t="shared"/>
        <v>3498.7751520000002</v>
      </c>
      <c r="E57">
        <v>3498775152</v>
      </c>
    </row>
    <row r="58" spans="1:6" x14ac:dyDescent="0.2">
      <c r="A58" s="32">
        <v>2022</v>
      </c>
      <c r="B58" s="32" t="s">
        <v>2</v>
      </c>
      <c r="C58" s="20">
        <f si="1" t="shared"/>
        <v>1189.127127</v>
      </c>
      <c r="E58">
        <v>1189127127</v>
      </c>
    </row>
    <row r="59" spans="1:6" x14ac:dyDescent="0.2">
      <c r="A59" s="32">
        <v>2022</v>
      </c>
      <c r="B59" s="32" t="s">
        <v>7</v>
      </c>
      <c r="C59" s="20">
        <f si="1" t="shared"/>
        <v>1018.6006620000001</v>
      </c>
      <c r="E59">
        <v>1018600662</v>
      </c>
    </row>
    <row r="60" spans="1:6" x14ac:dyDescent="0.2">
      <c r="A60" s="32">
        <v>2022</v>
      </c>
      <c r="B60" s="32" t="s">
        <v>8</v>
      </c>
      <c r="C60" s="20">
        <f si="1" t="shared"/>
        <v>965.49360100000001</v>
      </c>
      <c r="E60">
        <v>965493601</v>
      </c>
    </row>
    <row r="61" spans="1:6" x14ac:dyDescent="0.2">
      <c r="A61" s="32">
        <v>2022</v>
      </c>
      <c r="B61" s="4" t="s">
        <v>3</v>
      </c>
      <c r="C61" s="20">
        <f>E61/1000000</f>
        <v>18056.783113000001</v>
      </c>
      <c r="E61">
        <v>18056783113</v>
      </c>
    </row>
  </sheetData>
  <pageMargins bottom="0.75" footer="0.3" header="0.3" left="0.7" right="0.7" top="0.75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baseType="variant" size="4">
      <vt:variant>
        <vt:lpstr>Worksheets</vt:lpstr>
      </vt:variant>
      <vt:variant>
        <vt:i4>4</vt:i4>
      </vt:variant>
      <vt:variant>
        <vt:lpstr>Named Ranges</vt:lpstr>
      </vt:variant>
      <vt:variant>
        <vt:i4>1</vt:i4>
      </vt:variant>
    </vt:vector>
  </HeadingPairs>
  <TitlesOfParts>
    <vt:vector baseType="lpstr" size="5">
      <vt:lpstr>Factbook</vt:lpstr>
      <vt:lpstr>Data</vt:lpstr>
      <vt:lpstr>Notes Old</vt:lpstr>
      <vt:lpstr>Notes</vt:lpstr>
      <vt:lpstr>Factbook!Print_Area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terms="http://purl.org/dc/terms/" xmlns:dc="http://purl.org/dc/elements/1.1/" xmlns:xsi="http://www.w3.org/2001/XMLSchema-instance">
  <dcterms:created xsi:type="dcterms:W3CDTF">2007-01-16T15:04:36Z</dcterms:created>
  <dc:creator>Bierling, Catherine [IEDA]</dc:creator>
  <cp:lastModifiedBy>Johnson, Evan [LEGIS]</cp:lastModifiedBy>
  <cp:lastPrinted>2020-07-23T14:10:30Z</cp:lastPrinted>
  <dcterms:modified xsi:type="dcterms:W3CDTF">2023-11-08T14:48:37Z</dcterms:modified>
</cp:coreProperties>
</file>