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D9746747-EBF1-40A5-80FA-8CAC47EE5BD6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<sst xmlns="http://schemas.openxmlformats.org/spreadsheetml/2006/main" count="65" uniqueCount="48">
  <si>
    <t>Education</t>
  </si>
  <si>
    <t>Health &amp; Human Services</t>
  </si>
  <si>
    <t xml:space="preserve">   Elderly Services</t>
  </si>
  <si>
    <t xml:space="preserve">   Comm. MH/MR Fund</t>
  </si>
  <si>
    <t xml:space="preserve">   Medicaid</t>
  </si>
  <si>
    <t>Transportation, Safety, &amp; Defense</t>
  </si>
  <si>
    <t>State &amp; Local Assistance</t>
  </si>
  <si>
    <t xml:space="preserve">   Property Tax Relief - Mental Health</t>
  </si>
  <si>
    <t>Total</t>
  </si>
  <si>
    <t>FIP = Family Investment Program</t>
  </si>
  <si>
    <t xml:space="preserve">   MH/MR/DD Allowed Growth</t>
  </si>
  <si>
    <t>Percent of General Fund</t>
  </si>
  <si>
    <t xml:space="preserve">   Municipal Fire &amp; Police Retirement</t>
  </si>
  <si>
    <t xml:space="preserve">   School Aid</t>
  </si>
  <si>
    <t xml:space="preserve">   Community Colleges</t>
  </si>
  <si>
    <t xml:space="preserve">   Single County Contracts</t>
  </si>
  <si>
    <t xml:space="preserve">   Child &amp; Family Services</t>
  </si>
  <si>
    <t xml:space="preserve">   Homestead Tax Credit</t>
  </si>
  <si>
    <t xml:space="preserve">   Ag. Land Tax Credit</t>
  </si>
  <si>
    <t xml:space="preserve">   Elderly Credit Programs</t>
  </si>
  <si>
    <t xml:space="preserve">   Military Tax Credit </t>
  </si>
  <si>
    <t>(dollars in millions)</t>
  </si>
  <si>
    <t xml:space="preserve">   Firefighter Training</t>
  </si>
  <si>
    <t>FiscalYear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</si>
  <si>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</si>
  <si>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</si>
  <si>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</si>
  <si>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</si>
  <si>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</si>
  <si>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</si>
  <si>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</si>
  <si>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</si>
  <si>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Get elderly services data from Aging Factbook map</t>
  </si>
  <si>
    <t>Single County Contracts = Healthy Aging appropriation and allocation under community capacity - essential services.</t>
  </si>
  <si>
    <t>Abbreviations</t>
  </si>
  <si>
    <t>School Aid: Shifted FY 2013 - FY 2017 to GF only total (AL 9.12 minus PTER)</t>
  </si>
  <si>
    <t>Iowa State Government General Fund Direct and</t>
  </si>
  <si>
    <t xml:space="preserve">Indirect Assistance to Local Governments    </t>
  </si>
  <si>
    <t>Notes:</t>
  </si>
  <si>
    <t xml:space="preserve">   Family Investment Program</t>
  </si>
  <si>
    <t xml:space="preserve">   Transportation Equity Fund</t>
  </si>
  <si>
    <t>1.  Overall:  Data does not include appropriations from other funds, such as the Endowment for Iowa’s Health Account of the Tobacco Settlement Trust Fund or the Senior Living Trust Fund.</t>
  </si>
  <si>
    <t>4.  Single County Contracts:  Includes Public Health Nursing, Home Care Aid, and core public health functions in the Department of Public Health.</t>
  </si>
  <si>
    <t>5.  Child and Family Services:  Includes Child and Family Services and adoption subsidy in the Department of Human Services.</t>
  </si>
  <si>
    <t xml:space="preserve">6.  Totals may not sum due to rounding. </t>
  </si>
  <si>
    <t>Transportation Equity under DOM in Standings</t>
  </si>
  <si>
    <t>2.  Community Colleges:  Includes General Aid and Salary Funding.</t>
  </si>
  <si>
    <t>3.  School Aid:  Includes State foundation aid, State categorical supplements, and the Instructional Support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</si>
</sst>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164" formatCode="#,##0.0"/>
    <numFmt numFmtId="165" formatCode="&quot;$&quot;* #,##0.0;\(&quot;$&quot;#,##0\)"/>
    <numFmt numFmtId="166" formatCode="#,##0.0\ ;\(#,##0.0\)"/>
    <numFmt numFmtId="167" formatCode="&quot;$&quot;#,##0.0\ ;\(&quot;$&quot;#,##0.0\)"/>
    <numFmt numFmtId="168" formatCode="&quot;$&quot;* #,##0;[Red]\(&quot;$&quot;#,##0\)"/>
    <numFmt numFmtId="169" formatCode="&quot;$&quot;\ #,##0.0;\(&quot;$&quot;#,##0\)"/>
    <numFmt numFmtId="170" formatCode="#,##0\ ;\(#,##0\)"/>
    <numFmt numFmtId="171" formatCode="* #,##0.0;\(&quot;$&quot;#,##0\)"/>
    <numFmt numFmtId="172" formatCode="&quot;$&quot;\ \ \ \ \ #,##0.0;\(&quot;$&quot;#,##0\)"/>
    <numFmt numFmtId="173" formatCode="0.0;"/>
    <numFmt numFmtId="174" formatCode="&quot;$&quot;* #,##0\ ;\(&quot;$&quot;#,##0\)"/>
    <numFmt numFmtId="175" formatCode="&quot;$&quot;\ \ \ ##0.0;\(&quot;$&quot;#,##0\)"/>
    <numFmt numFmtId="176" formatCode="\ \ \ ##0.0;\(&quot;$&quot;#,##0\)"/>
    <numFmt numFmtId="177" formatCode="\ #,##0.0;\(&quot;$&quot;#,##0\)"/>
    <numFmt numFmtId="178" formatCode="0.0%"/>
    <numFmt numFmtId="179" formatCode="0.0"/>
    <numFmt numFmtId="180" formatCode="0.0&quot;%&quot;"/>
    <numFmt numFmtId="181" formatCode="0.000"/>
  </numFmts>
  <fonts count="27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Dot">
        <color theme="0" tint="-0.24994659260841701"/>
      </top>
      <bottom/>
      <diagonal/>
    </border>
    <border>
      <left/>
      <right/>
      <top style="dashDotDot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Dot">
        <color theme="0" tint="-0.249977111117893"/>
      </bottom>
      <diagonal/>
    </border>
  </borders>
  <cellStyleXfs count="45">
    <xf borderId="0" fillId="0" fontId="0" numFmtId="0"/>
    <xf borderId="0" fillId="0" fontId="8" numFmtId="0"/>
    <xf applyAlignment="0" applyBorder="0" applyFill="0" applyFont="0" applyProtection="0" borderId="0" fillId="0" fontId="4" numFmtId="9"/>
    <xf applyAlignment="0" applyBorder="0" applyFill="0" applyNumberFormat="0" applyProtection="0" borderId="0" fillId="0" fontId="10" numFmtId="0"/>
    <xf applyAlignment="0" applyFill="0" applyNumberFormat="0" applyProtection="0" borderId="5" fillId="0" fontId="11" numFmtId="0"/>
    <xf applyAlignment="0" applyFill="0" applyNumberFormat="0" applyProtection="0" borderId="6" fillId="0" fontId="12" numFmtId="0"/>
    <xf applyAlignment="0" applyFill="0" applyNumberFormat="0" applyProtection="0" borderId="7" fillId="0" fontId="13" numFmtId="0"/>
    <xf applyAlignment="0" applyBorder="0" applyFill="0" applyNumberFormat="0" applyProtection="0" borderId="0" fillId="0" fontId="13" numFmtId="0"/>
    <xf applyAlignment="0" applyBorder="0" applyNumberFormat="0" applyProtection="0" borderId="0" fillId="2" fontId="14" numFmtId="0"/>
    <xf applyAlignment="0" applyBorder="0" applyNumberFormat="0" applyProtection="0" borderId="0" fillId="3" fontId="15" numFmtId="0"/>
    <xf applyAlignment="0" applyBorder="0" applyNumberFormat="0" applyProtection="0" borderId="0" fillId="4" fontId="16" numFmtId="0"/>
    <xf applyAlignment="0" applyNumberFormat="0" applyProtection="0" borderId="8" fillId="5" fontId="17" numFmtId="0"/>
    <xf applyAlignment="0" applyNumberFormat="0" applyProtection="0" borderId="9" fillId="6" fontId="18" numFmtId="0"/>
    <xf applyAlignment="0" applyNumberFormat="0" applyProtection="0" borderId="8" fillId="6" fontId="19" numFmtId="0"/>
    <xf applyAlignment="0" applyFill="0" applyNumberFormat="0" applyProtection="0" borderId="10" fillId="0" fontId="20" numFmtId="0"/>
    <xf applyAlignment="0" applyNumberFormat="0" applyProtection="0" borderId="11" fillId="7" fontId="21" numFmtId="0"/>
    <xf applyAlignment="0" applyBorder="0" applyFill="0" applyNumberFormat="0" applyProtection="0" borderId="0" fillId="0" fontId="22" numFmtId="0"/>
    <xf applyAlignment="0" applyBorder="0" applyFill="0" applyNumberFormat="0" applyProtection="0" borderId="0" fillId="0" fontId="23" numFmtId="0"/>
    <xf applyAlignment="0" applyFill="0" applyNumberFormat="0" applyProtection="0" borderId="13" fillId="0" fontId="24" numFmtId="0"/>
    <xf applyAlignment="0" applyBorder="0" applyNumberFormat="0" applyProtection="0" borderId="0" fillId="9" fontId="25" numFmtId="0"/>
    <xf applyAlignment="0" applyBorder="0" applyNumberFormat="0" applyProtection="0" borderId="0" fillId="10" fontId="1" numFmtId="0"/>
    <xf applyAlignment="0" applyBorder="0" applyNumberFormat="0" applyProtection="0" borderId="0" fillId="11" fontId="1" numFmtId="0"/>
    <xf applyAlignment="0" applyBorder="0" applyNumberFormat="0" applyProtection="0" borderId="0" fillId="12" fontId="25" numFmtId="0"/>
    <xf applyAlignment="0" applyBorder="0" applyNumberFormat="0" applyProtection="0" borderId="0" fillId="13" fontId="25" numFmtId="0"/>
    <xf applyAlignment="0" applyBorder="0" applyNumberFormat="0" applyProtection="0" borderId="0" fillId="14" fontId="1" numFmtId="0"/>
    <xf applyAlignment="0" applyBorder="0" applyNumberFormat="0" applyProtection="0" borderId="0" fillId="15" fontId="1" numFmtId="0"/>
    <xf applyAlignment="0" applyBorder="0" applyNumberFormat="0" applyProtection="0" borderId="0" fillId="16" fontId="25" numFmtId="0"/>
    <xf applyAlignment="0" applyBorder="0" applyNumberFormat="0" applyProtection="0" borderId="0" fillId="17" fontId="25" numFmtId="0"/>
    <xf applyAlignment="0" applyBorder="0" applyNumberFormat="0" applyProtection="0" borderId="0" fillId="18" fontId="1" numFmtId="0"/>
    <xf applyAlignment="0" applyBorder="0" applyNumberFormat="0" applyProtection="0" borderId="0" fillId="19" fontId="1" numFmtId="0"/>
    <xf applyAlignment="0" applyBorder="0" applyNumberFormat="0" applyProtection="0" borderId="0" fillId="20" fontId="25" numFmtId="0"/>
    <xf applyAlignment="0" applyBorder="0" applyNumberFormat="0" applyProtection="0" borderId="0" fillId="21" fontId="25" numFmtId="0"/>
    <xf applyAlignment="0" applyBorder="0" applyNumberFormat="0" applyProtection="0" borderId="0" fillId="22" fontId="1" numFmtId="0"/>
    <xf applyAlignment="0" applyBorder="0" applyNumberFormat="0" applyProtection="0" borderId="0" fillId="23" fontId="1" numFmtId="0"/>
    <xf applyAlignment="0" applyBorder="0" applyNumberFormat="0" applyProtection="0" borderId="0" fillId="24" fontId="25" numFmtId="0"/>
    <xf applyAlignment="0" applyBorder="0" applyNumberFormat="0" applyProtection="0" borderId="0" fillId="25" fontId="25" numFmtId="0"/>
    <xf applyAlignment="0" applyBorder="0" applyNumberFormat="0" applyProtection="0" borderId="0" fillId="26" fontId="1" numFmtId="0"/>
    <xf applyAlignment="0" applyBorder="0" applyNumberFormat="0" applyProtection="0" borderId="0" fillId="27" fontId="1" numFmtId="0"/>
    <xf applyAlignment="0" applyBorder="0" applyNumberFormat="0" applyProtection="0" borderId="0" fillId="28" fontId="25" numFmtId="0"/>
    <xf applyAlignment="0" applyBorder="0" applyNumberFormat="0" applyProtection="0" borderId="0" fillId="29" fontId="25" numFmtId="0"/>
    <xf applyAlignment="0" applyBorder="0" applyNumberFormat="0" applyProtection="0" borderId="0" fillId="30" fontId="1" numFmtId="0"/>
    <xf applyAlignment="0" applyBorder="0" applyNumberFormat="0" applyProtection="0" borderId="0" fillId="31" fontId="1" numFmtId="0"/>
    <xf applyAlignment="0" applyBorder="0" applyNumberFormat="0" applyProtection="0" borderId="0" fillId="32" fontId="25" numFmtId="0"/>
    <xf borderId="0" fillId="0" fontId="1" numFmtId="0"/>
    <xf applyAlignment="0" applyFont="0" applyNumberFormat="0" applyProtection="0" borderId="12" fillId="8" fontId="1" numFmtId="0"/>
  </cellStyleXfs>
  <cellXfs count="114">
    <xf borderId="0" fillId="0" fontId="0" numFmtId="0" xfId="0"/>
    <xf applyAlignment="1" applyFont="1" borderId="0" fillId="0" fontId="3" numFmtId="0" xfId="0">
      <alignment horizontal="centerContinuous"/>
    </xf>
    <xf applyFont="1" borderId="0" fillId="0" fontId="4" numFmtId="0" xfId="0"/>
    <xf applyFont="1" borderId="0" fillId="0" fontId="5" numFmtId="0" xfId="0"/>
    <xf applyFont="1" borderId="0" fillId="0" fontId="3" numFmtId="0" xfId="0"/>
    <xf applyBorder="1" applyFont="1" borderId="0" fillId="0" fontId="6" numFmtId="0" xfId="0"/>
    <xf applyFont="1" borderId="0" fillId="0" fontId="6" numFmtId="0" xfId="0"/>
    <xf applyAlignment="1" applyFont="1" borderId="0" fillId="0" fontId="6" numFmtId="0" xfId="0">
      <alignment horizontal="centerContinuous"/>
    </xf>
    <xf applyAlignment="1" applyFont="1" borderId="0" fillId="0" fontId="6" numFmtId="0" xfId="0">
      <alignment horizontal="center"/>
    </xf>
    <xf applyAlignment="1" applyBorder="1" applyFont="1" borderId="1" fillId="0" fontId="6" numFmtId="0" xfId="0">
      <alignment horizontal="center"/>
    </xf>
    <xf applyAlignment="1" applyBorder="1" applyFont="1" borderId="0" fillId="0" fontId="6" numFmtId="0" xfId="0">
      <alignment horizontal="center"/>
    </xf>
    <xf applyBorder="1" applyFont="1" applyNumberFormat="1" borderId="0" fillId="0" fontId="6" numFmtId="168" xfId="0"/>
    <xf applyBorder="1" applyFont="1" applyNumberFormat="1" borderId="0" fillId="0" fontId="6" numFmtId="169" xfId="0"/>
    <xf applyBorder="1" applyFont="1" applyNumberFormat="1" borderId="0" fillId="0" fontId="6" numFmtId="170" xfId="0"/>
    <xf applyBorder="1" applyFont="1" applyNumberFormat="1" borderId="0" fillId="0" fontId="6" numFmtId="171" xfId="0"/>
    <xf applyBorder="1" applyFont="1" applyNumberFormat="1" borderId="0" fillId="0" fontId="6" numFmtId="3" xfId="0"/>
    <xf applyBorder="1" applyFont="1" applyNumberFormat="1" borderId="1" fillId="0" fontId="6" numFmtId="171" xfId="0"/>
    <xf applyBorder="1" applyFont="1" applyNumberFormat="1" borderId="0" fillId="0" fontId="6" numFmtId="172" xfId="0"/>
    <xf applyBorder="1" applyFont="1" applyNumberFormat="1" borderId="0" fillId="0" fontId="6" numFmtId="173" xfId="0"/>
    <xf applyBorder="1" applyFont="1" applyNumberFormat="1" borderId="1" fillId="0" fontId="6" numFmtId="173" xfId="0"/>
    <xf applyBorder="1" applyFont="1" applyNumberFormat="1" borderId="0" fillId="0" fontId="6" numFmtId="174" xfId="0"/>
    <xf applyBorder="1" applyFont="1" applyNumberFormat="1" borderId="0" fillId="0" fontId="6" numFmtId="175" xfId="0"/>
    <xf applyBorder="1" applyFont="1" borderId="0" fillId="0" fontId="5" numFmtId="0" xfId="0"/>
    <xf applyFont="1" applyNumberFormat="1" borderId="0" fillId="0" fontId="6" numFmtId="1" xfId="0"/>
    <xf applyFont="1" applyNumberFormat="1" borderId="0" fillId="0" fontId="6" numFmtId="176" xfId="0"/>
    <xf applyFont="1" applyNumberFormat="1" borderId="0" fillId="0" fontId="6" numFmtId="177" xfId="0"/>
    <xf applyFont="1" applyNumberFormat="1" applyProtection="1" borderId="0" fillId="0" fontId="6" numFmtId="177" xfId="0">
      <protection locked="0"/>
    </xf>
    <xf applyAlignment="1" applyBorder="1" applyFill="1" applyFont="1" borderId="0" fillId="0" fontId="4" numFmtId="0" xfId="0">
      <alignment horizontal="left"/>
    </xf>
    <xf applyBorder="1" applyFill="1" applyFont="1" applyNumberFormat="1" borderId="0" fillId="0" fontId="4" numFmtId="164" xfId="0"/>
    <xf applyBorder="1" applyFill="1" applyFont="1" applyNumberFormat="1" applyProtection="1" borderId="0" fillId="0" fontId="4" numFmtId="164" xfId="0">
      <protection locked="0"/>
    </xf>
    <xf applyBorder="1" applyFill="1" applyFont="1" borderId="0" fillId="0" fontId="4" numFmtId="0" xfId="0"/>
    <xf applyAlignment="1" applyFont="1" borderId="0" fillId="0" fontId="2" numFmtId="0" xfId="0">
      <alignment vertical="center"/>
    </xf>
    <xf applyAlignment="1" applyBorder="1" applyFill="1" applyFont="1" borderId="0" fillId="0" fontId="4" numFmtId="0" xfId="0"/>
    <xf applyAlignment="1" borderId="0" fillId="0" fontId="0" numFmtId="0" xfId="0"/>
    <xf applyFont="1" borderId="0" fillId="0" fontId="0" numFmtId="0" xfId="0"/>
    <xf applyBorder="1" applyFill="1" applyFont="1" borderId="0" fillId="0" fontId="0" numFmtId="0" xfId="0"/>
    <xf applyAlignment="1" applyBorder="1" applyFill="1" applyFont="1" borderId="0" fillId="0" fontId="0" numFmtId="0" xfId="0">
      <alignment horizontal="left"/>
    </xf>
    <xf applyFont="1" applyNumberFormat="1" borderId="0" fillId="0" fontId="6" numFmtId="6" xfId="0"/>
    <xf applyBorder="1" applyFill="1" applyFont="1" applyNumberFormat="1" borderId="0" fillId="0" fontId="0" numFmtId="164" xfId="0"/>
    <xf applyAlignment="1" applyBorder="1" applyFill="1" applyFont="1" applyNumberFormat="1" borderId="0" fillId="0" fontId="4" numFmtId="164" xfId="0">
      <alignment horizontal="left"/>
    </xf>
    <xf applyAlignment="1" applyBorder="1" applyFill="1" applyFont="1" applyNumberFormat="1" applyProtection="1" borderId="0" fillId="0" fontId="4" numFmtId="164" xfId="0">
      <alignment vertical="top"/>
      <protection locked="0"/>
    </xf>
    <xf applyFont="1" applyNumberFormat="1" borderId="0" fillId="0" fontId="6" numFmtId="164" xfId="0"/>
    <xf applyBorder="1" applyFont="1" applyNumberFormat="1" borderId="0" fillId="0" fontId="6" numFmtId="164" xfId="0"/>
    <xf applyBorder="1" applyFont="1" applyNumberFormat="1" borderId="0" fillId="0" fontId="0" numFmtId="164" xfId="0"/>
    <xf applyFont="1" applyNumberFormat="1" borderId="0" fillId="0" fontId="6" numFmtId="178" xfId="0"/>
    <xf applyAlignment="1" applyFont="1" applyNumberFormat="1" borderId="0" fillId="0" fontId="0" numFmtId="1" xfId="0">
      <alignment horizontal="right"/>
    </xf>
    <xf applyAlignment="1" applyBorder="1" applyFont="1" applyNumberFormat="1" applyProtection="1" borderId="0" fillId="0" fontId="6" numFmtId="1" xfId="0">
      <alignment horizontal="right" vertical="top"/>
      <protection locked="0"/>
    </xf>
    <xf applyAlignment="1" applyBorder="1" applyFont="1" applyNumberFormat="1" applyProtection="1" borderId="0" fillId="0" fontId="0" numFmtId="1" xfId="0">
      <alignment horizontal="right" vertical="top"/>
      <protection locked="0"/>
    </xf>
    <xf applyAlignment="1" applyNumberFormat="1" borderId="0" fillId="0" fontId="0" numFmtId="1" xfId="0">
      <alignment horizontal="right"/>
    </xf>
    <xf applyBorder="1" applyFill="1" applyFont="1" applyNumberFormat="1" borderId="0" fillId="0" fontId="4" numFmtId="179" xfId="0"/>
    <xf applyBorder="1" applyFill="1" applyFont="1" applyNumberFormat="1" applyProtection="1" borderId="0" fillId="0" fontId="4" numFmtId="179" xfId="0">
      <protection locked="0"/>
    </xf>
    <xf applyNumberFormat="1" borderId="0" fillId="0" fontId="0" numFmtId="179" xfId="0"/>
    <xf applyFont="1" borderId="0" fillId="0" fontId="9" numFmtId="0" xfId="1"/>
    <xf applyAlignment="1" applyFont="1" borderId="0" fillId="0" fontId="9" numFmtId="0" xfId="1">
      <alignment wrapText="1"/>
    </xf>
    <xf applyAlignment="1" applyBorder="1" applyFont="1" applyNumberFormat="1" borderId="0" fillId="0" fontId="9" numFmtId="1" xfId="1">
      <alignment horizontal="left" vertical="top" wrapText="1"/>
    </xf>
    <xf applyAlignment="1" applyFont="1" applyProtection="1" borderId="0" fillId="0" fontId="5" numFmtId="0" xfId="0">
      <alignment horizontal="left"/>
      <protection hidden="1"/>
    </xf>
    <xf applyFont="1" applyProtection="1" borderId="0" fillId="0" fontId="5" numFmtId="0" xfId="0">
      <protection hidden="1"/>
    </xf>
    <xf applyAlignment="1" applyBorder="1" applyFont="1" applyProtection="1" borderId="1" fillId="0" fontId="0" numFmtId="0" xfId="0">
      <alignment horizontal="center" vertical="top"/>
      <protection hidden="1"/>
    </xf>
    <xf applyAlignment="1" applyBorder="1" applyFont="1" applyProtection="1" borderId="0" fillId="0" fontId="0" numFmtId="0" xfId="0">
      <alignment horizontal="center" vertical="top"/>
      <protection hidden="1"/>
    </xf>
    <xf applyAlignment="1" applyFont="1" applyProtection="1" borderId="0" fillId="0" fontId="4" numFmtId="0" xfId="0">
      <alignment horizontal="left"/>
      <protection hidden="1"/>
    </xf>
    <xf applyFont="1" applyProtection="1" borderId="0" fillId="0" fontId="4" numFmtId="0" xfId="0">
      <protection hidden="1"/>
    </xf>
    <xf applyFont="1" applyProtection="1" borderId="0" fillId="0" fontId="6" numFmtId="0" xfId="0">
      <protection hidden="1"/>
    </xf>
    <xf applyAlignment="1" applyBorder="1" applyFill="1" applyFont="1" applyProtection="1" borderId="0" fillId="0" fontId="4" numFmtId="0" xfId="0">
      <alignment horizontal="left"/>
      <protection hidden="1"/>
    </xf>
    <xf applyAlignment="1" applyBorder="1" applyFill="1" applyFont="1" applyNumberFormat="1" applyProtection="1" borderId="0" fillId="0" fontId="4" numFmtId="164" xfId="0">
      <alignment vertical="top"/>
      <protection hidden="1"/>
    </xf>
    <xf applyAlignment="1" applyBorder="1" applyFill="1" applyFont="1" applyNumberFormat="1" applyProtection="1" borderId="0" fillId="0" fontId="0" numFmtId="165" xfId="0">
      <alignment vertical="top"/>
      <protection hidden="1"/>
    </xf>
    <xf applyBorder="1" applyFill="1" applyFont="1" applyNumberFormat="1" applyProtection="1" borderId="0" fillId="0" fontId="4" numFmtId="164" xfId="0">
      <protection hidden="1"/>
    </xf>
    <xf applyAlignment="1" applyBorder="1" applyFill="1" applyFont="1" applyProtection="1" borderId="0" fillId="0" fontId="5" numFmtId="0" xfId="0">
      <alignment horizontal="left"/>
      <protection hidden="1"/>
    </xf>
    <xf applyBorder="1" applyFill="1" applyFont="1" applyNumberFormat="1" applyProtection="1" borderId="0" fillId="0" fontId="5" numFmtId="164" xfId="0">
      <protection hidden="1"/>
    </xf>
    <xf applyFont="1" applyNumberFormat="1" applyProtection="1" borderId="0" fillId="0" fontId="6" numFmtId="179" xfId="0">
      <protection hidden="1"/>
    </xf>
    <xf applyFont="1" applyProtection="1" borderId="0" fillId="0" fontId="0" numFmtId="0" xfId="0">
      <protection hidden="1"/>
    </xf>
    <xf applyBorder="1" applyProtection="1" borderId="0" fillId="0" fontId="0" numFmtId="0" xfId="0">
      <protection hidden="1"/>
    </xf>
    <xf applyBorder="1" applyFont="1" applyProtection="1" borderId="0" fillId="0" fontId="6" numFmtId="0" xfId="0">
      <protection hidden="1"/>
    </xf>
    <xf applyAlignment="1" applyBorder="1" applyFill="1" applyFont="1" applyProtection="1" borderId="3" fillId="0" fontId="4" numFmtId="0" xfId="0">
      <alignment horizontal="left"/>
      <protection hidden="1"/>
    </xf>
    <xf applyAlignment="1" applyBorder="1" applyFill="1" applyFont="1" applyProtection="1" borderId="4" fillId="0" fontId="4" numFmtId="0" xfId="0">
      <alignment horizontal="left"/>
      <protection hidden="1"/>
    </xf>
    <xf applyBorder="1" applyFill="1" applyFont="1" applyNumberFormat="1" applyProtection="1" borderId="4" fillId="0" fontId="4" numFmtId="164" xfId="0">
      <protection hidden="1"/>
    </xf>
    <xf applyBorder="1" applyFont="1" applyNumberFormat="1" applyProtection="1" borderId="4" fillId="0" fontId="6" numFmtId="179" xfId="0">
      <protection hidden="1"/>
    </xf>
    <xf applyBorder="1" applyFont="1" applyProtection="1" borderId="4" fillId="0" fontId="6" numFmtId="0" xfId="0">
      <protection hidden="1"/>
    </xf>
    <xf applyBorder="1" applyFill="1" applyFont="1" applyNumberFormat="1" applyProtection="1" borderId="0" fillId="0" fontId="0" numFmtId="164" xfId="0">
      <protection hidden="1"/>
    </xf>
    <xf applyBorder="1" applyFill="1" applyFont="1" applyProtection="1" borderId="0" fillId="0" fontId="5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Protection="1" borderId="0" fillId="0" fontId="4" numFmtId="0" xfId="0">
      <protection hidden="1"/>
    </xf>
    <xf applyBorder="1" applyFill="1" applyFont="1" applyProtection="1" borderId="0" fillId="0" fontId="0" numFmtId="0" xfId="0">
      <protection hidden="1"/>
    </xf>
    <xf applyBorder="1" applyFill="1" applyFont="1" applyNumberFormat="1" applyProtection="1" borderId="0" fillId="0" fontId="4" numFmtId="167" xfId="0">
      <protection hidden="1"/>
    </xf>
    <xf applyBorder="1" applyFont="1" applyNumberFormat="1" applyProtection="1" borderId="2" fillId="0" fontId="6" numFmtId="165" xfId="0">
      <protection hidden="1"/>
    </xf>
    <xf applyBorder="1" applyFill="1" applyFont="1" applyNumberFormat="1" applyProtection="1" borderId="0" fillId="0" fontId="4" numFmtId="180" xfId="0">
      <protection hidden="1"/>
    </xf>
    <xf applyFont="1" applyNumberFormat="1" borderId="0" fillId="0" fontId="0" numFmtId="178" xfId="2"/>
    <xf applyBorder="1" applyFont="1" applyNumberFormat="1" applyProtection="1" borderId="0" fillId="0" fontId="6" numFmtId="165" xfId="0">
      <protection hidden="1"/>
    </xf>
    <xf applyBorder="1" applyFill="1" applyFont="1" applyNumberFormat="1" applyProtection="1" borderId="0" fillId="0" fontId="7" numFmtId="167" xfId="0">
      <protection hidden="1"/>
    </xf>
    <xf applyBorder="1" applyFill="1" applyFont="1" applyNumberFormat="1" applyProtection="1" borderId="0" fillId="0" fontId="4" numFmtId="181" xfId="0">
      <protection locked="0"/>
    </xf>
    <xf applyAlignment="1" applyBorder="1" applyFill="1" applyFont="1" applyNumberFormat="1" applyProtection="1" borderId="0" fillId="0" fontId="26" numFmtId="0" xfId="43"/>
    <xf applyBorder="1" applyFill="1" applyFont="1" applyNumberFormat="1" borderId="0" fillId="0" fontId="6" numFmtId="164" xfId="0"/>
    <xf applyFill="1" applyFont="1" applyNumberFormat="1" borderId="0" fillId="0" fontId="6" numFmtId="164" xfId="0"/>
    <xf applyAlignment="1" applyBorder="1" applyFill="1" applyFont="1" applyNumberFormat="1" applyProtection="1" borderId="0" fillId="0" fontId="0" numFmtId="164" xfId="0">
      <alignment vertical="top"/>
      <protection locked="0"/>
    </xf>
    <xf applyFont="1" applyNumberFormat="1" borderId="0" fillId="0" fontId="0" numFmtId="164" xfId="0"/>
    <xf applyBorder="1" applyFill="1" applyFont="1" applyNumberFormat="1" applyProtection="1" borderId="0" fillId="0" fontId="0" numFmtId="164" xfId="0">
      <protection locked="0"/>
    </xf>
    <xf applyAlignment="1" applyBorder="1" applyFill="1" applyFont="1" borderId="0" fillId="0" fontId="0" numFmtId="0" xfId="0">
      <alignment horizontal="left"/>
    </xf>
    <xf applyBorder="1" applyFill="1" applyFont="1" borderId="0" fillId="0" fontId="7" numFmtId="0" xfId="0"/>
    <xf applyFill="1" applyFont="1" applyNumberFormat="1" borderId="0" fillId="0" fontId="0" numFmtId="164" xfId="0"/>
    <xf applyAlignment="1" applyBorder="1" applyFill="1" applyFont="1" applyProtection="1" borderId="0" fillId="0" fontId="0" numFmtId="0" xfId="0">
      <alignment horizontal="left"/>
      <protection hidden="1"/>
    </xf>
    <xf applyAlignment="1" applyBorder="1" applyFill="1" applyFont="1" applyNumberFormat="1" borderId="0" fillId="0" fontId="0" numFmtId="164" xfId="0">
      <alignment horizontal="left"/>
    </xf>
    <xf applyAlignment="1" applyBorder="1" applyFill="1" applyFont="1" applyProtection="1" borderId="14" fillId="0" fontId="4" numFmtId="0" xfId="0">
      <alignment horizontal="left"/>
      <protection hidden="1"/>
    </xf>
    <xf applyBorder="1" applyProtection="1" borderId="14" fillId="0" fontId="0" numFmtId="0" xfId="0">
      <protection hidden="1"/>
    </xf>
    <xf applyBorder="1" applyFill="1" applyFont="1" applyNumberFormat="1" applyProtection="1" borderId="14" fillId="0" fontId="4" numFmtId="164" xfId="0">
      <protection hidden="1"/>
    </xf>
    <xf applyBorder="1" applyFill="1" applyFont="1" applyNumberFormat="1" applyProtection="1" borderId="14" fillId="0" fontId="0" numFmtId="179" xfId="0">
      <protection hidden="1"/>
    </xf>
    <xf applyBorder="1" applyFont="1" applyProtection="1" borderId="14" fillId="0" fontId="6" numFmtId="0" xfId="0">
      <protection hidden="1"/>
    </xf>
    <xf applyFont="1" applyNumberFormat="1" applyProtection="1" borderId="0" fillId="0" fontId="0" numFmtId="179" xfId="0">
      <protection hidden="1"/>
    </xf>
    <xf applyBorder="1" applyFill="1" applyFont="1" applyNumberFormat="1" applyProtection="1" borderId="0" fillId="0" fontId="0" numFmtId="167" xfId="0">
      <protection hidden="1"/>
    </xf>
    <xf applyAlignment="1" applyFont="1" borderId="0" fillId="0" fontId="2" numFmtId="0" xfId="0">
      <alignment horizontal="left" vertical="center"/>
    </xf>
    <xf applyAlignment="1" applyBorder="1" applyFill="1" applyFont="1" borderId="0" fillId="0" fontId="0" numFmtId="0" xfId="0">
      <alignment horizontal="left" indent="2" vertical="top" wrapText="1"/>
    </xf>
    <xf applyAlignment="1" applyBorder="1" applyFill="1" applyFont="1" borderId="0" fillId="0" fontId="4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Border="1" applyFill="1" applyFont="1" borderId="0" fillId="0" fontId="0" numFmtId="0" xfId="0">
      <alignment horizontal="left" wrapText="1"/>
    </xf>
    <xf applyAlignment="1" applyBorder="1" applyFill="1" applyFont="1" borderId="0" fillId="0" fontId="0" numFmtId="0" xfId="0">
      <alignment horizontal="left" vertical="top" wrapText="1"/>
    </xf>
    <xf applyAlignment="1" applyBorder="1" applyFill="1" applyFont="1" borderId="0" fillId="0" fontId="0" numFmtId="0" xfId="0">
      <alignment horizontal="left"/>
    </xf>
  </cellXfs>
  <cellStyles count="45">
    <cellStyle builtinId="30" customBuiltin="1" name="20% - Accent1" xfId="20"/>
    <cellStyle builtinId="34" customBuiltin="1" name="20% - Accent2" xfId="24"/>
    <cellStyle builtinId="38" customBuiltin="1" name="20% - Accent3" xfId="28"/>
    <cellStyle builtinId="42" customBuiltin="1" name="20% - Accent4" xfId="32"/>
    <cellStyle builtinId="46" customBuiltin="1" name="20% - Accent5" xfId="36"/>
    <cellStyle builtinId="50" customBuiltin="1" name="20% - Accent6" xfId="40"/>
    <cellStyle builtinId="31" customBuiltin="1" name="40% - Accent1" xfId="21"/>
    <cellStyle builtinId="35" customBuiltin="1" name="40% - Accent2" xfId="25"/>
    <cellStyle builtinId="39" customBuiltin="1" name="40% - Accent3" xfId="29"/>
    <cellStyle builtinId="43" customBuiltin="1" name="40% - Accent4" xfId="33"/>
    <cellStyle builtinId="47" customBuiltin="1" name="40% - Accent5" xfId="37"/>
    <cellStyle builtinId="51" customBuiltin="1" name="40% - Accent6" xfId="41"/>
    <cellStyle builtinId="32" customBuiltin="1" name="60% - Accent1" xfId="22"/>
    <cellStyle builtinId="36" customBuiltin="1" name="60% - Accent2" xfId="26"/>
    <cellStyle builtinId="40" customBuiltin="1" name="60% - Accent3" xfId="30"/>
    <cellStyle builtinId="44" customBuiltin="1" name="60% - Accent4" xfId="34"/>
    <cellStyle builtinId="48" customBuiltin="1" name="60% - Accent5" xfId="38"/>
    <cellStyle builtinId="52" customBuiltin="1" name="60% - Accent6" xfId="42"/>
    <cellStyle builtinId="29" customBuiltin="1" name="Accent1" xfId="19"/>
    <cellStyle builtinId="33" customBuiltin="1" name="Accent2" xfId="23"/>
    <cellStyle builtinId="37" customBuiltin="1" name="Accent3" xfId="27"/>
    <cellStyle builtinId="41" customBuiltin="1" name="Accent4" xfId="31"/>
    <cellStyle builtinId="45" customBuiltin="1" name="Accent5" xfId="35"/>
    <cellStyle builtinId="49" customBuiltin="1" name="Accent6" xfId="39"/>
    <cellStyle builtinId="27" customBuiltin="1" name="Bad" xfId="9"/>
    <cellStyle builtinId="22" customBuiltin="1" name="Calculation" xfId="13"/>
    <cellStyle builtinId="23" customBuiltin="1" name="Check Cell" xfId="15"/>
    <cellStyle builtinId="53" customBuiltin="1" name="Explanatory Text" xfId="17"/>
    <cellStyle builtinId="26" customBuiltin="1" name="Good" xfId="8"/>
    <cellStyle builtinId="16" customBuiltin="1" name="Heading 1" xfId="4"/>
    <cellStyle builtinId="17" customBuiltin="1" name="Heading 2" xfId="5"/>
    <cellStyle builtinId="18" customBuiltin="1" name="Heading 3" xfId="6"/>
    <cellStyle builtinId="19" customBuiltin="1" name="Heading 4" xfId="7"/>
    <cellStyle builtinId="20" customBuiltin="1" name="Input" xfId="11"/>
    <cellStyle builtinId="24" customBuiltin="1" name="Linked Cell" xfId="14"/>
    <cellStyle builtinId="28" customBuiltin="1" name="Neutral" xfId="10"/>
    <cellStyle builtinId="0" name="Normal" xfId="0"/>
    <cellStyle name="Normal 2" xfId="1" xr:uid="{00000000-0005-0000-0000-000025000000}"/>
    <cellStyle name="Normal 3" xfId="43" xr:uid="{00000000-0005-0000-0000-000026000000}"/>
    <cellStyle name="Note 2" xfId="44" xr:uid="{00000000-0005-0000-0000-000027000000}"/>
    <cellStyle builtinId="21" customBuiltin="1" name="Output" xfId="12"/>
    <cellStyle builtinId="5" name="Percent" xfId="2"/>
    <cellStyle builtinId="15" customBuiltin="1" name="Title" xfId="3"/>
    <cellStyle builtinId="25" customBuiltin="1" name="Total" xfId="18"/>
    <cellStyle builtinId="11" customBuiltin="1" name="Warning Text" xfId="16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4"/>
  <sheetViews>
    <sheetView workbookViewId="0">
      <pane activePane="bottomLeft" state="frozen" topLeftCell="A2" ySplit="1"/>
      <selection activeCell="C21" pane="bottomLeft" sqref="C21"/>
    </sheetView>
  </sheetViews>
  <sheetFormatPr defaultRowHeight="12" x14ac:dyDescent="0.2"/>
  <cols>
    <col min="1" max="1" bestFit="true" customWidth="true" style="48" width="9.42578125" collapsed="false"/>
    <col min="2" max="2" bestFit="true" customWidth="true" width="11.0" collapsed="false"/>
    <col min="3" max="3" customWidth="true" width="23.85546875" collapsed="false"/>
    <col min="4" max="4" bestFit="true" customWidth="true" width="19.5703125" collapsed="false"/>
    <col min="5" max="5" bestFit="true" customWidth="true" width="22.42578125" collapsed="false"/>
    <col min="6" max="6" bestFit="true" customWidth="true" width="15.5703125" collapsed="false"/>
    <col min="7" max="7" bestFit="true" customWidth="true" width="22.140625" collapsed="false"/>
    <col min="8" max="8" bestFit="true" customWidth="true" width="24.140625" collapsed="false"/>
    <col min="9" max="9" bestFit="true" customWidth="true" width="19.7109375" collapsed="false"/>
    <col min="10" max="10" bestFit="true" customWidth="true" width="9.42578125" collapsed="false"/>
    <col min="11" max="11" bestFit="true" customWidth="true" width="25.0" collapsed="false"/>
    <col min="12" max="12" bestFit="true" customWidth="true" width="30.85546875" collapsed="false"/>
    <col min="13" max="13" bestFit="true" customWidth="true" width="17.7109375" collapsed="false"/>
    <col min="14" max="14" bestFit="true" customWidth="true" width="20.85546875" collapsed="false"/>
    <col min="15" max="15" bestFit="true" customWidth="true" width="18.5703125" collapsed="false"/>
    <col min="16" max="16" bestFit="true" customWidth="true" width="22.28515625" collapsed="false"/>
    <col min="17" max="17" bestFit="true" customWidth="true" width="17.42578125" collapsed="false"/>
    <col min="18" max="18" bestFit="true" customWidth="true" width="31.0" collapsed="false"/>
    <col min="19" max="19" bestFit="true" customWidth="true" width="6.85546875" collapsed="false"/>
    <col min="20" max="20" bestFit="true" customWidth="true" style="51" width="21.0" collapsed="false"/>
  </cols>
  <sheetData>
    <row customFormat="1" r="1" s="6" spans="1:22" x14ac:dyDescent="0.2">
      <c r="A1" s="45" t="s">
        <v>23</v>
      </c>
      <c r="B1" s="39" t="s">
        <v>13</v>
      </c>
      <c r="C1" s="39" t="s">
        <v>40</v>
      </c>
      <c r="D1" s="39" t="s">
        <v>14</v>
      </c>
      <c r="E1" s="39" t="s">
        <v>15</v>
      </c>
      <c r="F1" s="39" t="s">
        <v>2</v>
      </c>
      <c r="G1" s="39" t="s">
        <v>16</v>
      </c>
      <c r="H1" s="99" t="s">
        <v>39</v>
      </c>
      <c r="I1" s="39" t="s">
        <v>3</v>
      </c>
      <c r="J1" s="39" t="s">
        <v>4</v>
      </c>
      <c r="K1" s="39" t="s">
        <v>10</v>
      </c>
      <c r="L1" s="28" t="s">
        <v>12</v>
      </c>
      <c r="M1" s="38" t="s">
        <v>22</v>
      </c>
      <c r="N1" s="39" t="s">
        <v>17</v>
      </c>
      <c r="O1" s="39" t="s">
        <v>18</v>
      </c>
      <c r="P1" s="39" t="s">
        <v>19</v>
      </c>
      <c r="Q1" s="39" t="s">
        <v>20</v>
      </c>
      <c r="R1" s="39" t="s">
        <v>7</v>
      </c>
      <c r="S1" s="28" t="s">
        <v>8</v>
      </c>
      <c r="T1" s="49" t="s">
        <v>11</v>
      </c>
    </row>
    <row customFormat="1" customHeight="1" ht="12" r="2" s="41" spans="1:22" x14ac:dyDescent="0.2">
      <c r="A2" s="46">
        <v>2004</v>
      </c>
      <c r="B2" s="40">
        <v>1850.5</v>
      </c>
      <c r="C2" s="40"/>
      <c r="D2" s="29">
        <v>136.1</v>
      </c>
      <c r="E2" s="29">
        <v>9.5</v>
      </c>
      <c r="F2" s="29">
        <v>2.1</v>
      </c>
      <c r="G2" s="29">
        <v>96.6</v>
      </c>
      <c r="H2" s="29">
        <v>36.200000000000003</v>
      </c>
      <c r="I2" s="29">
        <v>17.8</v>
      </c>
      <c r="J2" s="29">
        <v>348.7</v>
      </c>
      <c r="K2" s="29">
        <v>19.100000000000001</v>
      </c>
      <c r="L2" s="29">
        <v>2.8</v>
      </c>
      <c r="M2" s="29">
        <v>0.6</v>
      </c>
      <c r="N2" s="29">
        <v>103.2</v>
      </c>
      <c r="O2" s="29">
        <v>34.700000000000003</v>
      </c>
      <c r="P2" s="29">
        <v>16.100000000000001</v>
      </c>
      <c r="Q2" s="29">
        <v>2.5</v>
      </c>
      <c r="R2" s="29">
        <v>95</v>
      </c>
      <c r="S2" s="29">
        <f>IF(B2&gt;0,SUM(B2:R2),"")</f>
        <v>2771.4999999999991</v>
      </c>
      <c r="T2" s="50">
        <v>60.8</v>
      </c>
    </row>
    <row customFormat="1" customHeight="1" ht="12" r="3" s="41" spans="1:22" x14ac:dyDescent="0.2">
      <c r="A3" s="46">
        <v>2009</v>
      </c>
      <c r="B3" s="40">
        <v>2524.5</v>
      </c>
      <c r="C3" s="40"/>
      <c r="D3" s="42">
        <v>181.8</v>
      </c>
      <c r="E3" s="42">
        <v>9.1999999999999993</v>
      </c>
      <c r="F3" s="42">
        <v>1.8</v>
      </c>
      <c r="G3" s="42">
        <v>122.6</v>
      </c>
      <c r="H3" s="42">
        <v>42.1</v>
      </c>
      <c r="I3" s="42">
        <v>18</v>
      </c>
      <c r="J3" s="42">
        <v>593.29999999999995</v>
      </c>
      <c r="K3" s="42">
        <v>54.1</v>
      </c>
      <c r="L3" s="42">
        <v>2.7</v>
      </c>
      <c r="M3" s="29">
        <v>0.7</v>
      </c>
      <c r="N3" s="29">
        <v>99.3</v>
      </c>
      <c r="O3" s="29">
        <v>34.6</v>
      </c>
      <c r="P3" s="29">
        <v>23.2</v>
      </c>
      <c r="Q3" s="42">
        <v>2.8</v>
      </c>
      <c r="R3" s="29">
        <v>94.9</v>
      </c>
      <c r="S3" s="29">
        <f ref="S3:S65" si="0" t="shared">IF(B3&gt;0,SUM(B3:R3),"")</f>
        <v>3805.6</v>
      </c>
      <c r="T3" s="50">
        <v>59.8</v>
      </c>
    </row>
    <row customFormat="1" customHeight="1" ht="12" r="4" s="41" spans="1:22" x14ac:dyDescent="0.2">
      <c r="A4" s="47">
        <v>2010</v>
      </c>
      <c r="B4" s="40">
        <v>2362.1</v>
      </c>
      <c r="C4" s="40"/>
      <c r="D4" s="29">
        <v>149.6</v>
      </c>
      <c r="E4" s="29">
        <v>9.4</v>
      </c>
      <c r="F4" s="29">
        <v>2</v>
      </c>
      <c r="G4" s="29">
        <v>115.4</v>
      </c>
      <c r="H4" s="29">
        <v>31.1</v>
      </c>
      <c r="I4" s="29">
        <v>14.2</v>
      </c>
      <c r="J4" s="29">
        <v>590.5</v>
      </c>
      <c r="K4" s="29">
        <v>48.7</v>
      </c>
      <c r="L4" s="29">
        <v>2.2999999999999998</v>
      </c>
      <c r="M4" s="29">
        <v>0.6</v>
      </c>
      <c r="N4" s="29">
        <v>94.2</v>
      </c>
      <c r="O4" s="29">
        <v>32.4</v>
      </c>
      <c r="P4" s="29">
        <v>22.2</v>
      </c>
      <c r="Q4" s="29">
        <v>2.4</v>
      </c>
      <c r="R4" s="29">
        <v>83.9</v>
      </c>
      <c r="S4" s="29">
        <f si="0" t="shared"/>
        <v>3560.9999999999995</v>
      </c>
      <c r="T4" s="50">
        <v>60.9</v>
      </c>
    </row>
    <row customFormat="1" customHeight="1" ht="12" r="5" s="41" spans="1:22" x14ac:dyDescent="0.2">
      <c r="A5" s="47">
        <v>2011</v>
      </c>
      <c r="B5" s="40">
        <v>2532</v>
      </c>
      <c r="C5" s="40"/>
      <c r="D5" s="42">
        <v>159.6</v>
      </c>
      <c r="E5" s="42">
        <v>9.3000000000000007</v>
      </c>
      <c r="F5" s="43">
        <v>2.1</v>
      </c>
      <c r="G5" s="42">
        <v>109.7</v>
      </c>
      <c r="H5" s="29">
        <v>31</v>
      </c>
      <c r="I5" s="42">
        <v>14.2</v>
      </c>
      <c r="J5" s="38">
        <v>393.6</v>
      </c>
      <c r="K5" s="38">
        <v>48.7</v>
      </c>
      <c r="L5" s="43">
        <v>1.5</v>
      </c>
      <c r="M5" s="29">
        <v>0.6</v>
      </c>
      <c r="N5" s="29">
        <v>87.8</v>
      </c>
      <c r="O5" s="29">
        <v>32.4</v>
      </c>
      <c r="P5" s="29">
        <v>23.4</v>
      </c>
      <c r="Q5" s="42">
        <v>2.4</v>
      </c>
      <c r="R5" s="29">
        <v>81.2</v>
      </c>
      <c r="S5" s="29">
        <f si="0" t="shared"/>
        <v>3529.4999999999995</v>
      </c>
      <c r="T5" s="50">
        <v>64</v>
      </c>
    </row>
    <row customFormat="1" customHeight="1" ht="12" r="6" s="41" spans="1:22" x14ac:dyDescent="0.2">
      <c r="A6" s="47">
        <v>2012</v>
      </c>
      <c r="B6" s="40">
        <v>2631.2</v>
      </c>
      <c r="C6" s="40"/>
      <c r="D6" s="42">
        <v>164.3</v>
      </c>
      <c r="E6" s="42">
        <v>9</v>
      </c>
      <c r="F6" s="43">
        <v>8.1</v>
      </c>
      <c r="G6" s="42">
        <v>116.1</v>
      </c>
      <c r="H6" s="29">
        <v>50.2</v>
      </c>
      <c r="I6" s="42">
        <v>14.2</v>
      </c>
      <c r="J6" s="38">
        <v>903.5</v>
      </c>
      <c r="K6" s="38">
        <v>54.7</v>
      </c>
      <c r="L6" s="43">
        <v>0.8</v>
      </c>
      <c r="M6" s="29">
        <v>0.7</v>
      </c>
      <c r="N6" s="29">
        <v>86.2</v>
      </c>
      <c r="O6" s="29">
        <v>32.4</v>
      </c>
      <c r="P6" s="29">
        <v>24.6</v>
      </c>
      <c r="Q6" s="42">
        <v>2.4</v>
      </c>
      <c r="R6" s="29">
        <v>81.2</v>
      </c>
      <c r="S6" s="29">
        <f si="0" t="shared"/>
        <v>4179.5999999999985</v>
      </c>
      <c r="T6" s="50">
        <v>69.5</v>
      </c>
    </row>
    <row customFormat="1" customHeight="1" ht="12" r="7" s="41" spans="1:22" x14ac:dyDescent="0.2">
      <c r="A7" s="47">
        <v>2013</v>
      </c>
      <c r="B7" s="40">
        <v>2652.6</v>
      </c>
      <c r="C7" s="40"/>
      <c r="D7" s="90">
        <v>177.8</v>
      </c>
      <c r="E7" s="42">
        <v>9</v>
      </c>
      <c r="F7" s="43">
        <v>8</v>
      </c>
      <c r="G7" s="38">
        <v>119</v>
      </c>
      <c r="H7" s="29">
        <v>48.4</v>
      </c>
      <c r="I7" s="42">
        <v>14.2</v>
      </c>
      <c r="J7" s="38">
        <v>976</v>
      </c>
      <c r="K7" s="38">
        <v>74.7</v>
      </c>
      <c r="L7" s="43">
        <v>0</v>
      </c>
      <c r="M7" s="29">
        <v>0.7</v>
      </c>
      <c r="N7" s="29">
        <v>107</v>
      </c>
      <c r="O7" s="29">
        <v>39.1</v>
      </c>
      <c r="P7" s="29">
        <v>23.8</v>
      </c>
      <c r="Q7" s="42">
        <v>2.2000000000000002</v>
      </c>
      <c r="R7" s="29">
        <v>81.2</v>
      </c>
      <c r="S7" s="29">
        <f si="0" t="shared"/>
        <v>4333.7</v>
      </c>
      <c r="T7" s="50">
        <v>67.5</v>
      </c>
    </row>
    <row customFormat="1" customHeight="1" ht="12" r="8" s="41" spans="1:22" x14ac:dyDescent="0.2">
      <c r="A8" s="47">
        <v>2014</v>
      </c>
      <c r="B8" s="40">
        <v>2716.1</v>
      </c>
      <c r="C8" s="40"/>
      <c r="D8" s="90">
        <v>193.8</v>
      </c>
      <c r="E8" s="42">
        <v>8.5</v>
      </c>
      <c r="F8" s="43">
        <v>8</v>
      </c>
      <c r="G8" s="38">
        <v>132.1</v>
      </c>
      <c r="H8" s="29">
        <v>48.5</v>
      </c>
      <c r="I8" s="42">
        <v>0</v>
      </c>
      <c r="J8" s="38">
        <v>1144.2</v>
      </c>
      <c r="K8" s="43">
        <v>0</v>
      </c>
      <c r="L8" s="43">
        <v>0</v>
      </c>
      <c r="M8" s="29">
        <v>0.7</v>
      </c>
      <c r="N8" s="29">
        <v>132</v>
      </c>
      <c r="O8" s="29">
        <v>39.1</v>
      </c>
      <c r="P8" s="29">
        <v>23.5</v>
      </c>
      <c r="Q8" s="42">
        <v>2.2000000000000002</v>
      </c>
      <c r="R8" s="29">
        <v>0</v>
      </c>
      <c r="S8" s="29">
        <f si="0" t="shared"/>
        <v>4448.7</v>
      </c>
      <c r="T8" s="50">
        <v>68.7</v>
      </c>
    </row>
    <row customFormat="1" customHeight="1" ht="12" r="9" s="41" spans="1:22" x14ac:dyDescent="0.2">
      <c r="A9" s="47">
        <v>2015</v>
      </c>
      <c r="B9" s="40">
        <v>2865</v>
      </c>
      <c r="C9" s="40"/>
      <c r="D9" s="90">
        <v>201.8</v>
      </c>
      <c r="E9" s="42">
        <v>8.5</v>
      </c>
      <c r="F9" s="43">
        <v>8</v>
      </c>
      <c r="G9" s="38">
        <v>137.4</v>
      </c>
      <c r="H9" s="29">
        <v>48.7</v>
      </c>
      <c r="I9" s="42">
        <v>0</v>
      </c>
      <c r="J9" s="38">
        <v>1309.5</v>
      </c>
      <c r="K9" s="43">
        <v>0</v>
      </c>
      <c r="L9" s="43">
        <v>0</v>
      </c>
      <c r="M9" s="29">
        <v>0.8</v>
      </c>
      <c r="N9" s="29">
        <v>131.5</v>
      </c>
      <c r="O9" s="29">
        <v>39.1</v>
      </c>
      <c r="P9" s="29">
        <v>24.3</v>
      </c>
      <c r="Q9" s="42">
        <v>2.2000000000000002</v>
      </c>
      <c r="R9" s="29">
        <v>0</v>
      </c>
      <c r="S9" s="29">
        <f>IF(B9&gt;0,SUM(B9:R9),"")</f>
        <v>4776.8</v>
      </c>
      <c r="T9" s="50">
        <v>69.699999999999989</v>
      </c>
    </row>
    <row customFormat="1" customHeight="1" ht="12" r="10" s="41" spans="1:22" x14ac:dyDescent="0.2">
      <c r="A10" s="47">
        <v>2016</v>
      </c>
      <c r="B10" s="40">
        <v>2952</v>
      </c>
      <c r="C10" s="40"/>
      <c r="D10" s="91">
        <v>201.8</v>
      </c>
      <c r="E10" s="42">
        <v>8.4</v>
      </c>
      <c r="F10" s="41">
        <v>8.5</v>
      </c>
      <c r="G10" s="41">
        <v>128.30000000000001</v>
      </c>
      <c r="H10" s="41">
        <v>44.8</v>
      </c>
      <c r="I10" s="41">
        <v>0</v>
      </c>
      <c r="J10" s="41">
        <v>1385.2</v>
      </c>
      <c r="K10" s="41">
        <v>0</v>
      </c>
      <c r="L10" s="41">
        <v>0</v>
      </c>
      <c r="M10" s="41">
        <v>0.8</v>
      </c>
      <c r="N10" s="41">
        <v>135.4</v>
      </c>
      <c r="O10" s="41">
        <v>39.1</v>
      </c>
      <c r="P10" s="41">
        <v>24.7</v>
      </c>
      <c r="Q10" s="41">
        <v>2</v>
      </c>
      <c r="R10" s="41">
        <v>0</v>
      </c>
      <c r="S10" s="29">
        <f si="0" t="shared"/>
        <v>4931.0000000000009</v>
      </c>
      <c r="T10" s="50">
        <v>70.099999999999994</v>
      </c>
    </row>
    <row customFormat="1" customHeight="1" ht="14.1" r="11" s="44" spans="1:22" x14ac:dyDescent="0.2">
      <c r="A11" s="47">
        <v>2017</v>
      </c>
      <c r="B11" s="40">
        <v>3089.6</v>
      </c>
      <c r="C11" s="40"/>
      <c r="D11" s="91">
        <v>200</v>
      </c>
      <c r="E11" s="42">
        <v>8.1999999999999993</v>
      </c>
      <c r="F11" s="41">
        <v>8.6999999999999993</v>
      </c>
      <c r="G11" s="41">
        <v>126.5</v>
      </c>
      <c r="H11" s="41">
        <v>36.200000000000003</v>
      </c>
      <c r="I11" s="41">
        <v>0</v>
      </c>
      <c r="J11" s="41">
        <v>1303.2</v>
      </c>
      <c r="K11" s="41">
        <v>0</v>
      </c>
      <c r="L11" s="41">
        <v>0</v>
      </c>
      <c r="M11" s="41">
        <v>0.8</v>
      </c>
      <c r="N11" s="41">
        <v>135.4</v>
      </c>
      <c r="O11" s="41">
        <v>39.1</v>
      </c>
      <c r="P11" s="41">
        <v>23.1</v>
      </c>
      <c r="Q11" s="41">
        <v>2</v>
      </c>
      <c r="R11" s="41">
        <v>0</v>
      </c>
      <c r="S11" s="29">
        <f>IF(B11&gt;0,SUM(B11:R11),"")</f>
        <v>4972.8</v>
      </c>
      <c r="T11" s="50">
        <v>68.5</v>
      </c>
      <c r="U11" s="89"/>
      <c r="V11" s="88"/>
    </row>
    <row r="12" spans="1:22" x14ac:dyDescent="0.2">
      <c r="A12" s="48">
        <v>2018</v>
      </c>
      <c r="B12" s="92">
        <v>3179.6</v>
      </c>
      <c r="C12" s="92"/>
      <c r="D12" s="91">
        <v>200.7</v>
      </c>
      <c r="E12" s="38">
        <v>7.7</v>
      </c>
      <c r="F12" s="93">
        <v>8</v>
      </c>
      <c r="G12" s="93">
        <v>126.7</v>
      </c>
      <c r="H12" s="94">
        <v>41.2</v>
      </c>
      <c r="I12" s="93">
        <v>0</v>
      </c>
      <c r="J12" s="93">
        <v>1283</v>
      </c>
      <c r="K12" s="93">
        <v>0</v>
      </c>
      <c r="L12" s="93">
        <v>0</v>
      </c>
      <c r="M12" s="41">
        <v>0.8</v>
      </c>
      <c r="N12" s="94">
        <v>137.30000000000001</v>
      </c>
      <c r="O12" s="94">
        <v>39.1</v>
      </c>
      <c r="P12" s="94">
        <v>20.7</v>
      </c>
      <c r="Q12" s="93">
        <v>1.9</v>
      </c>
      <c r="R12" s="94">
        <v>0</v>
      </c>
      <c r="S12" s="29">
        <f si="0" t="shared"/>
        <v>5046.7</v>
      </c>
      <c r="T12" s="51">
        <v>69.5</v>
      </c>
    </row>
    <row r="13" spans="1:22" x14ac:dyDescent="0.2">
      <c r="A13" s="47">
        <v>2019</v>
      </c>
      <c r="B13" s="92">
        <v>3207</v>
      </c>
      <c r="C13" s="92">
        <v>11.2</v>
      </c>
      <c r="D13" s="97">
        <v>202.7</v>
      </c>
      <c r="E13" s="38">
        <v>7.7</v>
      </c>
      <c r="F13" s="93">
        <v>8.4</v>
      </c>
      <c r="G13" s="93">
        <v>125.4</v>
      </c>
      <c r="H13" s="94">
        <v>40.4</v>
      </c>
      <c r="I13" s="93">
        <v>0</v>
      </c>
      <c r="J13" s="93">
        <v>1488.1</v>
      </c>
      <c r="K13" s="93">
        <v>0</v>
      </c>
      <c r="L13" s="93">
        <v>0</v>
      </c>
      <c r="M13" s="41">
        <v>0.8</v>
      </c>
      <c r="N13" s="94">
        <v>138.6</v>
      </c>
      <c r="O13" s="94">
        <v>39.1</v>
      </c>
      <c r="P13" s="94">
        <v>19.5</v>
      </c>
      <c r="Q13" s="93">
        <v>1.8</v>
      </c>
      <c r="R13" s="94">
        <v>0</v>
      </c>
      <c r="S13" s="29">
        <f>IF(B13&gt;0,SUM(B13:R13),"")</f>
        <v>5290.7000000000007</v>
      </c>
      <c r="T13" s="51">
        <v>69.099999999999994</v>
      </c>
    </row>
    <row r="14" spans="1:22" x14ac:dyDescent="0.2">
      <c r="A14" s="48">
        <v>2020</v>
      </c>
      <c r="B14" s="92">
        <v>3285.4</v>
      </c>
      <c r="C14" s="92">
        <v>19</v>
      </c>
      <c r="D14" s="97">
        <v>208.7</v>
      </c>
      <c r="E14" s="38">
        <v>7.7</v>
      </c>
      <c r="F14" s="93">
        <v>8.4</v>
      </c>
      <c r="G14" s="93">
        <v>129.69999999999999</v>
      </c>
      <c r="H14" s="94">
        <v>40</v>
      </c>
      <c r="I14" s="93">
        <v>0</v>
      </c>
      <c r="J14" s="93">
        <v>1516.4</v>
      </c>
      <c r="K14" s="93">
        <v>0</v>
      </c>
      <c r="L14" s="93">
        <v>0</v>
      </c>
      <c r="M14" s="41">
        <v>0.8</v>
      </c>
      <c r="N14" s="94">
        <v>140</v>
      </c>
      <c r="O14" s="94">
        <v>39.1</v>
      </c>
      <c r="P14" s="94">
        <v>18.3</v>
      </c>
      <c r="Q14" s="93">
        <v>1.8</v>
      </c>
      <c r="R14" s="94">
        <v>0</v>
      </c>
      <c r="S14" s="29">
        <f>IF(B14&gt;0,SUM(B14:R14),"")</f>
        <v>5415.3</v>
      </c>
      <c r="T14" s="51">
        <f>(S14/7832.9)*100</f>
        <v>69.135313868426778</v>
      </c>
    </row>
    <row r="15" spans="1:22" x14ac:dyDescent="0.2">
      <c r="A15" s="48">
        <v>2021</v>
      </c>
      <c r="B15" s="92">
        <v>3380.3</v>
      </c>
      <c r="C15">
        <v>26.7</v>
      </c>
      <c r="D15" s="97">
        <v>208.7</v>
      </c>
      <c r="E15" s="38">
        <v>7.7</v>
      </c>
      <c r="F15" s="93">
        <v>8.3000000000000007</v>
      </c>
      <c r="G15" s="93">
        <v>129.69999999999999</v>
      </c>
      <c r="H15" s="94">
        <v>40</v>
      </c>
      <c r="I15" s="93">
        <v>0</v>
      </c>
      <c r="J15" s="93">
        <v>1459.6</v>
      </c>
      <c r="K15" s="93">
        <v>0</v>
      </c>
      <c r="L15" s="93">
        <v>0</v>
      </c>
      <c r="M15" s="41">
        <v>0.8</v>
      </c>
      <c r="N15" s="94">
        <v>139.80000000000001</v>
      </c>
      <c r="O15" s="94">
        <v>39.1</v>
      </c>
      <c r="P15" s="94">
        <v>14.4</v>
      </c>
      <c r="Q15" s="93">
        <v>1.7</v>
      </c>
      <c r="R15" s="94">
        <v>0</v>
      </c>
      <c r="S15" s="29">
        <f>IF(B15&gt;0,SUM(B15:R15),"")</f>
        <v>5456.8</v>
      </c>
      <c r="T15" s="51">
        <f>(S15/7826.8)*100</f>
        <v>69.719425563448667</v>
      </c>
    </row>
    <row r="16" spans="1:22" x14ac:dyDescent="0.2">
      <c r="A16" s="48">
        <v>2022</v>
      </c>
      <c r="B16" s="92">
        <v>3408.6</v>
      </c>
      <c r="C16" s="92">
        <v>27.5</v>
      </c>
      <c r="D16" s="97">
        <v>215.2</v>
      </c>
      <c r="E16" s="38">
        <v>7.7</v>
      </c>
      <c r="F16" s="93">
        <v>8.5</v>
      </c>
      <c r="G16" s="93">
        <v>129.69999999999999</v>
      </c>
      <c r="H16" s="94">
        <v>41</v>
      </c>
      <c r="I16" s="93">
        <v>0</v>
      </c>
      <c r="J16" s="93">
        <v>1503.8</v>
      </c>
      <c r="K16" s="93">
        <v>0</v>
      </c>
      <c r="L16" s="93">
        <v>0</v>
      </c>
      <c r="M16" s="93">
        <v>0.8</v>
      </c>
      <c r="N16" s="94">
        <v>144</v>
      </c>
      <c r="O16" s="94">
        <v>39.1</v>
      </c>
      <c r="P16" s="94">
        <v>16.100000000000001</v>
      </c>
      <c r="Q16" s="93">
        <v>1.6</v>
      </c>
      <c r="R16" s="94">
        <v>0</v>
      </c>
      <c r="S16" s="29">
        <f>IF(B16&gt;0,SUM(B16:R16),"")</f>
        <v>5543.6</v>
      </c>
      <c r="T16" s="51">
        <f>(S16/8112.7)*100</f>
        <v>68.332367769053477</v>
      </c>
    </row>
    <row r="17" spans="19:20" x14ac:dyDescent="0.2">
      <c r="S17" s="29" t="str">
        <f si="0" t="shared"/>
        <v/>
      </c>
    </row>
    <row r="18" spans="19:20" x14ac:dyDescent="0.2">
      <c r="S18" s="29" t="str">
        <f si="0" t="shared"/>
        <v/>
      </c>
    </row>
    <row r="19" spans="19:20" x14ac:dyDescent="0.2">
      <c r="S19" s="29" t="str">
        <f si="0" t="shared"/>
        <v/>
      </c>
    </row>
    <row r="20" spans="19:20" x14ac:dyDescent="0.2">
      <c r="S20" s="29" t="str">
        <f si="0" t="shared"/>
        <v/>
      </c>
    </row>
    <row r="21" spans="19:20" x14ac:dyDescent="0.2">
      <c r="S21" s="29" t="str">
        <f si="0" t="shared"/>
        <v/>
      </c>
    </row>
    <row r="22" spans="19:20" x14ac:dyDescent="0.2">
      <c r="S22" s="29" t="str">
        <f si="0" t="shared"/>
        <v/>
      </c>
      <c r="T22" s="85"/>
    </row>
    <row r="23" spans="19:20" x14ac:dyDescent="0.2">
      <c r="S23" s="29" t="str">
        <f si="0" t="shared"/>
        <v/>
      </c>
    </row>
    <row r="24" spans="19:20" x14ac:dyDescent="0.2">
      <c r="S24" s="29" t="str">
        <f si="0" t="shared"/>
        <v/>
      </c>
    </row>
    <row r="25" spans="19:20" x14ac:dyDescent="0.2">
      <c r="S25" s="29" t="str">
        <f si="0" t="shared"/>
        <v/>
      </c>
    </row>
    <row r="26" spans="19:20" x14ac:dyDescent="0.2">
      <c r="S26" s="29" t="str">
        <f si="0" t="shared"/>
        <v/>
      </c>
    </row>
    <row r="27" spans="19:20" x14ac:dyDescent="0.2">
      <c r="S27" s="29" t="str">
        <f si="0" t="shared"/>
        <v/>
      </c>
    </row>
    <row r="28" spans="19:20" x14ac:dyDescent="0.2">
      <c r="S28" s="29" t="str">
        <f si="0" t="shared"/>
        <v/>
      </c>
    </row>
    <row r="29" spans="19:20" x14ac:dyDescent="0.2">
      <c r="S29" s="29" t="str">
        <f si="0" t="shared"/>
        <v/>
      </c>
    </row>
    <row r="30" spans="19:20" x14ac:dyDescent="0.2">
      <c r="S30" s="29" t="str">
        <f si="0" t="shared"/>
        <v/>
      </c>
    </row>
    <row r="31" spans="19:20" x14ac:dyDescent="0.2">
      <c r="S31" s="29" t="str">
        <f si="0" t="shared"/>
        <v/>
      </c>
    </row>
    <row r="32" spans="19:20" x14ac:dyDescent="0.2">
      <c r="S32" s="29" t="str">
        <f si="0" t="shared"/>
        <v/>
      </c>
    </row>
    <row r="33" spans="19:19" x14ac:dyDescent="0.2">
      <c r="S33" s="29" t="str">
        <f si="0" t="shared"/>
        <v/>
      </c>
    </row>
    <row r="34" spans="19:19" x14ac:dyDescent="0.2">
      <c r="S34" s="29" t="str">
        <f si="0" t="shared"/>
        <v/>
      </c>
    </row>
    <row r="35" spans="19:19" x14ac:dyDescent="0.2">
      <c r="S35" s="29" t="str">
        <f si="0" t="shared"/>
        <v/>
      </c>
    </row>
    <row r="36" spans="19:19" x14ac:dyDescent="0.2">
      <c r="S36" s="29" t="str">
        <f si="0" t="shared"/>
        <v/>
      </c>
    </row>
    <row r="37" spans="19:19" x14ac:dyDescent="0.2">
      <c r="S37" s="29" t="str">
        <f si="0" t="shared"/>
        <v/>
      </c>
    </row>
    <row r="38" spans="19:19" x14ac:dyDescent="0.2">
      <c r="S38" s="29" t="str">
        <f si="0" t="shared"/>
        <v/>
      </c>
    </row>
    <row r="39" spans="19:19" x14ac:dyDescent="0.2">
      <c r="S39" s="29" t="str">
        <f si="0" t="shared"/>
        <v/>
      </c>
    </row>
    <row r="40" spans="19:19" x14ac:dyDescent="0.2">
      <c r="S40" s="29" t="str">
        <f si="0" t="shared"/>
        <v/>
      </c>
    </row>
    <row r="41" spans="19:19" x14ac:dyDescent="0.2">
      <c r="S41" s="29" t="str">
        <f si="0" t="shared"/>
        <v/>
      </c>
    </row>
    <row r="42" spans="19:19" x14ac:dyDescent="0.2">
      <c r="S42" s="29" t="str">
        <f si="0" t="shared"/>
        <v/>
      </c>
    </row>
    <row r="43" spans="19:19" x14ac:dyDescent="0.2">
      <c r="S43" s="29" t="str">
        <f si="0" t="shared"/>
        <v/>
      </c>
    </row>
    <row r="44" spans="19:19" x14ac:dyDescent="0.2">
      <c r="S44" s="29" t="str">
        <f si="0" t="shared"/>
        <v/>
      </c>
    </row>
    <row r="45" spans="19:19" x14ac:dyDescent="0.2">
      <c r="S45" s="29" t="str">
        <f si="0" t="shared"/>
        <v/>
      </c>
    </row>
    <row r="46" spans="19:19" x14ac:dyDescent="0.2">
      <c r="S46" s="29" t="str">
        <f si="0" t="shared"/>
        <v/>
      </c>
    </row>
    <row r="47" spans="19:19" x14ac:dyDescent="0.2">
      <c r="S47" s="29" t="str">
        <f si="0" t="shared"/>
        <v/>
      </c>
    </row>
    <row r="48" spans="19:19" x14ac:dyDescent="0.2">
      <c r="S48" s="29" t="str">
        <f si="0" t="shared"/>
        <v/>
      </c>
    </row>
    <row r="49" spans="19:19" x14ac:dyDescent="0.2">
      <c r="S49" s="29" t="str">
        <f si="0" t="shared"/>
        <v/>
      </c>
    </row>
    <row r="50" spans="19:19" x14ac:dyDescent="0.2">
      <c r="S50" s="29" t="str">
        <f si="0" t="shared"/>
        <v/>
      </c>
    </row>
    <row r="51" spans="19:19" x14ac:dyDescent="0.2">
      <c r="S51" s="29" t="str">
        <f si="0" t="shared"/>
        <v/>
      </c>
    </row>
    <row r="52" spans="19:19" x14ac:dyDescent="0.2">
      <c r="S52" s="29" t="str">
        <f si="0" t="shared"/>
        <v/>
      </c>
    </row>
    <row r="53" spans="19:19" x14ac:dyDescent="0.2">
      <c r="S53" s="29" t="str">
        <f si="0" t="shared"/>
        <v/>
      </c>
    </row>
    <row r="54" spans="19:19" x14ac:dyDescent="0.2">
      <c r="S54" s="29" t="str">
        <f si="0" t="shared"/>
        <v/>
      </c>
    </row>
    <row r="55" spans="19:19" x14ac:dyDescent="0.2">
      <c r="S55" s="29" t="str">
        <f si="0" t="shared"/>
        <v/>
      </c>
    </row>
    <row r="56" spans="19:19" x14ac:dyDescent="0.2">
      <c r="S56" s="29" t="str">
        <f si="0" t="shared"/>
        <v/>
      </c>
    </row>
    <row r="57" spans="19:19" x14ac:dyDescent="0.2">
      <c r="S57" s="29" t="str">
        <f si="0" t="shared"/>
        <v/>
      </c>
    </row>
    <row r="58" spans="19:19" x14ac:dyDescent="0.2">
      <c r="S58" s="29" t="str">
        <f si="0" t="shared"/>
        <v/>
      </c>
    </row>
    <row r="59" spans="19:19" x14ac:dyDescent="0.2">
      <c r="S59" s="29" t="str">
        <f si="0" t="shared"/>
        <v/>
      </c>
    </row>
    <row r="60" spans="19:19" x14ac:dyDescent="0.2">
      <c r="S60" s="29" t="str">
        <f si="0" t="shared"/>
        <v/>
      </c>
    </row>
    <row r="61" spans="19:19" x14ac:dyDescent="0.2">
      <c r="S61" s="29" t="str">
        <f si="0" t="shared"/>
        <v/>
      </c>
    </row>
    <row r="62" spans="19:19" x14ac:dyDescent="0.2">
      <c r="S62" s="29" t="str">
        <f si="0" t="shared"/>
        <v/>
      </c>
    </row>
    <row r="63" spans="19:19" x14ac:dyDescent="0.2">
      <c r="S63" s="29" t="str">
        <f si="0" t="shared"/>
        <v/>
      </c>
    </row>
    <row r="64" spans="19:19" x14ac:dyDescent="0.2">
      <c r="S64" s="29" t="str">
        <f si="0" t="shared"/>
        <v/>
      </c>
    </row>
    <row r="65" spans="19:19" x14ac:dyDescent="0.2">
      <c r="S65" s="29" t="str">
        <f si="0" t="shared"/>
        <v/>
      </c>
    </row>
    <row r="66" spans="19:19" x14ac:dyDescent="0.2">
      <c r="S66" s="29" t="str">
        <f ref="S66:S124" si="1" t="shared">IF(B66&gt;0,SUM(B66:R66),"")</f>
        <v/>
      </c>
    </row>
    <row r="67" spans="19:19" x14ac:dyDescent="0.2">
      <c r="S67" s="29" t="str">
        <f si="1" t="shared"/>
        <v/>
      </c>
    </row>
    <row r="68" spans="19:19" x14ac:dyDescent="0.2">
      <c r="S68" s="29" t="str">
        <f si="1" t="shared"/>
        <v/>
      </c>
    </row>
    <row r="69" spans="19:19" x14ac:dyDescent="0.2">
      <c r="S69" s="29" t="str">
        <f si="1" t="shared"/>
        <v/>
      </c>
    </row>
    <row r="70" spans="19:19" x14ac:dyDescent="0.2">
      <c r="S70" s="29" t="str">
        <f si="1" t="shared"/>
        <v/>
      </c>
    </row>
    <row r="71" spans="19:19" x14ac:dyDescent="0.2">
      <c r="S71" s="29" t="str">
        <f si="1" t="shared"/>
        <v/>
      </c>
    </row>
    <row r="72" spans="19:19" x14ac:dyDescent="0.2">
      <c r="S72" s="29" t="str">
        <f si="1" t="shared"/>
        <v/>
      </c>
    </row>
    <row r="73" spans="19:19" x14ac:dyDescent="0.2">
      <c r="S73" s="29" t="str">
        <f si="1" t="shared"/>
        <v/>
      </c>
    </row>
    <row r="74" spans="19:19" x14ac:dyDescent="0.2">
      <c r="S74" s="29" t="str">
        <f si="1" t="shared"/>
        <v/>
      </c>
    </row>
    <row r="75" spans="19:19" x14ac:dyDescent="0.2">
      <c r="S75" s="29" t="str">
        <f si="1" t="shared"/>
        <v/>
      </c>
    </row>
    <row r="76" spans="19:19" x14ac:dyDescent="0.2">
      <c r="S76" s="29" t="str">
        <f si="1" t="shared"/>
        <v/>
      </c>
    </row>
    <row r="77" spans="19:19" x14ac:dyDescent="0.2">
      <c r="S77" s="29" t="str">
        <f si="1" t="shared"/>
        <v/>
      </c>
    </row>
    <row r="78" spans="19:19" x14ac:dyDescent="0.2">
      <c r="S78" s="29" t="str">
        <f si="1" t="shared"/>
        <v/>
      </c>
    </row>
    <row r="79" spans="19:19" x14ac:dyDescent="0.2">
      <c r="S79" s="29" t="str">
        <f si="1" t="shared"/>
        <v/>
      </c>
    </row>
    <row r="80" spans="19:19" x14ac:dyDescent="0.2">
      <c r="S80" s="29" t="str">
        <f si="1" t="shared"/>
        <v/>
      </c>
    </row>
    <row r="81" spans="19:19" x14ac:dyDescent="0.2">
      <c r="S81" s="29" t="str">
        <f si="1" t="shared"/>
        <v/>
      </c>
    </row>
    <row r="82" spans="19:19" x14ac:dyDescent="0.2">
      <c r="S82" s="29" t="str">
        <f si="1" t="shared"/>
        <v/>
      </c>
    </row>
    <row r="83" spans="19:19" x14ac:dyDescent="0.2">
      <c r="S83" s="29" t="str">
        <f si="1" t="shared"/>
        <v/>
      </c>
    </row>
    <row r="84" spans="19:19" x14ac:dyDescent="0.2">
      <c r="S84" s="29" t="str">
        <f si="1" t="shared"/>
        <v/>
      </c>
    </row>
    <row r="85" spans="19:19" x14ac:dyDescent="0.2">
      <c r="S85" s="29" t="str">
        <f si="1" t="shared"/>
        <v/>
      </c>
    </row>
    <row r="86" spans="19:19" x14ac:dyDescent="0.2">
      <c r="S86" s="29" t="str">
        <f si="1" t="shared"/>
        <v/>
      </c>
    </row>
    <row r="87" spans="19:19" x14ac:dyDescent="0.2">
      <c r="S87" s="29" t="str">
        <f si="1" t="shared"/>
        <v/>
      </c>
    </row>
    <row r="88" spans="19:19" x14ac:dyDescent="0.2">
      <c r="S88" s="29" t="str">
        <f si="1" t="shared"/>
        <v/>
      </c>
    </row>
    <row r="89" spans="19:19" x14ac:dyDescent="0.2">
      <c r="S89" s="29" t="str">
        <f si="1" t="shared"/>
        <v/>
      </c>
    </row>
    <row r="90" spans="19:19" x14ac:dyDescent="0.2">
      <c r="S90" s="29" t="str">
        <f si="1" t="shared"/>
        <v/>
      </c>
    </row>
    <row r="91" spans="19:19" x14ac:dyDescent="0.2">
      <c r="S91" s="29" t="str">
        <f si="1" t="shared"/>
        <v/>
      </c>
    </row>
    <row r="92" spans="19:19" x14ac:dyDescent="0.2">
      <c r="S92" s="29" t="str">
        <f si="1" t="shared"/>
        <v/>
      </c>
    </row>
    <row r="93" spans="19:19" x14ac:dyDescent="0.2">
      <c r="S93" s="29" t="str">
        <f si="1" t="shared"/>
        <v/>
      </c>
    </row>
    <row r="94" spans="19:19" x14ac:dyDescent="0.2">
      <c r="S94" s="29" t="str">
        <f si="1" t="shared"/>
        <v/>
      </c>
    </row>
    <row r="95" spans="19:19" x14ac:dyDescent="0.2">
      <c r="S95" s="29" t="str">
        <f si="1" t="shared"/>
        <v/>
      </c>
    </row>
    <row r="96" spans="19:19" x14ac:dyDescent="0.2">
      <c r="S96" s="29" t="str">
        <f si="1" t="shared"/>
        <v/>
      </c>
    </row>
    <row r="97" spans="19:19" x14ac:dyDescent="0.2">
      <c r="S97" s="29" t="str">
        <f si="1" t="shared"/>
        <v/>
      </c>
    </row>
    <row r="98" spans="19:19" x14ac:dyDescent="0.2">
      <c r="S98" s="29" t="str">
        <f si="1" t="shared"/>
        <v/>
      </c>
    </row>
    <row r="99" spans="19:19" x14ac:dyDescent="0.2">
      <c r="S99" s="29" t="str">
        <f si="1" t="shared"/>
        <v/>
      </c>
    </row>
    <row r="100" spans="19:19" x14ac:dyDescent="0.2">
      <c r="S100" s="29" t="str">
        <f si="1" t="shared"/>
        <v/>
      </c>
    </row>
    <row r="101" spans="19:19" x14ac:dyDescent="0.2">
      <c r="S101" s="29" t="str">
        <f si="1" t="shared"/>
        <v/>
      </c>
    </row>
    <row r="102" spans="19:19" x14ac:dyDescent="0.2">
      <c r="S102" s="29" t="str">
        <f si="1" t="shared"/>
        <v/>
      </c>
    </row>
    <row r="103" spans="19:19" x14ac:dyDescent="0.2">
      <c r="S103" s="29" t="str">
        <f si="1" t="shared"/>
        <v/>
      </c>
    </row>
    <row r="104" spans="19:19" x14ac:dyDescent="0.2">
      <c r="S104" s="29" t="str">
        <f si="1" t="shared"/>
        <v/>
      </c>
    </row>
    <row r="105" spans="19:19" x14ac:dyDescent="0.2">
      <c r="S105" s="29" t="str">
        <f si="1" t="shared"/>
        <v/>
      </c>
    </row>
    <row r="106" spans="19:19" x14ac:dyDescent="0.2">
      <c r="S106" s="29" t="str">
        <f si="1" t="shared"/>
        <v/>
      </c>
    </row>
    <row r="107" spans="19:19" x14ac:dyDescent="0.2">
      <c r="S107" s="29" t="str">
        <f si="1" t="shared"/>
        <v/>
      </c>
    </row>
    <row r="108" spans="19:19" x14ac:dyDescent="0.2">
      <c r="S108" s="29" t="str">
        <f si="1" t="shared"/>
        <v/>
      </c>
    </row>
    <row r="109" spans="19:19" x14ac:dyDescent="0.2">
      <c r="S109" s="29" t="str">
        <f si="1" t="shared"/>
        <v/>
      </c>
    </row>
    <row r="110" spans="19:19" x14ac:dyDescent="0.2">
      <c r="S110" s="29" t="str">
        <f si="1" t="shared"/>
        <v/>
      </c>
    </row>
    <row r="111" spans="19:19" x14ac:dyDescent="0.2">
      <c r="S111" s="29" t="str">
        <f si="1" t="shared"/>
        <v/>
      </c>
    </row>
    <row r="112" spans="19:19" x14ac:dyDescent="0.2">
      <c r="S112" s="29" t="str">
        <f si="1" t="shared"/>
        <v/>
      </c>
    </row>
    <row r="113" spans="19:19" x14ac:dyDescent="0.2">
      <c r="S113" s="29" t="str">
        <f si="1" t="shared"/>
        <v/>
      </c>
    </row>
    <row r="114" spans="19:19" x14ac:dyDescent="0.2">
      <c r="S114" s="29" t="str">
        <f si="1" t="shared"/>
        <v/>
      </c>
    </row>
    <row r="115" spans="19:19" x14ac:dyDescent="0.2">
      <c r="S115" s="29" t="str">
        <f si="1" t="shared"/>
        <v/>
      </c>
    </row>
    <row r="116" spans="19:19" x14ac:dyDescent="0.2">
      <c r="S116" s="29" t="str">
        <f si="1" t="shared"/>
        <v/>
      </c>
    </row>
    <row r="117" spans="19:19" x14ac:dyDescent="0.2">
      <c r="S117" s="29" t="str">
        <f si="1" t="shared"/>
        <v/>
      </c>
    </row>
    <row r="118" spans="19:19" x14ac:dyDescent="0.2">
      <c r="S118" s="29" t="str">
        <f si="1" t="shared"/>
        <v/>
      </c>
    </row>
    <row r="119" spans="19:19" x14ac:dyDescent="0.2">
      <c r="S119" s="29" t="str">
        <f si="1" t="shared"/>
        <v/>
      </c>
    </row>
    <row r="120" spans="19:19" x14ac:dyDescent="0.2">
      <c r="S120" s="29" t="str">
        <f si="1" t="shared"/>
        <v/>
      </c>
    </row>
    <row r="121" spans="19:19" x14ac:dyDescent="0.2">
      <c r="S121" s="29" t="str">
        <f si="1" t="shared"/>
        <v/>
      </c>
    </row>
    <row r="122" spans="19:19" x14ac:dyDescent="0.2">
      <c r="S122" s="29" t="str">
        <f si="1" t="shared"/>
        <v/>
      </c>
    </row>
    <row r="123" spans="19:19" x14ac:dyDescent="0.2">
      <c r="S123" s="29" t="str">
        <f si="1" t="shared"/>
        <v/>
      </c>
    </row>
    <row r="124" spans="19:19" x14ac:dyDescent="0.2">
      <c r="S124" s="29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2007-01-16T14:36:02Z</dcterms:created>
  <dc:creator>Guanci, Michael [LEGIS]</dc:creator>
  <cp:lastModifiedBy>Broich, Adam [LEGIS]</cp:lastModifiedBy>
  <cp:lastPrinted>2020-10-27T18:41:10Z</cp:lastPrinted>
  <dcterms:modified xsi:type="dcterms:W3CDTF">2022-11-18T20:26:00Z</dcterms:modified>
</cp:coreProperties>
</file>