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2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8EC04EB4-0C39-4522-8A9C-B470CDE5E840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<sst xmlns="http://schemas.openxmlformats.org/spreadsheetml/2006/main" count="148" uniqueCount="97">
  <si>
    <t>Department</t>
  </si>
  <si>
    <t>Agriculture &amp; Land Stewardship</t>
  </si>
  <si>
    <t>Auditor of State</t>
  </si>
  <si>
    <t>Civil Rights Commission</t>
  </si>
  <si>
    <t>College Student Aid Commission</t>
  </si>
  <si>
    <t>Commerce</t>
  </si>
  <si>
    <t>Corrections</t>
  </si>
  <si>
    <t>Cultural Affairs</t>
  </si>
  <si>
    <t>Economic Development</t>
  </si>
  <si>
    <t>Education</t>
  </si>
  <si>
    <t>Executive Council</t>
  </si>
  <si>
    <t>Legislative Branch</t>
  </si>
  <si>
    <t>Governor</t>
  </si>
  <si>
    <t>Public Health</t>
  </si>
  <si>
    <t>Human Rights</t>
  </si>
  <si>
    <t>Human Services</t>
  </si>
  <si>
    <t>Inspections &amp; Appeals</t>
  </si>
  <si>
    <t>Judicial Branch</t>
  </si>
  <si>
    <t>Law Enforcement Academy</t>
  </si>
  <si>
    <t>Management</t>
  </si>
  <si>
    <t>Natural Resources</t>
  </si>
  <si>
    <t>Personnel</t>
  </si>
  <si>
    <t>Public Defense</t>
  </si>
  <si>
    <t>Public Employment Relations Board</t>
  </si>
  <si>
    <t>Public Safety</t>
  </si>
  <si>
    <t>Secretary of State</t>
  </si>
  <si>
    <t>Transportation</t>
  </si>
  <si>
    <t>Treasurer of State</t>
  </si>
  <si>
    <t>Workforce Development</t>
  </si>
  <si>
    <t>Regents</t>
  </si>
  <si>
    <t>Capitals</t>
  </si>
  <si>
    <t>Information Technology</t>
  </si>
  <si>
    <t>Administrative Services</t>
  </si>
  <si>
    <t>Veterans Affairs</t>
  </si>
  <si>
    <t>Revenue</t>
  </si>
  <si>
    <t>Attorney General (Justice)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</si>
  <si>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</si>
  <si>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</si>
  <si>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</si>
  <si>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</si>
  <si>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</si>
  <si>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</si>
  <si>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</si>
  <si>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</si>
  <si>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</si>
  <si>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AdministrativeServices</t>
  </si>
  <si>
    <t>AuditorOfState</t>
  </si>
  <si>
    <t>CivilRightsCommission</t>
  </si>
  <si>
    <t>CollegeStudentAidCommission</t>
  </si>
  <si>
    <t>CulturalAffairs</t>
  </si>
  <si>
    <t>EconomicDevelopment</t>
  </si>
  <si>
    <t>ExecutiveCouncil</t>
  </si>
  <si>
    <t>LegislativeBranch</t>
  </si>
  <si>
    <t>PublicHealth</t>
  </si>
  <si>
    <t>HumanRights</t>
  </si>
  <si>
    <t>HumanServices</t>
  </si>
  <si>
    <t>InformationTechnology</t>
  </si>
  <si>
    <t>JudicialBranch</t>
  </si>
  <si>
    <t>LawEnforcementAcademy</t>
  </si>
  <si>
    <t>NaturalResources</t>
  </si>
  <si>
    <t>OfficeOfEnergyIndependence</t>
  </si>
  <si>
    <t>BoardOfParole</t>
  </si>
  <si>
    <t>PublicDefense</t>
  </si>
  <si>
    <t>PublicEmploymentRelationsBoard</t>
  </si>
  <si>
    <t>PublicSafety</t>
  </si>
  <si>
    <t>RebuildIowaOffice</t>
  </si>
  <si>
    <t>SecretaryOfState</t>
  </si>
  <si>
    <t>StateFairAuthority</t>
  </si>
  <si>
    <t>TreasurerOfState</t>
  </si>
  <si>
    <t>WorkforceDevelopment</t>
  </si>
  <si>
    <t>VeteransAffairs</t>
  </si>
  <si>
    <t>UnassignedStandings</t>
  </si>
  <si>
    <t>Total</t>
  </si>
  <si>
    <t>AgricultureLandStewardship</t>
  </si>
  <si>
    <t>AttorneyGeneralJustice</t>
  </si>
  <si>
    <t>GovernorsSubstAbuseCoordinator</t>
  </si>
  <si>
    <t>InspectionsAppeals</t>
  </si>
  <si>
    <t>IowaTelecommTechCommission</t>
  </si>
  <si>
    <t>StateFederalRelations</t>
  </si>
  <si>
    <t>EthicsandCampaignDisclosureBoard</t>
  </si>
  <si>
    <t>General Fund Supplemental Appropriations/Deappropriations</t>
  </si>
  <si>
    <t>Homeland Security &amp; Emergency Mgmt</t>
  </si>
  <si>
    <t>Public Information Board</t>
  </si>
  <si>
    <t>by Iowa Department</t>
  </si>
  <si>
    <t>Parole Board</t>
  </si>
  <si>
    <t>Note:  Positive amounts are supplemental appropriations; negative amounts are deappropriations.</t>
  </si>
  <si>
    <t>IowaDepartmentfortheBlind</t>
  </si>
  <si>
    <t>DepartmentonAging</t>
  </si>
  <si>
    <t xml:space="preserve">Blind, Iowa Department for the </t>
  </si>
  <si>
    <t>Department on Aging</t>
  </si>
  <si>
    <t>Office of Drug Control Policy</t>
  </si>
  <si>
    <t>OfficeofChiefInformationOfficer</t>
  </si>
  <si>
    <t>Chief Information Officer</t>
  </si>
  <si>
    <t>Total listed above</t>
  </si>
  <si>
    <r>
      <t>Check Total above v.s. Total in Data (</t>
    </r>
    <r>
      <rPr>
        <sz val="9"/>
        <color rgb="FFFF0000"/>
        <rFont val="Arial"/>
        <family val="2"/>
      </rPr>
      <t>DO NOT PRINT</t>
    </r>
    <r>
      <rPr>
        <sz val="9"/>
        <rFont val="Arial"/>
        <family val="2"/>
      </rPr>
      <t>)</t>
    </r>
  </si>
  <si>
    <t>line should equal zero</t>
  </si>
  <si>
    <t>Note: differences are likely due to numbers in the data that is not included in the table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</si>
</sst>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\ ;\(#,##0\)"/>
    <numFmt numFmtId="165" formatCode="#,##0;\(#,##0\)"/>
    <numFmt numFmtId="166" formatCode="#,##0;"/>
    <numFmt numFmtId="167" formatCode="&quot;$&quot;* #,##0;&quot;$&quot;* \-\ #,##0"/>
    <numFmt numFmtId="168" formatCode="#,##0;\-#,###;0;@"/>
    <numFmt numFmtId="169" formatCode="_(* #,##0_);_(* \(#,##0\);_(* &quot;-&quot;??_);_(@_)"/>
  </numFmts>
  <fonts count="8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Dot">
        <color theme="0" tint="-0.34998626667073579"/>
      </top>
      <bottom/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73">
    <xf borderId="0" fillId="0" fontId="0" numFmtId="0" xfId="0"/>
    <xf applyFont="1" borderId="0" fillId="0" fontId="1" numFmtId="0" xfId="0"/>
    <xf applyNumberFormat="1" borderId="0" fillId="0" fontId="0" numFmtId="167" xfId="0"/>
    <xf applyFont="1" borderId="0" fillId="0" fontId="0" numFmtId="0" xfId="0"/>
    <xf applyAlignment="1" applyFont="1" applyNumberFormat="1" borderId="0" fillId="0" fontId="5" numFmtId="1" xfId="0">
      <alignment horizontal="center" vertical="center"/>
    </xf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Border="1" applyFont="1" applyNumberFormat="1" borderId="0" fillId="0" fontId="0" numFmtId="1" xfId="0">
      <alignment horizontal="right"/>
    </xf>
    <xf applyAlignment="1" applyBorder="1" borderId="0" fillId="0" fontId="0" numFmtId="0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ill="1" applyFont="1" applyNumberFormat="1" borderId="0" fillId="0" fontId="1" numFmtId="3" xfId="0">
      <alignment horizontal="right"/>
    </xf>
    <xf applyAlignment="1" applyBorder="1" applyFill="1" applyNumberFormat="1" borderId="0" fillId="0" fontId="0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1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ill="1" applyFont="1" applyNumberFormat="1" applyProtection="1" borderId="0" fillId="0" fontId="1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Font="1" applyNumberFormat="1" applyProtection="1" borderId="0" fillId="0" fontId="2" numFmtId="1" xfId="0">
      <alignment horizontal="centerContinuous"/>
      <protection hidden="1"/>
    </xf>
    <xf applyAlignment="1" applyFont="1" applyNumberFormat="1" applyProtection="1" borderId="0" fillId="0" fontId="3" numFmtId="1" xfId="0">
      <alignment horizontal="centerContinuous"/>
      <protection hidden="1"/>
    </xf>
    <xf applyProtection="1" borderId="0" fillId="0" fontId="0" numFmtId="0" xfId="0">
      <protection hidden="1"/>
    </xf>
    <xf applyAlignment="1" applyFont="1" applyNumberFormat="1" applyProtection="1" borderId="0" fillId="0" fontId="1" numFmtId="1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Border="1" applyFont="1" applyProtection="1" borderId="0" fillId="0" fontId="0" numFmtId="0" xfId="0">
      <protection hidden="1"/>
    </xf>
    <xf applyAlignment="1" borderId="0" fillId="0" fontId="0" numFmtId="0" xfId="0">
      <alignment horizontal="left"/>
    </xf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Font="1" borderId="0" fillId="0" fontId="5" numFmtId="0" xfId="0"/>
    <xf applyAlignment="1" applyFont="1" applyNumberFormat="1" borderId="0" fillId="0" fontId="5" numFmtId="1" xfId="0">
      <alignment vertical="center"/>
    </xf>
    <xf applyAlignment="1" borderId="0" fillId="0" fontId="0" numFmtId="0" xfId="0"/>
    <xf applyFont="1" applyNumberFormat="1" borderId="0" fillId="0" fontId="0" numFmtId="169" xfId="1"/>
    <xf applyFill="1" borderId="0" fillId="2" fontId="0" numFmtId="0" xfId="0"/>
    <xf applyFill="1" borderId="0" fillId="3" fontId="0" numFmtId="0" xfId="0"/>
    <xf applyBorder="1" applyFill="1" borderId="1" fillId="3" fontId="0" numFmtId="0" xfId="0"/>
    <xf applyAlignment="1" applyBorder="1" applyFont="1" applyNumberFormat="1" applyProtection="1" borderId="1" fillId="0" fontId="1" numFmtId="1" xfId="0">
      <alignment horizontal="left"/>
      <protection hidden="1"/>
    </xf>
    <xf applyAlignment="1" borderId="0" fillId="0" fontId="0" numFmtId="0" xfId="0">
      <alignment vertical="center"/>
    </xf>
    <xf applyAlignment="1" applyBorder="1" applyFont="1" applyNumberFormat="1" applyProtection="1" borderId="0" fillId="0" fontId="1" numFmtId="1" xfId="0">
      <alignment vertical="center"/>
      <protection hidden="1"/>
    </xf>
    <xf applyAlignment="1" applyFont="1" applyNumberFormat="1" applyProtection="1" borderId="0" fillId="0" fontId="1" numFmtId="1" xfId="0">
      <alignment horizontal="center" vertical="center"/>
      <protection hidden="1"/>
    </xf>
    <xf applyAlignment="1" applyBorder="1" applyFill="1" applyFont="1" applyNumberFormat="1" applyProtection="1" borderId="0" fillId="0" fontId="1" numFmtId="167" xfId="0">
      <alignment vertical="center"/>
      <protection hidden="1"/>
    </xf>
    <xf applyAlignment="1" applyProtection="1" borderId="0" fillId="0" fontId="0" numFmtId="0" xfId="0">
      <alignment vertical="center"/>
      <protection hidden="1"/>
    </xf>
    <xf applyAlignment="1" applyBorder="1" applyFont="1" applyNumberFormat="1" applyProtection="1" borderId="0" fillId="0" fontId="1" numFmtId="1" xfId="0">
      <alignment horizontal="left" vertical="center"/>
      <protection hidden="1"/>
    </xf>
    <xf applyAlignment="1" applyBorder="1" applyFont="1" applyNumberFormat="1" applyProtection="1" borderId="0" fillId="0" fontId="4" numFmtId="1" xfId="0">
      <alignment horizontal="center" vertical="center"/>
      <protection hidden="1"/>
    </xf>
    <xf applyAlignment="1" applyNumberFormat="1" applyProtection="1" borderId="0" fillId="0" fontId="0" numFmtId="3" xfId="0">
      <alignment vertical="center"/>
      <protection hidden="1"/>
    </xf>
    <xf applyAlignment="1" applyBorder="1" applyFont="1" applyNumberFormat="1" applyProtection="1" borderId="0" fillId="0" fontId="0" numFmtId="1" xfId="0">
      <alignment horizontal="left" vertical="center"/>
      <protection hidden="1"/>
    </xf>
    <xf applyAlignment="1" applyBorder="1" applyFill="1" applyFont="1" applyNumberFormat="1" applyProtection="1" borderId="3" fillId="0" fontId="1" numFmtId="164" xfId="0">
      <alignment vertical="center"/>
      <protection hidden="1"/>
    </xf>
    <xf applyAlignment="1" applyBorder="1" applyFill="1" applyFont="1" applyNumberFormat="1" applyProtection="1" borderId="3" fillId="0" fontId="1" numFmtId="165" xfId="0">
      <alignment vertical="center"/>
      <protection hidden="1"/>
    </xf>
    <xf applyAlignment="1" applyBorder="1" applyNumberFormat="1" applyProtection="1" borderId="3" fillId="0" fontId="0" numFmtId="3" xfId="0">
      <alignment vertical="center"/>
      <protection hidden="1"/>
    </xf>
    <xf applyAlignment="1" applyBorder="1" applyProtection="1" borderId="3" fillId="0" fontId="0" numFmtId="0" xfId="0">
      <alignment vertical="center"/>
      <protection hidden="1"/>
    </xf>
    <xf applyAlignment="1" applyBorder="1" applyFill="1" applyFont="1" applyNumberFormat="1" applyProtection="1" borderId="0" fillId="0" fontId="0" numFmtId="164" xfId="0">
      <alignment vertical="center"/>
      <protection hidden="1"/>
    </xf>
    <xf applyAlignment="1" applyBorder="1" applyFill="1" applyFont="1" applyNumberFormat="1" applyProtection="1" borderId="0" fillId="0" fontId="1" numFmtId="166" xfId="0">
      <alignment vertical="center"/>
      <protection hidden="1"/>
    </xf>
    <xf applyAlignment="1" applyBorder="1" applyFill="1" applyNumberFormat="1" applyProtection="1" borderId="0" fillId="0" fontId="0" numFmtId="3" xfId="0">
      <alignment vertical="center"/>
      <protection hidden="1"/>
    </xf>
    <xf applyAlignment="1" applyBorder="1" applyFill="1" applyProtection="1" borderId="0" fillId="0" fontId="0" numFmtId="0" xfId="0">
      <alignment vertical="center"/>
      <protection hidden="1"/>
    </xf>
    <xf applyAlignment="1" applyBorder="1" applyFill="1" applyFont="1" applyNumberFormat="1" applyProtection="1" borderId="0" fillId="0" fontId="1" numFmtId="164" xfId="0">
      <alignment vertical="center"/>
      <protection hidden="1"/>
    </xf>
    <xf applyAlignment="1" applyBorder="1" applyFill="1" applyFont="1" applyNumberFormat="1" applyProtection="1" borderId="0" fillId="0" fontId="1" numFmtId="165" xfId="0">
      <alignment vertical="center"/>
      <protection hidden="1"/>
    </xf>
    <xf applyAlignment="1" applyBorder="1" applyNumberFormat="1" applyProtection="1" borderId="0" fillId="0" fontId="0" numFmtId="3" xfId="0">
      <alignment vertical="center"/>
      <protection hidden="1"/>
    </xf>
    <xf applyAlignment="1" applyBorder="1" applyProtection="1" borderId="0" fillId="0" fontId="0" numFmtId="0" xfId="0">
      <alignment vertical="center"/>
      <protection hidden="1"/>
    </xf>
    <xf applyAlignment="1" applyBorder="1" applyFill="1" applyFont="1" applyNumberFormat="1" borderId="0" fillId="0" fontId="1" numFmtId="3" xfId="0">
      <alignment vertical="center"/>
    </xf>
    <xf applyAlignment="1" applyBorder="1" applyFill="1" applyFont="1" applyNumberFormat="1" applyProtection="1" borderId="0" fillId="0" fontId="0" numFmtId="3" xfId="0">
      <alignment vertical="center"/>
      <protection locked="0"/>
    </xf>
    <xf applyAlignment="1" applyBorder="1" applyFill="1" applyFont="1" applyNumberFormat="1" applyProtection="1" borderId="3" fillId="0" fontId="0" numFmtId="164" xfId="0">
      <alignment vertical="center"/>
      <protection hidden="1"/>
    </xf>
    <xf applyAlignment="1" applyBorder="1" applyFill="1" applyFont="1" applyNumberFormat="1" applyProtection="1" borderId="0" fillId="0" fontId="1" numFmtId="3" xfId="0">
      <alignment vertical="center"/>
      <protection locked="0"/>
    </xf>
    <xf applyAlignment="1" applyBorder="1" applyFont="1" applyNumberFormat="1" borderId="0" fillId="0" fontId="1" numFmtId="3" xfId="0">
      <alignment vertical="center"/>
    </xf>
    <xf applyAlignment="1" applyBorder="1" applyFont="1" applyNumberFormat="1" borderId="0" fillId="0" fontId="0" numFmtId="3" xfId="0">
      <alignment vertical="center"/>
    </xf>
    <xf applyAlignment="1" applyBorder="1" borderId="0" fillId="0" fontId="0" numFmtId="0" xfId="0">
      <alignment vertical="center"/>
    </xf>
    <xf applyAlignment="1" applyBorder="1" applyFont="1" applyProtection="1" borderId="0" fillId="0" fontId="0" numFmtId="0" xfId="0">
      <alignment vertical="center"/>
      <protection hidden="1"/>
    </xf>
    <xf applyAlignment="1" applyBorder="1" applyFont="1" applyProtection="1" borderId="0" fillId="0" fontId="1" numFmtId="0" xfId="0">
      <alignment vertical="center"/>
      <protection hidden="1"/>
    </xf>
    <xf applyAlignment="1" applyBorder="1" applyFill="1" applyFont="1" applyProtection="1" borderId="0" fillId="0" fontId="1" numFmtId="0" xfId="0">
      <alignment vertical="center"/>
      <protection hidden="1"/>
    </xf>
    <xf applyAlignment="1" applyBorder="1" applyFont="1" applyNumberFormat="1" borderId="0" fillId="0" fontId="1" numFmtId="3" xfId="0">
      <alignment horizontal="left" vertical="center"/>
    </xf>
    <xf applyAlignment="1" applyBorder="1" applyFill="1" applyFont="1" applyNumberFormat="1" applyProtection="1" borderId="0" fillId="0" fontId="1" numFmtId="3" xfId="0">
      <alignment horizontal="left" vertical="center"/>
      <protection locked="0"/>
    </xf>
    <xf applyAlignment="1" applyFont="1" applyProtection="1" borderId="0" fillId="0" fontId="2" numFmtId="0" xfId="0">
      <alignment vertical="center"/>
      <protection hidden="1"/>
    </xf>
    <xf applyAlignment="1" applyBorder="1" applyFill="1" applyFont="1" applyNumberFormat="1" applyProtection="1" borderId="2" fillId="0" fontId="2" numFmtId="167" xfId="0">
      <alignment vertical="center"/>
      <protection hidden="1"/>
    </xf>
    <xf applyFill="1" applyNumberFormat="1" borderId="0" fillId="3" fontId="0" numFmtId="168" xfId="0"/>
    <xf applyBorder="1" applyFill="1" applyNumberFormat="1" applyProtection="1" borderId="1" fillId="3" fontId="0" numFmtId="168" xfId="0">
      <protection hidden="1"/>
    </xf>
    <xf applyBorder="1" applyFill="1" applyNumberFormat="1" borderId="1" fillId="3" fontId="0" numFmtId="168" xfId="0"/>
  </cellXfs>
  <cellStyles count="2">
    <cellStyle builtinId="3" name="Comma" xfId="1"/>
    <cellStyle builtinId="0" name="Normal" xfId="0"/>
  </cellStyles>
  <dxfs count="1">
    <dxf>
      <font>
        <color rgb="FFFFFF00"/>
      </font>
      <fill>
        <patternFill>
          <bgColor rgb="FFFF0000"/>
        </patternFill>
      </fill>
    </dxf>
  </dxf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1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activeCell="B21" pane="bottomRight" sqref="B21:K21"/>
    </sheetView>
  </sheetViews>
  <sheetFormatPr defaultColWidth="9" defaultRowHeight="12" x14ac:dyDescent="0.2"/>
  <cols>
    <col min="1" max="1" customWidth="true" style="14" width="11.85546875" collapsed="false"/>
    <col min="2" max="2" bestFit="true" customWidth="true" style="10" width="19.5703125" collapsed="false"/>
    <col min="3" max="3" bestFit="true" customWidth="true" style="10" width="24.0" collapsed="false"/>
    <col min="4" max="4" bestFit="true" customWidth="true" style="10" width="19.85546875" collapsed="false"/>
    <col min="5" max="5" bestFit="true" customWidth="true" style="10" width="12.7109375" collapsed="false"/>
    <col min="6" max="6" bestFit="true" customWidth="true" style="10" width="24.0" collapsed="false"/>
    <col min="7" max="7" bestFit="true" customWidth="true" style="10" width="28.42578125" collapsed="false"/>
    <col min="8" max="8" bestFit="true" customWidth="true" style="10" width="20.140625" collapsed="false"/>
    <col min="9" max="9" bestFit="true" customWidth="true" style="10" width="26.5703125" collapsed="false"/>
    <col min="10" max="10" bestFit="true" customWidth="true" style="10" width="10.140625" collapsed="false"/>
    <col min="11" max="11" bestFit="true" customWidth="true" style="10" width="10.42578125" collapsed="false"/>
    <col min="12" max="12" bestFit="true" customWidth="true" style="10" width="12.28515625" collapsed="false"/>
    <col min="13" max="13" bestFit="true" customWidth="true" style="10" width="20.140625" collapsed="false"/>
    <col min="14" max="14" customWidth="true" style="10" width="10.42578125" collapsed="false"/>
    <col min="15" max="15" bestFit="true" customWidth="true" style="10" width="26.85546875" collapsed="false"/>
    <col min="16" max="16" bestFit="true" customWidth="true" style="10" width="15.0" collapsed="false"/>
    <col min="17" max="17" bestFit="true" customWidth="true" style="10" width="15.42578125" collapsed="false"/>
    <col min="18" max="18" bestFit="true" customWidth="true" style="10" width="8.42578125" collapsed="false"/>
    <col min="19" max="19" bestFit="true" customWidth="true" style="10" width="29.28515625" collapsed="false"/>
    <col min="20" max="20" customWidth="true" style="10" width="29.28515625" collapsed="false"/>
    <col min="21" max="21" bestFit="true" customWidth="true" style="10" width="11.0" collapsed="false"/>
    <col min="22" max="22" bestFit="true" customWidth="true" style="10" width="12.0" collapsed="false"/>
    <col min="23" max="23" bestFit="true" customWidth="true" style="10" width="14.0" collapsed="false"/>
    <col min="24" max="24" bestFit="true" customWidth="true" style="10" width="19.42578125" collapsed="false"/>
    <col min="25" max="25" bestFit="true" customWidth="true" style="10" width="16.7109375" collapsed="false"/>
    <col min="26" max="26" bestFit="true" customWidth="true" style="10" width="28.42578125" collapsed="false"/>
    <col min="27" max="27" bestFit="true" customWidth="true" style="10" width="12.7109375" collapsed="false"/>
    <col min="28" max="28" bestFit="true" customWidth="true" style="10" width="22.7109375" collapsed="false"/>
    <col min="29" max="29" bestFit="true" customWidth="true" style="10" width="11.42578125" collapsed="false"/>
    <col min="30" max="30" bestFit="true" customWidth="true" style="10" width="15.7109375" collapsed="false"/>
    <col min="31" max="31" bestFit="true" customWidth="true" style="10" width="25.28515625" collapsed="false"/>
    <col min="32" max="32" bestFit="true" customWidth="true" style="10" width="25.42578125" collapsed="false"/>
    <col min="33" max="33" bestFit="true" customWidth="true" style="10" width="13.140625" collapsed="false"/>
    <col min="34" max="34" bestFit="true" customWidth="true" style="10" width="9.42578125" collapsed="false"/>
    <col min="35" max="35" bestFit="true" customWidth="true" style="10" width="12.7109375" collapsed="false"/>
    <col min="36" max="36" bestFit="true" customWidth="true" style="10" width="29.140625" collapsed="false"/>
    <col min="37" max="37" bestFit="true" customWidth="true" style="10" width="20.5703125" collapsed="false"/>
    <col min="38" max="38" bestFit="true" customWidth="true" style="10" width="11.0" collapsed="false"/>
    <col min="39" max="39" bestFit="true" customWidth="true" style="10" width="15.7109375" collapsed="false"/>
    <col min="40" max="40" customWidth="true" style="10" width="10.42578125" collapsed="false"/>
    <col min="41" max="41" bestFit="true" customWidth="true" style="10" width="9.42578125" collapsed="false"/>
    <col min="42" max="42" bestFit="true" customWidth="true" style="10" width="15.140625" collapsed="false"/>
    <col min="43" max="43" bestFit="true" customWidth="true" style="10" width="15.42578125" collapsed="false"/>
    <col min="44" max="44" bestFit="true" customWidth="true" style="10" width="19.140625" collapsed="false"/>
    <col min="45" max="45" bestFit="true" customWidth="true" style="10" width="12.5703125" collapsed="false"/>
    <col min="46" max="46" bestFit="true" customWidth="true" style="10" width="15.28515625" collapsed="false"/>
    <col min="47" max="47" bestFit="true" customWidth="true" style="10" width="20.42578125" collapsed="false"/>
    <col min="48" max="48" bestFit="true" customWidth="true" style="10" width="13.42578125" collapsed="false"/>
    <col min="49" max="49" bestFit="true" customWidth="true" style="10" width="8.0" collapsed="false"/>
    <col min="50" max="50" bestFit="true" customWidth="true" style="10" width="18.85546875" collapsed="false"/>
    <col min="51" max="51" bestFit="true" customWidth="true" style="10" width="11.42578125" collapsed="false"/>
    <col min="52" max="259" customWidth="true" style="9" width="10.42578125" collapsed="false"/>
    <col min="260" max="16384" style="9" width="9.0" collapsed="false"/>
  </cols>
  <sheetData>
    <row r="1" spans="1:51" x14ac:dyDescent="0.2">
      <c r="A1" s="8" t="s">
        <v>44</v>
      </c>
      <c r="B1" s="15" t="s">
        <v>45</v>
      </c>
      <c r="C1" s="15" t="s">
        <v>73</v>
      </c>
      <c r="D1" s="16" t="s">
        <v>74</v>
      </c>
      <c r="E1" s="11" t="s">
        <v>46</v>
      </c>
      <c r="F1" s="18" t="s">
        <v>86</v>
      </c>
      <c r="G1" s="18" t="s">
        <v>79</v>
      </c>
      <c r="H1" s="11" t="s">
        <v>47</v>
      </c>
      <c r="I1" s="11" t="s">
        <v>48</v>
      </c>
      <c r="J1" s="11" t="s">
        <v>5</v>
      </c>
      <c r="K1" s="11" t="s">
        <v>6</v>
      </c>
      <c r="L1" s="11" t="s">
        <v>49</v>
      </c>
      <c r="M1" s="11" t="s">
        <v>50</v>
      </c>
      <c r="N1" s="11" t="s">
        <v>9</v>
      </c>
      <c r="O1" s="26" t="s">
        <v>87</v>
      </c>
      <c r="P1" s="17" t="s">
        <v>51</v>
      </c>
      <c r="Q1" s="15" t="s">
        <v>52</v>
      </c>
      <c r="R1" s="11" t="s">
        <v>12</v>
      </c>
      <c r="S1" s="16" t="s">
        <v>75</v>
      </c>
      <c r="T1" s="24" t="s">
        <v>81</v>
      </c>
      <c r="U1" s="15" t="s">
        <v>53</v>
      </c>
      <c r="V1" s="11" t="s">
        <v>54</v>
      </c>
      <c r="W1" s="15" t="s">
        <v>55</v>
      </c>
      <c r="X1" s="11" t="s">
        <v>56</v>
      </c>
      <c r="Y1" s="15" t="s">
        <v>76</v>
      </c>
      <c r="Z1" s="15" t="s">
        <v>77</v>
      </c>
      <c r="AA1" s="15" t="s">
        <v>57</v>
      </c>
      <c r="AB1" s="15" t="s">
        <v>58</v>
      </c>
      <c r="AC1" s="15" t="s">
        <v>19</v>
      </c>
      <c r="AD1" s="15" t="s">
        <v>59</v>
      </c>
      <c r="AE1" s="16" t="s">
        <v>91</v>
      </c>
      <c r="AF1" s="11" t="s">
        <v>60</v>
      </c>
      <c r="AG1" s="15" t="s">
        <v>61</v>
      </c>
      <c r="AH1" s="15" t="s">
        <v>21</v>
      </c>
      <c r="AI1" s="15" t="s">
        <v>62</v>
      </c>
      <c r="AJ1" s="15" t="s">
        <v>63</v>
      </c>
      <c r="AK1" s="16" t="s">
        <v>82</v>
      </c>
      <c r="AL1" s="15" t="s">
        <v>64</v>
      </c>
      <c r="AM1" s="18" t="s">
        <v>65</v>
      </c>
      <c r="AN1" s="15" t="s">
        <v>29</v>
      </c>
      <c r="AO1" s="15" t="s">
        <v>34</v>
      </c>
      <c r="AP1" s="15" t="s">
        <v>66</v>
      </c>
      <c r="AQ1" s="18" t="s">
        <v>67</v>
      </c>
      <c r="AR1" s="15" t="s">
        <v>78</v>
      </c>
      <c r="AS1" s="15" t="s">
        <v>26</v>
      </c>
      <c r="AT1" s="15" t="s">
        <v>68</v>
      </c>
      <c r="AU1" s="17" t="s">
        <v>69</v>
      </c>
      <c r="AV1" s="15" t="s">
        <v>70</v>
      </c>
      <c r="AW1" s="15" t="s">
        <v>30</v>
      </c>
      <c r="AX1" s="15" t="s">
        <v>71</v>
      </c>
      <c r="AY1" s="15" t="s">
        <v>72</v>
      </c>
    </row>
    <row r="2" spans="1:51" x14ac:dyDescent="0.2">
      <c r="A2" s="13">
        <v>1998</v>
      </c>
      <c r="B2" s="11"/>
      <c r="C2" s="11">
        <v>0</v>
      </c>
      <c r="D2" s="11"/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720000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/>
      <c r="U2" s="11">
        <v>0</v>
      </c>
      <c r="V2" s="11">
        <v>0</v>
      </c>
      <c r="W2" s="11">
        <v>0</v>
      </c>
      <c r="X2" s="11"/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350000</v>
      </c>
      <c r="AE2" s="11">
        <v>0</v>
      </c>
      <c r="AF2" s="11"/>
      <c r="AG2" s="11">
        <v>0</v>
      </c>
      <c r="AH2" s="11">
        <v>0</v>
      </c>
      <c r="AI2" s="11">
        <v>0</v>
      </c>
      <c r="AJ2" s="11">
        <v>0</v>
      </c>
      <c r="AK2" s="11"/>
      <c r="AL2" s="11">
        <v>0</v>
      </c>
      <c r="AM2" s="11"/>
      <c r="AN2" s="11">
        <v>150000</v>
      </c>
      <c r="AO2" s="11">
        <v>0</v>
      </c>
      <c r="AP2" s="11">
        <v>0</v>
      </c>
      <c r="AQ2" s="11"/>
      <c r="AR2" s="11">
        <v>0</v>
      </c>
      <c r="AS2" s="11">
        <v>0</v>
      </c>
      <c r="AT2" s="11">
        <v>0</v>
      </c>
      <c r="AU2" s="11">
        <v>0</v>
      </c>
      <c r="AV2" s="11">
        <v>0</v>
      </c>
      <c r="AW2" s="11">
        <v>0</v>
      </c>
      <c r="AX2" s="11">
        <v>0</v>
      </c>
      <c r="AY2" s="11">
        <v>1280000</v>
      </c>
    </row>
    <row r="3" spans="1:51" x14ac:dyDescent="0.2">
      <c r="A3" s="13">
        <v>1999</v>
      </c>
      <c r="B3" s="11"/>
      <c r="C3" s="11">
        <v>0</v>
      </c>
      <c r="D3" s="11"/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1593756</v>
      </c>
      <c r="L3" s="11">
        <v>0</v>
      </c>
      <c r="M3" s="11">
        <v>0</v>
      </c>
      <c r="N3" s="11">
        <v>25000</v>
      </c>
      <c r="O3" s="11">
        <v>0</v>
      </c>
      <c r="P3" s="11">
        <v>0</v>
      </c>
      <c r="Q3" s="11">
        <v>0</v>
      </c>
      <c r="R3" s="11">
        <v>237000</v>
      </c>
      <c r="S3" s="11">
        <v>0</v>
      </c>
      <c r="T3" s="11"/>
      <c r="U3" s="11">
        <v>42000</v>
      </c>
      <c r="V3" s="11">
        <v>0</v>
      </c>
      <c r="W3" s="11">
        <v>195023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200000</v>
      </c>
      <c r="AE3" s="11">
        <v>0</v>
      </c>
      <c r="AF3" s="11"/>
      <c r="AG3" s="11">
        <v>0</v>
      </c>
      <c r="AH3" s="11">
        <v>0</v>
      </c>
      <c r="AI3" s="11">
        <v>0</v>
      </c>
      <c r="AJ3" s="11">
        <v>0</v>
      </c>
      <c r="AK3" s="11"/>
      <c r="AL3" s="11">
        <v>0</v>
      </c>
      <c r="AM3" s="11"/>
      <c r="AN3" s="11">
        <v>370000</v>
      </c>
      <c r="AO3" s="11">
        <v>0</v>
      </c>
      <c r="AP3" s="11">
        <v>0</v>
      </c>
      <c r="AQ3" s="11"/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2730279</v>
      </c>
    </row>
    <row r="4" spans="1:51" x14ac:dyDescent="0.2">
      <c r="A4" s="13">
        <v>2000</v>
      </c>
      <c r="B4" s="11"/>
      <c r="C4" s="11">
        <v>0</v>
      </c>
      <c r="D4" s="11"/>
      <c r="E4" s="11">
        <v>0</v>
      </c>
      <c r="F4" s="11">
        <v>0</v>
      </c>
      <c r="G4" s="11">
        <v>0</v>
      </c>
      <c r="H4" s="11">
        <v>0</v>
      </c>
      <c r="I4" s="11">
        <v>-17200</v>
      </c>
      <c r="J4" s="11">
        <v>0</v>
      </c>
      <c r="K4" s="11">
        <v>-2202500</v>
      </c>
      <c r="L4" s="11">
        <v>0</v>
      </c>
      <c r="M4" s="11">
        <v>-1121000</v>
      </c>
      <c r="N4" s="11">
        <v>-83800</v>
      </c>
      <c r="O4" s="11">
        <v>0</v>
      </c>
      <c r="P4" s="11">
        <v>0</v>
      </c>
      <c r="Q4" s="11">
        <v>0</v>
      </c>
      <c r="R4" s="11">
        <v>-12800</v>
      </c>
      <c r="S4" s="11">
        <v>0</v>
      </c>
      <c r="T4" s="11"/>
      <c r="U4" s="11">
        <v>-160000</v>
      </c>
      <c r="V4" s="11">
        <v>0</v>
      </c>
      <c r="W4" s="11">
        <v>-3333400</v>
      </c>
      <c r="X4" s="11">
        <v>0</v>
      </c>
      <c r="Y4" s="11">
        <v>76000</v>
      </c>
      <c r="Z4" s="11">
        <v>0</v>
      </c>
      <c r="AA4" s="11">
        <v>0</v>
      </c>
      <c r="AB4" s="11">
        <v>0</v>
      </c>
      <c r="AC4" s="11">
        <v>-3173000</v>
      </c>
      <c r="AD4" s="11">
        <v>100000</v>
      </c>
      <c r="AE4" s="11">
        <v>0</v>
      </c>
      <c r="AF4" s="11"/>
      <c r="AG4" s="11">
        <v>0</v>
      </c>
      <c r="AH4" s="11">
        <v>-1800000</v>
      </c>
      <c r="AI4" s="11">
        <v>0</v>
      </c>
      <c r="AJ4" s="11">
        <v>0</v>
      </c>
      <c r="AK4" s="11"/>
      <c r="AL4" s="11">
        <v>-1161200</v>
      </c>
      <c r="AM4" s="11"/>
      <c r="AN4" s="11">
        <v>-3250000</v>
      </c>
      <c r="AO4" s="11">
        <v>-300000</v>
      </c>
      <c r="AP4" s="11">
        <v>0</v>
      </c>
      <c r="AQ4" s="11"/>
      <c r="AR4" s="11">
        <v>0</v>
      </c>
      <c r="AS4" s="11">
        <v>-203100</v>
      </c>
      <c r="AT4" s="11">
        <v>0</v>
      </c>
      <c r="AU4" s="11">
        <v>-285000</v>
      </c>
      <c r="AV4" s="11">
        <v>0</v>
      </c>
      <c r="AW4" s="11">
        <v>-203100</v>
      </c>
      <c r="AX4" s="11">
        <v>-425000</v>
      </c>
      <c r="AY4" s="11">
        <f>SUM(C4:AX4)</f>
        <v>-17555100</v>
      </c>
    </row>
    <row r="5" spans="1:51" x14ac:dyDescent="0.2">
      <c r="A5" s="13">
        <v>2001</v>
      </c>
      <c r="B5" s="11"/>
      <c r="C5" s="11">
        <v>-550000</v>
      </c>
      <c r="D5" s="11"/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-300000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/>
      <c r="U5" s="11">
        <v>0</v>
      </c>
      <c r="V5" s="11">
        <v>0</v>
      </c>
      <c r="W5" s="11">
        <v>-3113459</v>
      </c>
      <c r="X5" s="11">
        <v>0</v>
      </c>
      <c r="Y5" s="11">
        <v>0</v>
      </c>
      <c r="Z5" s="11">
        <v>0</v>
      </c>
      <c r="AA5" s="11">
        <v>-4000000</v>
      </c>
      <c r="AB5" s="11">
        <v>0</v>
      </c>
      <c r="AC5" s="11">
        <v>0</v>
      </c>
      <c r="AD5" s="11">
        <v>0</v>
      </c>
      <c r="AE5" s="11">
        <v>0</v>
      </c>
      <c r="AF5" s="11"/>
      <c r="AG5" s="11">
        <v>0</v>
      </c>
      <c r="AH5" s="11">
        <v>0</v>
      </c>
      <c r="AI5" s="11">
        <v>0</v>
      </c>
      <c r="AJ5" s="11">
        <v>0</v>
      </c>
      <c r="AK5" s="11"/>
      <c r="AL5" s="11">
        <v>0</v>
      </c>
      <c r="AM5" s="11"/>
      <c r="AN5" s="11">
        <v>0</v>
      </c>
      <c r="AO5" s="11">
        <v>142236</v>
      </c>
      <c r="AP5" s="11">
        <v>0</v>
      </c>
      <c r="AQ5" s="11"/>
      <c r="AR5" s="11">
        <v>0</v>
      </c>
      <c r="AS5" s="11">
        <v>-100000</v>
      </c>
      <c r="AT5" s="11">
        <v>0</v>
      </c>
      <c r="AU5" s="11">
        <v>-4000</v>
      </c>
      <c r="AV5" s="11">
        <v>0</v>
      </c>
      <c r="AW5" s="11">
        <v>0</v>
      </c>
      <c r="AX5" s="11">
        <v>0</v>
      </c>
      <c r="AY5" s="11">
        <f>SUM(C5:AX5)</f>
        <v>-7925223</v>
      </c>
    </row>
    <row r="6" spans="1:51" x14ac:dyDescent="0.2">
      <c r="A6" s="13">
        <v>2002</v>
      </c>
      <c r="B6" s="11"/>
      <c r="C6" s="11">
        <v>-1037411</v>
      </c>
      <c r="D6" s="11"/>
      <c r="E6" s="11">
        <v>-66523</v>
      </c>
      <c r="F6" s="11">
        <v>-96253</v>
      </c>
      <c r="G6" s="11">
        <v>-23743</v>
      </c>
      <c r="H6" s="11">
        <v>-59614</v>
      </c>
      <c r="I6" s="11">
        <v>-1873371</v>
      </c>
      <c r="J6" s="11">
        <v>-784639</v>
      </c>
      <c r="K6" s="11">
        <v>-8613586</v>
      </c>
      <c r="L6" s="11">
        <v>-325013</v>
      </c>
      <c r="M6" s="11">
        <v>-1163487</v>
      </c>
      <c r="N6" s="11">
        <v>-6949972</v>
      </c>
      <c r="O6" s="11">
        <v>-238254</v>
      </c>
      <c r="P6" s="11">
        <v>0</v>
      </c>
      <c r="Q6" s="11">
        <v>-693385</v>
      </c>
      <c r="R6" s="11">
        <v>-107683</v>
      </c>
      <c r="S6" s="11">
        <v>-26523</v>
      </c>
      <c r="T6" s="11"/>
      <c r="U6" s="11">
        <v>-1496307</v>
      </c>
      <c r="V6" s="11">
        <v>-143618</v>
      </c>
      <c r="W6" s="11">
        <v>-48650877</v>
      </c>
      <c r="X6" s="11">
        <v>-183621</v>
      </c>
      <c r="Y6" s="11">
        <v>-2093141</v>
      </c>
      <c r="Z6" s="11">
        <v>-117459</v>
      </c>
      <c r="AA6" s="11">
        <v>-7508703</v>
      </c>
      <c r="AB6" s="11">
        <v>-13837</v>
      </c>
      <c r="AC6" s="11">
        <v>-167651</v>
      </c>
      <c r="AD6" s="11">
        <v>-918209</v>
      </c>
      <c r="AE6" s="11">
        <v>0</v>
      </c>
      <c r="AF6" s="11"/>
      <c r="AG6" s="11">
        <v>-55732</v>
      </c>
      <c r="AH6" s="11">
        <v>-205500</v>
      </c>
      <c r="AI6" s="11">
        <v>0</v>
      </c>
      <c r="AJ6" s="11">
        <v>-46703</v>
      </c>
      <c r="AK6" s="11"/>
      <c r="AL6" s="11">
        <v>-621891</v>
      </c>
      <c r="AM6" s="11"/>
      <c r="AN6" s="11">
        <v>-35070346</v>
      </c>
      <c r="AO6" s="11">
        <v>-1507015</v>
      </c>
      <c r="AP6" s="11">
        <v>-128065</v>
      </c>
      <c r="AQ6" s="11"/>
      <c r="AR6" s="11">
        <v>0</v>
      </c>
      <c r="AS6" s="11">
        <v>-149761</v>
      </c>
      <c r="AT6" s="11">
        <v>-120963</v>
      </c>
      <c r="AU6" s="11">
        <v>-335537</v>
      </c>
      <c r="AV6" s="11">
        <v>-509429</v>
      </c>
      <c r="AW6" s="11">
        <v>0</v>
      </c>
      <c r="AX6" s="11">
        <v>-134676537.63</v>
      </c>
      <c r="AY6" s="11">
        <f>SUM(C6:AX6)</f>
        <v>-256780359.63</v>
      </c>
    </row>
    <row r="7" spans="1:51" x14ac:dyDescent="0.2">
      <c r="A7" s="13">
        <v>2003</v>
      </c>
      <c r="B7" s="11"/>
      <c r="C7" s="11">
        <v>0</v>
      </c>
      <c r="D7" s="1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6645530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/>
      <c r="U7" s="11">
        <v>0</v>
      </c>
      <c r="V7" s="11">
        <v>0</v>
      </c>
      <c r="W7" s="11">
        <v>50398000</v>
      </c>
      <c r="X7" s="11">
        <v>0</v>
      </c>
      <c r="Y7" s="11">
        <v>2380000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/>
      <c r="AG7" s="11">
        <v>0</v>
      </c>
      <c r="AH7" s="11">
        <v>0</v>
      </c>
      <c r="AI7" s="11">
        <v>0</v>
      </c>
      <c r="AJ7" s="11">
        <v>0</v>
      </c>
      <c r="AK7" s="11"/>
      <c r="AL7" s="11">
        <v>1700000</v>
      </c>
      <c r="AM7" s="11"/>
      <c r="AN7" s="11">
        <v>0</v>
      </c>
      <c r="AO7" s="11">
        <v>0</v>
      </c>
      <c r="AP7" s="11">
        <v>0</v>
      </c>
      <c r="AQ7" s="11"/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f>SUM(C7:AX7)</f>
        <v>61123530</v>
      </c>
    </row>
    <row r="8" spans="1:51" x14ac:dyDescent="0.2">
      <c r="A8" s="14">
        <v>2009</v>
      </c>
      <c r="B8" s="11">
        <v>-132002</v>
      </c>
      <c r="C8" s="10">
        <v>-422334</v>
      </c>
      <c r="D8" s="10">
        <v>-264655</v>
      </c>
      <c r="E8" s="12">
        <v>-25754</v>
      </c>
      <c r="F8" s="12">
        <v>-51423</v>
      </c>
      <c r="G8" s="10">
        <v>-11219</v>
      </c>
      <c r="H8" s="12">
        <v>-32258</v>
      </c>
      <c r="I8" s="12">
        <v>-7956</v>
      </c>
      <c r="J8" s="10">
        <v>118641</v>
      </c>
      <c r="K8" s="12">
        <v>-1839678</v>
      </c>
      <c r="L8" s="10">
        <v>-109920</v>
      </c>
      <c r="M8" s="10">
        <v>-315377</v>
      </c>
      <c r="N8" s="12">
        <v>-40025534</v>
      </c>
      <c r="O8" s="10">
        <v>-110135</v>
      </c>
      <c r="P8" s="10">
        <v>0</v>
      </c>
      <c r="Q8" s="10">
        <v>-956591</v>
      </c>
      <c r="R8" s="10">
        <v>-70307</v>
      </c>
      <c r="S8" s="10">
        <v>-7471</v>
      </c>
      <c r="U8" s="10">
        <v>679671</v>
      </c>
      <c r="V8" s="10">
        <v>-73347</v>
      </c>
      <c r="W8" s="10">
        <v>-53266514</v>
      </c>
      <c r="X8" s="10">
        <v>0</v>
      </c>
      <c r="Y8" s="10">
        <v>1640352</v>
      </c>
      <c r="Z8" s="10">
        <v>0</v>
      </c>
      <c r="AA8" s="10">
        <v>-3025890</v>
      </c>
      <c r="AB8" s="10">
        <v>-26630</v>
      </c>
      <c r="AC8" s="10">
        <v>-67926</v>
      </c>
      <c r="AD8" s="10">
        <v>5607711</v>
      </c>
      <c r="AE8" s="11">
        <v>0</v>
      </c>
      <c r="AF8" s="10">
        <v>0</v>
      </c>
      <c r="AG8" s="10">
        <v>-26146</v>
      </c>
      <c r="AH8" s="10">
        <v>0</v>
      </c>
      <c r="AI8" s="10">
        <v>-179001</v>
      </c>
      <c r="AJ8" s="10">
        <v>-25617</v>
      </c>
      <c r="AL8" s="10">
        <v>-450246</v>
      </c>
      <c r="AM8" s="10">
        <v>0</v>
      </c>
      <c r="AN8" s="10">
        <v>-7000000</v>
      </c>
      <c r="AO8" s="10">
        <v>-550404</v>
      </c>
      <c r="AP8" s="10">
        <v>-73099</v>
      </c>
      <c r="AQ8" s="10">
        <v>0</v>
      </c>
      <c r="AR8" s="10">
        <v>0</v>
      </c>
      <c r="AS8" s="10">
        <v>0</v>
      </c>
      <c r="AT8" s="10">
        <v>-22245</v>
      </c>
      <c r="AU8" s="10">
        <v>-97763</v>
      </c>
      <c r="AV8" s="10">
        <v>-326139</v>
      </c>
      <c r="AW8" s="10">
        <v>0</v>
      </c>
      <c r="AX8" s="10">
        <v>0</v>
      </c>
      <c r="AY8" s="11">
        <f ref="AY8:AY13" si="0" t="shared">SUM(B8:AX8)</f>
        <v>-101547206</v>
      </c>
    </row>
    <row r="9" spans="1:51" x14ac:dyDescent="0.2">
      <c r="A9" s="14">
        <v>2010</v>
      </c>
      <c r="B9" s="11">
        <v>0</v>
      </c>
      <c r="C9" s="10">
        <v>0</v>
      </c>
      <c r="D9" s="10">
        <v>0</v>
      </c>
      <c r="E9" s="12">
        <v>0</v>
      </c>
      <c r="F9" s="12">
        <v>0</v>
      </c>
      <c r="G9" s="10">
        <v>0</v>
      </c>
      <c r="H9" s="12">
        <v>0</v>
      </c>
      <c r="I9" s="12">
        <v>0</v>
      </c>
      <c r="J9" s="10">
        <v>0</v>
      </c>
      <c r="K9" s="12">
        <v>7861370</v>
      </c>
      <c r="L9" s="10">
        <v>0</v>
      </c>
      <c r="M9" s="10">
        <v>0</v>
      </c>
      <c r="N9" s="12">
        <v>10660863</v>
      </c>
      <c r="O9" s="10">
        <v>0</v>
      </c>
      <c r="P9" s="10">
        <v>0</v>
      </c>
      <c r="Q9" s="10">
        <v>-3340411</v>
      </c>
      <c r="R9" s="10">
        <v>0</v>
      </c>
      <c r="S9" s="10">
        <v>0</v>
      </c>
      <c r="U9" s="10">
        <v>4383922</v>
      </c>
      <c r="V9" s="10">
        <v>0</v>
      </c>
      <c r="W9" s="10">
        <v>100163</v>
      </c>
      <c r="X9" s="10">
        <v>0</v>
      </c>
      <c r="Y9" s="10">
        <v>10900000</v>
      </c>
      <c r="Z9" s="10">
        <v>0</v>
      </c>
      <c r="AA9" s="10">
        <v>-11373135</v>
      </c>
      <c r="AB9" s="10">
        <v>0</v>
      </c>
      <c r="AC9" s="10">
        <v>200000</v>
      </c>
      <c r="AD9" s="10">
        <v>0</v>
      </c>
      <c r="AE9" s="11">
        <v>0</v>
      </c>
      <c r="AF9" s="10">
        <v>0</v>
      </c>
      <c r="AG9" s="10">
        <v>0</v>
      </c>
      <c r="AH9" s="10">
        <v>0</v>
      </c>
      <c r="AI9" s="10">
        <v>587816</v>
      </c>
      <c r="AJ9" s="10">
        <v>0</v>
      </c>
      <c r="AL9" s="10">
        <v>0</v>
      </c>
      <c r="AM9" s="10">
        <v>0</v>
      </c>
      <c r="AN9" s="10">
        <v>31360500</v>
      </c>
      <c r="AO9" s="10">
        <v>1726000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1">
        <f si="0" t="shared"/>
        <v>53067088</v>
      </c>
    </row>
    <row r="10" spans="1:51" x14ac:dyDescent="0.2">
      <c r="A10" s="14">
        <v>2011</v>
      </c>
      <c r="B10" s="11">
        <v>251310</v>
      </c>
      <c r="C10" s="10">
        <v>-4190</v>
      </c>
      <c r="D10" s="10">
        <v>-10248</v>
      </c>
      <c r="E10" s="12">
        <v>-1275</v>
      </c>
      <c r="F10" s="12">
        <v>0</v>
      </c>
      <c r="G10" s="10">
        <v>-176</v>
      </c>
      <c r="H10" s="12">
        <v>-693</v>
      </c>
      <c r="I10" s="12">
        <v>0</v>
      </c>
      <c r="J10" s="10">
        <v>-11399</v>
      </c>
      <c r="K10" s="12">
        <v>14201683</v>
      </c>
      <c r="L10" s="10">
        <v>2991283</v>
      </c>
      <c r="M10" s="10">
        <v>-22416</v>
      </c>
      <c r="N10" s="12">
        <v>5923910</v>
      </c>
      <c r="O10" s="10">
        <v>-3992</v>
      </c>
      <c r="P10" s="10">
        <v>0</v>
      </c>
      <c r="Q10" s="10">
        <v>0</v>
      </c>
      <c r="R10" s="10">
        <v>-661</v>
      </c>
      <c r="S10" s="10">
        <v>-641</v>
      </c>
      <c r="U10" s="10">
        <v>1192801</v>
      </c>
      <c r="V10" s="10">
        <v>-4354</v>
      </c>
      <c r="W10" s="10">
        <v>22659319</v>
      </c>
      <c r="X10" s="10">
        <v>0</v>
      </c>
      <c r="Y10" s="10">
        <v>18509055</v>
      </c>
      <c r="Z10" s="10">
        <v>0</v>
      </c>
      <c r="AA10" s="10">
        <v>0</v>
      </c>
      <c r="AB10" s="10">
        <v>-8480</v>
      </c>
      <c r="AC10" s="10">
        <v>0</v>
      </c>
      <c r="AD10" s="10">
        <v>-112535</v>
      </c>
      <c r="AE10" s="11">
        <v>0</v>
      </c>
      <c r="AF10" s="10">
        <v>0</v>
      </c>
      <c r="AG10" s="10">
        <v>0</v>
      </c>
      <c r="AH10" s="10">
        <v>0</v>
      </c>
      <c r="AI10" s="10">
        <v>-13577</v>
      </c>
      <c r="AJ10" s="10">
        <v>-3441</v>
      </c>
      <c r="AL10" s="10">
        <v>2955000</v>
      </c>
      <c r="AM10" s="10">
        <v>-151215</v>
      </c>
      <c r="AN10" s="10">
        <v>0</v>
      </c>
      <c r="AO10" s="10">
        <v>-918</v>
      </c>
      <c r="AP10" s="10">
        <v>-3324</v>
      </c>
      <c r="AQ10" s="10">
        <v>0</v>
      </c>
      <c r="AR10" s="10">
        <v>0</v>
      </c>
      <c r="AS10" s="10">
        <v>0</v>
      </c>
      <c r="AT10" s="10">
        <v>-24</v>
      </c>
      <c r="AU10" s="10">
        <v>-741</v>
      </c>
      <c r="AV10" s="10">
        <v>981367</v>
      </c>
      <c r="AW10" s="10">
        <v>0</v>
      </c>
      <c r="AX10" s="10">
        <v>0</v>
      </c>
      <c r="AY10" s="11">
        <f si="0" t="shared"/>
        <v>69311428</v>
      </c>
    </row>
    <row r="11" spans="1:51" x14ac:dyDescent="0.2">
      <c r="A11" s="14">
        <v>2012</v>
      </c>
      <c r="B11" s="11">
        <v>0</v>
      </c>
      <c r="C11" s="10">
        <v>0</v>
      </c>
      <c r="D11" s="10">
        <v>0</v>
      </c>
      <c r="E11" s="12">
        <v>0</v>
      </c>
      <c r="F11" s="12">
        <v>0</v>
      </c>
      <c r="G11" s="10">
        <v>0</v>
      </c>
      <c r="H11" s="12">
        <v>0</v>
      </c>
      <c r="I11" s="12">
        <v>1300000</v>
      </c>
      <c r="J11" s="10">
        <v>0</v>
      </c>
      <c r="K11" s="12">
        <v>7498643</v>
      </c>
      <c r="L11" s="10">
        <v>320000</v>
      </c>
      <c r="M11" s="10">
        <v>0</v>
      </c>
      <c r="N11" s="1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U11" s="10">
        <v>0</v>
      </c>
      <c r="V11" s="10">
        <v>0</v>
      </c>
      <c r="W11" s="10">
        <v>-6500000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1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1">
        <f si="0" t="shared"/>
        <v>2618643</v>
      </c>
    </row>
    <row r="12" spans="1:51" x14ac:dyDescent="0.2">
      <c r="A12" s="14">
        <v>2013</v>
      </c>
      <c r="B12" s="11">
        <v>3030000</v>
      </c>
      <c r="C12" s="10">
        <v>18620000</v>
      </c>
      <c r="D12" s="10">
        <v>0</v>
      </c>
      <c r="E12" s="12">
        <v>0</v>
      </c>
      <c r="F12" s="12">
        <v>0</v>
      </c>
      <c r="G12" s="10">
        <v>0</v>
      </c>
      <c r="H12" s="12">
        <v>0</v>
      </c>
      <c r="I12" s="12">
        <v>0</v>
      </c>
      <c r="J12" s="10">
        <v>100000</v>
      </c>
      <c r="K12" s="12">
        <v>11200000</v>
      </c>
      <c r="L12" s="10">
        <v>0</v>
      </c>
      <c r="M12" s="10">
        <v>5000000</v>
      </c>
      <c r="N12" s="12">
        <v>58769000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U12" s="10">
        <v>0</v>
      </c>
      <c r="V12" s="10">
        <v>100000</v>
      </c>
      <c r="W12" s="10">
        <v>64754853</v>
      </c>
      <c r="X12" s="10">
        <v>0</v>
      </c>
      <c r="Y12" s="10">
        <v>0</v>
      </c>
      <c r="Z12" s="10">
        <v>0</v>
      </c>
      <c r="AA12" s="10">
        <v>3000000</v>
      </c>
      <c r="AB12" s="10">
        <v>0</v>
      </c>
      <c r="AC12" s="10">
        <v>0</v>
      </c>
      <c r="AD12" s="10">
        <v>0</v>
      </c>
      <c r="AE12" s="11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L12" s="10">
        <v>1000000</v>
      </c>
      <c r="AM12" s="10">
        <v>0</v>
      </c>
      <c r="AN12" s="10">
        <v>33500000</v>
      </c>
      <c r="AO12" s="10">
        <v>0</v>
      </c>
      <c r="AP12" s="10">
        <v>0</v>
      </c>
      <c r="AQ12" s="10">
        <v>1250000</v>
      </c>
      <c r="AR12" s="10">
        <v>0</v>
      </c>
      <c r="AS12" s="10">
        <v>0</v>
      </c>
      <c r="AT12" s="10">
        <v>3000000</v>
      </c>
      <c r="AU12" s="10">
        <v>0</v>
      </c>
      <c r="AV12" s="10">
        <v>737940</v>
      </c>
      <c r="AW12" s="10">
        <v>0</v>
      </c>
      <c r="AX12" s="10">
        <v>0</v>
      </c>
      <c r="AY12" s="11">
        <f si="0" t="shared"/>
        <v>204061793</v>
      </c>
    </row>
    <row r="13" spans="1:51" x14ac:dyDescent="0.2">
      <c r="A13" s="14">
        <v>2014</v>
      </c>
      <c r="B13" s="11">
        <v>0</v>
      </c>
      <c r="C13" s="10">
        <v>0</v>
      </c>
      <c r="D13" s="10">
        <v>0</v>
      </c>
      <c r="E13" s="12">
        <v>0</v>
      </c>
      <c r="F13" s="12">
        <v>0</v>
      </c>
      <c r="G13" s="10">
        <v>0</v>
      </c>
      <c r="H13" s="12">
        <v>0</v>
      </c>
      <c r="I13" s="12">
        <v>0</v>
      </c>
      <c r="J13" s="10">
        <v>0</v>
      </c>
      <c r="K13" s="12">
        <v>0</v>
      </c>
      <c r="L13" s="10">
        <v>0</v>
      </c>
      <c r="M13" s="10">
        <v>0</v>
      </c>
      <c r="N13" s="12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1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1">
        <f si="0" t="shared"/>
        <v>0</v>
      </c>
    </row>
    <row r="14" spans="1:51" x14ac:dyDescent="0.2">
      <c r="A14" s="14">
        <v>2015</v>
      </c>
      <c r="B14" s="11">
        <v>0</v>
      </c>
      <c r="C14" s="10">
        <v>0</v>
      </c>
      <c r="D14" s="10">
        <v>0</v>
      </c>
      <c r="E14" s="12">
        <v>0</v>
      </c>
      <c r="F14" s="12">
        <v>0</v>
      </c>
      <c r="G14" s="10">
        <v>0</v>
      </c>
      <c r="H14" s="12">
        <v>0</v>
      </c>
      <c r="I14" s="12">
        <v>0</v>
      </c>
      <c r="J14" s="10">
        <v>0</v>
      </c>
      <c r="K14" s="12">
        <v>0</v>
      </c>
      <c r="L14" s="10">
        <v>0</v>
      </c>
      <c r="M14" s="10">
        <v>0</v>
      </c>
      <c r="N14" s="12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U14" s="10">
        <v>0</v>
      </c>
      <c r="V14" s="10">
        <v>0</v>
      </c>
      <c r="W14" s="10">
        <f>43000000+1040000</f>
        <v>44040000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1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L14" s="10">
        <v>2500000</v>
      </c>
      <c r="AM14" s="10">
        <v>0</v>
      </c>
      <c r="AN14" s="10">
        <v>0</v>
      </c>
      <c r="AO14" s="10">
        <v>9500000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1">
        <f ref="AY14:AY21" si="1" t="shared">SUM(B14:AX14)</f>
        <v>56040000</v>
      </c>
    </row>
    <row r="15" spans="1:51" x14ac:dyDescent="0.2">
      <c r="A15" s="14">
        <v>2016</v>
      </c>
      <c r="B15" s="10">
        <v>450000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1900000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U15" s="10">
        <v>0</v>
      </c>
      <c r="V15" s="10">
        <v>0</v>
      </c>
      <c r="W15" s="10">
        <v>67000000</v>
      </c>
      <c r="X15" s="10">
        <v>0</v>
      </c>
      <c r="Y15" s="10">
        <v>3000000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1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1">
        <f si="1" t="shared"/>
        <v>72350000</v>
      </c>
    </row>
    <row r="16" spans="1:51" x14ac:dyDescent="0.2">
      <c r="A16" s="14">
        <v>2017</v>
      </c>
      <c r="B16" s="10">
        <v>-303948</v>
      </c>
      <c r="C16" s="10">
        <v>-584948</v>
      </c>
      <c r="D16" s="10">
        <v>-680689</v>
      </c>
      <c r="E16" s="10">
        <v>-10025</v>
      </c>
      <c r="F16" s="10">
        <v>-24521</v>
      </c>
      <c r="G16" s="10">
        <v>0</v>
      </c>
      <c r="H16" s="10">
        <v>-12478</v>
      </c>
      <c r="I16" s="10">
        <v>-506178</v>
      </c>
      <c r="J16" s="10">
        <v>-17737</v>
      </c>
      <c r="K16" s="10">
        <v>-5750000</v>
      </c>
      <c r="L16" s="10">
        <v>-229922</v>
      </c>
      <c r="M16" s="10">
        <v>-700000</v>
      </c>
      <c r="N16" s="10">
        <v>-10227270</v>
      </c>
      <c r="O16" s="10">
        <v>-530034</v>
      </c>
      <c r="P16" s="10">
        <v>0</v>
      </c>
      <c r="Q16" s="10">
        <v>-600000</v>
      </c>
      <c r="R16" s="10">
        <v>-24301</v>
      </c>
      <c r="S16" s="10">
        <v>-2559</v>
      </c>
      <c r="T16" s="10">
        <v>-23787</v>
      </c>
      <c r="U16" s="10">
        <v>-2292907</v>
      </c>
      <c r="V16" s="10">
        <v>-89855</v>
      </c>
      <c r="W16" s="10">
        <v>-39355709</v>
      </c>
      <c r="X16" s="10">
        <v>0</v>
      </c>
      <c r="Y16" s="10">
        <v>3443887</v>
      </c>
      <c r="Z16" s="10">
        <v>0</v>
      </c>
      <c r="AA16" s="10">
        <v>-3000000</v>
      </c>
      <c r="AB16" s="10">
        <v>-10703</v>
      </c>
      <c r="AC16" s="10">
        <v>-59074</v>
      </c>
      <c r="AD16" s="10">
        <v>-1449496</v>
      </c>
      <c r="AE16" s="11">
        <v>0</v>
      </c>
      <c r="AF16" s="10">
        <v>0</v>
      </c>
      <c r="AG16" s="10">
        <v>-12852</v>
      </c>
      <c r="AH16" s="10">
        <v>0</v>
      </c>
      <c r="AI16" s="10">
        <v>-241096</v>
      </c>
      <c r="AJ16" s="10">
        <v>-14323</v>
      </c>
      <c r="AK16" s="10">
        <v>-75000</v>
      </c>
      <c r="AL16" s="10">
        <v>-1750000</v>
      </c>
      <c r="AM16" s="10">
        <v>0</v>
      </c>
      <c r="AN16" s="10">
        <v>-20750000</v>
      </c>
      <c r="AO16" s="10">
        <v>-1200000</v>
      </c>
      <c r="AP16" s="10">
        <v>-30745</v>
      </c>
      <c r="AQ16" s="10">
        <v>0</v>
      </c>
      <c r="AR16" s="10">
        <v>0</v>
      </c>
      <c r="AS16" s="10">
        <v>0</v>
      </c>
      <c r="AT16" s="10">
        <v>-11511</v>
      </c>
      <c r="AU16" s="10">
        <v>-750000</v>
      </c>
      <c r="AV16" s="10">
        <v>-328939</v>
      </c>
      <c r="AW16" s="10">
        <v>0</v>
      </c>
      <c r="AX16" s="10">
        <v>0</v>
      </c>
      <c r="AY16" s="11">
        <f si="1" t="shared"/>
        <v>-88206720</v>
      </c>
    </row>
    <row r="17" spans="1:51" x14ac:dyDescent="0.2">
      <c r="A17" s="14">
        <v>2018</v>
      </c>
      <c r="B17" s="10">
        <v>389311</v>
      </c>
      <c r="C17" s="10">
        <v>-188688</v>
      </c>
      <c r="D17" s="10">
        <v>-378471</v>
      </c>
      <c r="E17" s="10">
        <v>-8062</v>
      </c>
      <c r="F17" s="10">
        <v>-19720</v>
      </c>
      <c r="G17" s="10">
        <v>0</v>
      </c>
      <c r="H17" s="10">
        <v>-10431</v>
      </c>
      <c r="I17" s="10">
        <v>-94172</v>
      </c>
      <c r="J17" s="10">
        <v>-12433</v>
      </c>
      <c r="K17" s="10">
        <v>-3405688</v>
      </c>
      <c r="L17" s="10">
        <v>0</v>
      </c>
      <c r="M17" s="10">
        <v>-157960</v>
      </c>
      <c r="N17" s="10">
        <v>-1407723</v>
      </c>
      <c r="O17" s="10">
        <v>-110012</v>
      </c>
      <c r="P17" s="10">
        <v>-777</v>
      </c>
      <c r="Q17" s="10">
        <v>-287318</v>
      </c>
      <c r="R17" s="10">
        <v>-170888</v>
      </c>
      <c r="S17" s="10">
        <v>-2058</v>
      </c>
      <c r="T17" s="10">
        <v>-19130</v>
      </c>
      <c r="U17" s="10">
        <v>-662871</v>
      </c>
      <c r="V17" s="10">
        <v>-21228</v>
      </c>
      <c r="W17" s="10">
        <v>-4316042</v>
      </c>
      <c r="X17" s="10">
        <v>0</v>
      </c>
      <c r="Y17" s="10">
        <v>1361585</v>
      </c>
      <c r="Z17" s="10">
        <v>0</v>
      </c>
      <c r="AA17" s="10">
        <v>-1611815</v>
      </c>
      <c r="AB17" s="10">
        <v>-8607</v>
      </c>
      <c r="AC17" s="10">
        <v>-22629</v>
      </c>
      <c r="AD17" s="10">
        <v>-123373</v>
      </c>
      <c r="AE17" s="11">
        <v>0</v>
      </c>
      <c r="AF17" s="10">
        <v>0</v>
      </c>
      <c r="AG17" s="10">
        <v>0</v>
      </c>
      <c r="AH17" s="10">
        <v>0</v>
      </c>
      <c r="AI17" s="10">
        <v>-59193</v>
      </c>
      <c r="AJ17" s="10">
        <v>0</v>
      </c>
      <c r="AK17" s="10">
        <v>0</v>
      </c>
      <c r="AL17" s="10">
        <v>-200000</v>
      </c>
      <c r="AM17" s="10">
        <v>0</v>
      </c>
      <c r="AN17" s="10">
        <v>-10933070</v>
      </c>
      <c r="AO17" s="10">
        <v>-528271</v>
      </c>
      <c r="AP17" s="10">
        <v>-31525</v>
      </c>
      <c r="AQ17" s="10">
        <v>0</v>
      </c>
      <c r="AR17" s="10">
        <v>0</v>
      </c>
      <c r="AS17" s="10">
        <v>0</v>
      </c>
      <c r="AT17" s="10">
        <v>-9256</v>
      </c>
      <c r="AU17" s="10">
        <v>-166960</v>
      </c>
      <c r="AV17" s="10">
        <v>-102041</v>
      </c>
      <c r="AW17" s="10">
        <v>0</v>
      </c>
      <c r="AX17" s="10">
        <v>0</v>
      </c>
      <c r="AY17" s="10">
        <f si="1" t="shared"/>
        <v>-23319516</v>
      </c>
    </row>
    <row r="18" spans="1:51" x14ac:dyDescent="0.2">
      <c r="A18" s="14">
        <v>2019</v>
      </c>
      <c r="B18" s="10">
        <v>456979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100000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15000000</v>
      </c>
      <c r="U18" s="10">
        <v>0</v>
      </c>
      <c r="V18" s="10">
        <v>0</v>
      </c>
      <c r="W18" s="10">
        <v>150300000</v>
      </c>
      <c r="X18" s="10">
        <v>0</v>
      </c>
      <c r="Y18" s="10">
        <v>2500000</v>
      </c>
      <c r="Z18" s="10">
        <v>0</v>
      </c>
      <c r="AA18" s="10">
        <v>0</v>
      </c>
      <c r="AB18" s="10">
        <v>285982</v>
      </c>
      <c r="AC18" s="10">
        <v>0</v>
      </c>
      <c r="AD18" s="10">
        <v>0</v>
      </c>
      <c r="AE18" s="11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f si="1" t="shared"/>
        <v>168642961</v>
      </c>
    </row>
    <row r="19" spans="1:51" x14ac:dyDescent="0.2">
      <c r="A19" s="14">
        <v>2020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21003186</v>
      </c>
      <c r="U19" s="10">
        <v>0</v>
      </c>
      <c r="V19" s="10">
        <v>0</v>
      </c>
      <c r="W19" s="10">
        <v>91648636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70000000</v>
      </c>
      <c r="AD19" s="10">
        <v>0</v>
      </c>
      <c r="AE19" s="11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2400000</v>
      </c>
      <c r="AM19" s="10">
        <v>0</v>
      </c>
      <c r="AN19" s="10">
        <v>525578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f si="1" t="shared"/>
        <v>185577400</v>
      </c>
    </row>
    <row r="20" spans="1:51" x14ac:dyDescent="0.2">
      <c r="A20" s="14">
        <v>2021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44230000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f si="1" t="shared"/>
        <v>44230000</v>
      </c>
    </row>
    <row r="21" spans="1:51" x14ac:dyDescent="0.2">
      <c r="A21" s="14">
        <v>2022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75000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f si="1" t="shared"/>
        <v>75000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1999-09-15T15:59:28Z</dcterms:created>
  <dc:creator>David L. Hinman</dc:creator>
  <cp:lastModifiedBy>Broich, Adam [LEGIS]</cp:lastModifiedBy>
  <cp:lastPrinted>2022-09-14T20:06:59Z</cp:lastPrinted>
  <dcterms:modified xsi:type="dcterms:W3CDTF">2022-12-02T15:30:45Z</dcterms:modified>
  <dc:subject>Chart Template</dc:subject>
  <dc:title>FactBook</dc:title>
</cp:coreProperties>
</file>